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rcantonio-jessic\Desktop\EPICODE\APRILE\M1_D6-7\Esercizi\"/>
    </mc:Choice>
  </mc:AlternateContent>
  <xr:revisionPtr revIDLastSave="0" documentId="13_ncr:1_{E798240B-DB9D-44B8-BB1C-5C928196770D}" xr6:coauthVersionLast="47" xr6:coauthVersionMax="47" xr10:uidLastSave="{00000000-0000-0000-0000-000000000000}"/>
  <bookViews>
    <workbookView xWindow="-108" yWindow="-108" windowWidth="23256" windowHeight="12576" xr2:uid="{429303F9-CFC4-45BF-A8DC-57F7A50566BD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Foglio1!$A$2:$G$240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3" l="1"/>
  <c r="C107" i="3"/>
  <c r="D107" i="3"/>
  <c r="F32" i="3"/>
  <c r="F36" i="3"/>
  <c r="F40" i="3"/>
  <c r="F48" i="3"/>
  <c r="F52" i="3"/>
  <c r="F56" i="3"/>
  <c r="F64" i="3"/>
  <c r="F68" i="3"/>
  <c r="F72" i="3"/>
  <c r="F80" i="3"/>
  <c r="F84" i="3"/>
  <c r="F88" i="3"/>
  <c r="F96" i="3"/>
  <c r="F100" i="3"/>
  <c r="F104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E33" i="3"/>
  <c r="F33" i="3" s="1"/>
  <c r="E34" i="3"/>
  <c r="F34" i="3" s="1"/>
  <c r="E35" i="3"/>
  <c r="F35" i="3" s="1"/>
  <c r="E36" i="3"/>
  <c r="E37" i="3"/>
  <c r="F37" i="3" s="1"/>
  <c r="E38" i="3"/>
  <c r="F38" i="3" s="1"/>
  <c r="E39" i="3"/>
  <c r="F39" i="3" s="1"/>
  <c r="E40" i="3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E49" i="3"/>
  <c r="F49" i="3" s="1"/>
  <c r="E50" i="3"/>
  <c r="F50" i="3" s="1"/>
  <c r="E51" i="3"/>
  <c r="F51" i="3" s="1"/>
  <c r="E52" i="3"/>
  <c r="E53" i="3"/>
  <c r="F53" i="3" s="1"/>
  <c r="E54" i="3"/>
  <c r="F54" i="3" s="1"/>
  <c r="E55" i="3"/>
  <c r="F55" i="3" s="1"/>
  <c r="E56" i="3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E65" i="3"/>
  <c r="F65" i="3" s="1"/>
  <c r="E66" i="3"/>
  <c r="F66" i="3" s="1"/>
  <c r="E67" i="3"/>
  <c r="F67" i="3" s="1"/>
  <c r="E68" i="3"/>
  <c r="E69" i="3"/>
  <c r="F69" i="3" s="1"/>
  <c r="E70" i="3"/>
  <c r="F70" i="3" s="1"/>
  <c r="E71" i="3"/>
  <c r="F71" i="3" s="1"/>
  <c r="E72" i="3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E81" i="3"/>
  <c r="F81" i="3" s="1"/>
  <c r="E82" i="3"/>
  <c r="F82" i="3" s="1"/>
  <c r="E83" i="3"/>
  <c r="F83" i="3" s="1"/>
  <c r="E84" i="3"/>
  <c r="E85" i="3"/>
  <c r="F85" i="3" s="1"/>
  <c r="E86" i="3"/>
  <c r="F86" i="3" s="1"/>
  <c r="E87" i="3"/>
  <c r="F87" i="3" s="1"/>
  <c r="E88" i="3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E97" i="3"/>
  <c r="F97" i="3" s="1"/>
  <c r="E98" i="3"/>
  <c r="F98" i="3" s="1"/>
  <c r="E99" i="3"/>
  <c r="F99" i="3" s="1"/>
  <c r="E100" i="3"/>
  <c r="E101" i="3"/>
  <c r="F101" i="3" s="1"/>
  <c r="E102" i="3"/>
  <c r="F102" i="3" s="1"/>
  <c r="E103" i="3"/>
  <c r="F103" i="3" s="1"/>
  <c r="E104" i="3"/>
  <c r="E105" i="3"/>
  <c r="F105" i="3" s="1"/>
  <c r="E106" i="3"/>
  <c r="F106" i="3" s="1"/>
  <c r="E3" i="3"/>
  <c r="F3" i="3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3" i="1"/>
  <c r="F199" i="1"/>
  <c r="F200" i="1"/>
  <c r="F201" i="1"/>
  <c r="G201" i="1" s="1"/>
  <c r="F202" i="1"/>
  <c r="G202" i="1" s="1"/>
  <c r="F203" i="1"/>
  <c r="F205" i="1"/>
  <c r="F206" i="1"/>
  <c r="G206" i="1" s="1"/>
  <c r="F207" i="1"/>
  <c r="G207" i="1" s="1"/>
  <c r="F208" i="1"/>
  <c r="F209" i="1"/>
  <c r="F210" i="1"/>
  <c r="F211" i="1"/>
  <c r="G211" i="1" s="1"/>
  <c r="F212" i="1"/>
  <c r="F213" i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F226" i="1"/>
  <c r="F227" i="1"/>
  <c r="G227" i="1" s="1"/>
  <c r="F228" i="1"/>
  <c r="G228" i="1" s="1"/>
  <c r="F229" i="1"/>
  <c r="F230" i="1"/>
  <c r="F231" i="1"/>
  <c r="G231" i="1" s="1"/>
  <c r="F232" i="1"/>
  <c r="F233" i="1"/>
  <c r="F234" i="1"/>
  <c r="G234" i="1" s="1"/>
  <c r="F235" i="1"/>
  <c r="G235" i="1" s="1"/>
  <c r="F236" i="1"/>
  <c r="F237" i="1"/>
  <c r="F238" i="1"/>
  <c r="G238" i="1" s="1"/>
  <c r="G230" i="1"/>
  <c r="F204" i="1"/>
  <c r="E240" i="1"/>
  <c r="D240" i="1"/>
  <c r="E239" i="1"/>
  <c r="D239" i="1"/>
  <c r="F95" i="1"/>
  <c r="G95" i="1" s="1"/>
  <c r="F58" i="1"/>
  <c r="G58" i="1" s="1"/>
  <c r="F174" i="1"/>
  <c r="G174" i="1" s="1"/>
  <c r="F139" i="1"/>
  <c r="G139" i="1" s="1"/>
  <c r="F88" i="1"/>
  <c r="G88" i="1" s="1"/>
  <c r="F68" i="1"/>
  <c r="G68" i="1" s="1"/>
  <c r="G200" i="1"/>
  <c r="F110" i="1"/>
  <c r="G110" i="1" s="1"/>
  <c r="F32" i="1"/>
  <c r="G32" i="1" s="1"/>
  <c r="F14" i="1"/>
  <c r="G14" i="1" s="1"/>
  <c r="F163" i="1"/>
  <c r="G163" i="1" s="1"/>
  <c r="F141" i="1"/>
  <c r="G141" i="1" s="1"/>
  <c r="F94" i="1"/>
  <c r="G94" i="1" s="1"/>
  <c r="F63" i="1"/>
  <c r="G63" i="1" s="1"/>
  <c r="G209" i="1"/>
  <c r="F166" i="1"/>
  <c r="G166" i="1" s="1"/>
  <c r="F150" i="1"/>
  <c r="G150" i="1" s="1"/>
  <c r="F89" i="1"/>
  <c r="G89" i="1" s="1"/>
  <c r="F52" i="1"/>
  <c r="G52" i="1" s="1"/>
  <c r="F109" i="1"/>
  <c r="G109" i="1" s="1"/>
  <c r="F30" i="1"/>
  <c r="G30" i="1" s="1"/>
  <c r="F12" i="1"/>
  <c r="G12" i="1" s="1"/>
  <c r="F183" i="1"/>
  <c r="G183" i="1" s="1"/>
  <c r="F192" i="1"/>
  <c r="G192" i="1" s="1"/>
  <c r="F76" i="1"/>
  <c r="G76" i="1" s="1"/>
  <c r="F129" i="1"/>
  <c r="G129" i="1" s="1"/>
  <c r="F103" i="1"/>
  <c r="G103" i="1" s="1"/>
  <c r="F53" i="1"/>
  <c r="G53" i="1" s="1"/>
  <c r="G221" i="1"/>
  <c r="F178" i="1"/>
  <c r="G178" i="1" s="1"/>
  <c r="F135" i="1"/>
  <c r="G135" i="1" s="1"/>
  <c r="F92" i="1"/>
  <c r="G92" i="1" s="1"/>
  <c r="F40" i="1"/>
  <c r="G40" i="1" s="1"/>
  <c r="G210" i="1"/>
  <c r="F119" i="1"/>
  <c r="G119" i="1" s="1"/>
  <c r="F29" i="1"/>
  <c r="G29" i="1" s="1"/>
  <c r="F7" i="1"/>
  <c r="G7" i="1" s="1"/>
  <c r="F176" i="1"/>
  <c r="G176" i="1" s="1"/>
  <c r="F140" i="1"/>
  <c r="G140" i="1" s="1"/>
  <c r="F99" i="1"/>
  <c r="G99" i="1" s="1"/>
  <c r="F59" i="1"/>
  <c r="G59" i="1" s="1"/>
  <c r="G225" i="1"/>
  <c r="F159" i="1"/>
  <c r="G159" i="1" s="1"/>
  <c r="F154" i="1"/>
  <c r="G154" i="1" s="1"/>
  <c r="F79" i="1"/>
  <c r="G79" i="1" s="1"/>
  <c r="F54" i="1"/>
  <c r="G54" i="1" s="1"/>
  <c r="F120" i="1"/>
  <c r="G120" i="1" s="1"/>
  <c r="F15" i="1"/>
  <c r="G15" i="1" s="1"/>
  <c r="F34" i="1"/>
  <c r="G34" i="1" s="1"/>
  <c r="F186" i="1"/>
  <c r="G186" i="1" s="1"/>
  <c r="F196" i="1"/>
  <c r="G196" i="1" s="1"/>
  <c r="F74" i="1"/>
  <c r="G74" i="1" s="1"/>
  <c r="F136" i="1"/>
  <c r="G136" i="1" s="1"/>
  <c r="F108" i="1"/>
  <c r="G108" i="1" s="1"/>
  <c r="F57" i="1"/>
  <c r="G57" i="1" s="1"/>
  <c r="F167" i="1"/>
  <c r="G167" i="1" s="1"/>
  <c r="F125" i="1"/>
  <c r="G125" i="1" s="1"/>
  <c r="F102" i="1"/>
  <c r="G102" i="1" s="1"/>
  <c r="F48" i="1"/>
  <c r="G48" i="1" s="1"/>
  <c r="G237" i="1"/>
  <c r="F114" i="1"/>
  <c r="G114" i="1" s="1"/>
  <c r="F3" i="1"/>
  <c r="G3" i="1" s="1"/>
  <c r="F24" i="1"/>
  <c r="G24" i="1" s="1"/>
  <c r="F160" i="1"/>
  <c r="G160" i="1" s="1"/>
  <c r="F137" i="1"/>
  <c r="G137" i="1" s="1"/>
  <c r="F82" i="1"/>
  <c r="G82" i="1" s="1"/>
  <c r="F44" i="1"/>
  <c r="G44" i="1" s="1"/>
  <c r="G220" i="1"/>
  <c r="F162" i="1"/>
  <c r="G162" i="1" s="1"/>
  <c r="F149" i="1"/>
  <c r="G149" i="1" s="1"/>
  <c r="F93" i="1"/>
  <c r="G93" i="1" s="1"/>
  <c r="F47" i="1"/>
  <c r="G47" i="1" s="1"/>
  <c r="G217" i="1"/>
  <c r="F121" i="1"/>
  <c r="G121" i="1" s="1"/>
  <c r="F21" i="1"/>
  <c r="G21" i="1" s="1"/>
  <c r="F31" i="1"/>
  <c r="G31" i="1" s="1"/>
  <c r="F185" i="1"/>
  <c r="G185" i="1" s="1"/>
  <c r="F198" i="1"/>
  <c r="G198" i="1" s="1"/>
  <c r="G233" i="1"/>
  <c r="F70" i="1"/>
  <c r="G70" i="1" s="1"/>
  <c r="F144" i="1"/>
  <c r="G144" i="1" s="1"/>
  <c r="F81" i="1"/>
  <c r="G81" i="1" s="1"/>
  <c r="F38" i="1"/>
  <c r="G38" i="1" s="1"/>
  <c r="G212" i="1"/>
  <c r="F179" i="1"/>
  <c r="G179" i="1" s="1"/>
  <c r="F126" i="1"/>
  <c r="G126" i="1" s="1"/>
  <c r="F98" i="1"/>
  <c r="G98" i="1" s="1"/>
  <c r="F55" i="1"/>
  <c r="G55" i="1" s="1"/>
  <c r="G226" i="1"/>
  <c r="F124" i="1"/>
  <c r="G124" i="1" s="1"/>
  <c r="F17" i="1"/>
  <c r="G17" i="1" s="1"/>
  <c r="F16" i="1"/>
  <c r="G16" i="1" s="1"/>
  <c r="F164" i="1"/>
  <c r="G164" i="1" s="1"/>
  <c r="F153" i="1"/>
  <c r="G153" i="1" s="1"/>
  <c r="F80" i="1"/>
  <c r="G80" i="1" s="1"/>
  <c r="F39" i="1"/>
  <c r="G39" i="1" s="1"/>
  <c r="G199" i="1"/>
  <c r="F168" i="1"/>
  <c r="G168" i="1" s="1"/>
  <c r="F145" i="1"/>
  <c r="G145" i="1" s="1"/>
  <c r="F105" i="1"/>
  <c r="G105" i="1" s="1"/>
  <c r="F41" i="1"/>
  <c r="G41" i="1" s="1"/>
  <c r="G204" i="1"/>
  <c r="F116" i="1"/>
  <c r="G116" i="1" s="1"/>
  <c r="F19" i="1"/>
  <c r="G19" i="1" s="1"/>
  <c r="F33" i="1"/>
  <c r="G33" i="1" s="1"/>
  <c r="F189" i="1"/>
  <c r="G189" i="1" s="1"/>
  <c r="F197" i="1"/>
  <c r="G197" i="1" s="1"/>
  <c r="G232" i="1"/>
  <c r="F75" i="1"/>
  <c r="G75" i="1" s="1"/>
  <c r="F36" i="1"/>
  <c r="G36" i="1" s="1"/>
  <c r="F157" i="1"/>
  <c r="G157" i="1" s="1"/>
  <c r="F152" i="1"/>
  <c r="G152" i="1" s="1"/>
  <c r="F106" i="1"/>
  <c r="G106" i="1" s="1"/>
  <c r="F43" i="1"/>
  <c r="G43" i="1" s="1"/>
  <c r="F181" i="1"/>
  <c r="G181" i="1" s="1"/>
  <c r="F134" i="1"/>
  <c r="G134" i="1" s="1"/>
  <c r="F100" i="1"/>
  <c r="G100" i="1" s="1"/>
  <c r="F65" i="1"/>
  <c r="G65" i="1" s="1"/>
  <c r="G214" i="1"/>
  <c r="F112" i="1"/>
  <c r="G112" i="1" s="1"/>
  <c r="F5" i="1"/>
  <c r="G5" i="1" s="1"/>
  <c r="F8" i="1"/>
  <c r="G8" i="1" s="1"/>
  <c r="F182" i="1"/>
  <c r="G182" i="1" s="1"/>
  <c r="F128" i="1"/>
  <c r="G128" i="1" s="1"/>
  <c r="F83" i="1"/>
  <c r="G83" i="1" s="1"/>
  <c r="F56" i="1"/>
  <c r="G56" i="1" s="1"/>
  <c r="G218" i="1"/>
  <c r="F175" i="1"/>
  <c r="G175" i="1" s="1"/>
  <c r="F131" i="1"/>
  <c r="G131" i="1" s="1"/>
  <c r="F87" i="1"/>
  <c r="G87" i="1" s="1"/>
  <c r="F37" i="1"/>
  <c r="G37" i="1" s="1"/>
  <c r="G205" i="1"/>
  <c r="F117" i="1"/>
  <c r="G117" i="1" s="1"/>
  <c r="F11" i="1"/>
  <c r="G11" i="1" s="1"/>
  <c r="F25" i="1"/>
  <c r="G25" i="1" s="1"/>
  <c r="F187" i="1"/>
  <c r="G187" i="1" s="1"/>
  <c r="F193" i="1"/>
  <c r="G193" i="1" s="1"/>
  <c r="G213" i="1"/>
  <c r="F72" i="1"/>
  <c r="G72" i="1" s="1"/>
  <c r="F142" i="1"/>
  <c r="G142" i="1" s="1"/>
  <c r="F78" i="1"/>
  <c r="G78" i="1" s="1"/>
  <c r="F51" i="1"/>
  <c r="G51" i="1" s="1"/>
  <c r="G224" i="1"/>
  <c r="F161" i="1"/>
  <c r="G161" i="1" s="1"/>
  <c r="F147" i="1"/>
  <c r="G147" i="1" s="1"/>
  <c r="F107" i="1"/>
  <c r="G107" i="1" s="1"/>
  <c r="F42" i="1"/>
  <c r="G42" i="1" s="1"/>
  <c r="G208" i="1"/>
  <c r="F115" i="1"/>
  <c r="G115" i="1" s="1"/>
  <c r="F27" i="1"/>
  <c r="G27" i="1" s="1"/>
  <c r="F13" i="1"/>
  <c r="G13" i="1" s="1"/>
  <c r="F172" i="1"/>
  <c r="G172" i="1" s="1"/>
  <c r="F156" i="1"/>
  <c r="G156" i="1" s="1"/>
  <c r="F91" i="1"/>
  <c r="G91" i="1" s="1"/>
  <c r="F46" i="1"/>
  <c r="G46" i="1" s="1"/>
  <c r="F180" i="1"/>
  <c r="G180" i="1" s="1"/>
  <c r="F155" i="1"/>
  <c r="G155" i="1" s="1"/>
  <c r="F77" i="1"/>
  <c r="G77" i="1" s="1"/>
  <c r="F64" i="1"/>
  <c r="G64" i="1" s="1"/>
  <c r="F123" i="1"/>
  <c r="G123" i="1" s="1"/>
  <c r="F23" i="1"/>
  <c r="G23" i="1" s="1"/>
  <c r="F9" i="1"/>
  <c r="G9" i="1" s="1"/>
  <c r="F184" i="1"/>
  <c r="G184" i="1" s="1"/>
  <c r="F191" i="1"/>
  <c r="G191" i="1" s="1"/>
  <c r="F69" i="1"/>
  <c r="G69" i="1" s="1"/>
  <c r="F127" i="1"/>
  <c r="G127" i="1" s="1"/>
  <c r="F90" i="1"/>
  <c r="G90" i="1" s="1"/>
  <c r="F67" i="1"/>
  <c r="G67" i="1" s="1"/>
  <c r="F171" i="1"/>
  <c r="G171" i="1" s="1"/>
  <c r="F133" i="1"/>
  <c r="G133" i="1" s="1"/>
  <c r="F85" i="1"/>
  <c r="G85" i="1" s="1"/>
  <c r="F60" i="1"/>
  <c r="G60" i="1" s="1"/>
  <c r="G222" i="1"/>
  <c r="F118" i="1"/>
  <c r="G118" i="1" s="1"/>
  <c r="F20" i="1"/>
  <c r="G20" i="1" s="1"/>
  <c r="F10" i="1"/>
  <c r="G10" i="1" s="1"/>
  <c r="F169" i="1"/>
  <c r="G169" i="1" s="1"/>
  <c r="F143" i="1"/>
  <c r="G143" i="1" s="1"/>
  <c r="F96" i="1"/>
  <c r="G96" i="1" s="1"/>
  <c r="F49" i="1"/>
  <c r="G49" i="1" s="1"/>
  <c r="F173" i="1"/>
  <c r="G173" i="1" s="1"/>
  <c r="F138" i="1"/>
  <c r="G138" i="1" s="1"/>
  <c r="F104" i="1"/>
  <c r="G104" i="1" s="1"/>
  <c r="F50" i="1"/>
  <c r="G50" i="1" s="1"/>
  <c r="G236" i="1"/>
  <c r="F111" i="1"/>
  <c r="G111" i="1" s="1"/>
  <c r="F18" i="1"/>
  <c r="G18" i="1" s="1"/>
  <c r="F22" i="1"/>
  <c r="G22" i="1" s="1"/>
  <c r="F188" i="1"/>
  <c r="G188" i="1" s="1"/>
  <c r="F194" i="1"/>
  <c r="G194" i="1" s="1"/>
  <c r="F73" i="1"/>
  <c r="G73" i="1" s="1"/>
  <c r="F132" i="1"/>
  <c r="G132" i="1" s="1"/>
  <c r="F101" i="1"/>
  <c r="G101" i="1" s="1"/>
  <c r="F45" i="1"/>
  <c r="G45" i="1" s="1"/>
  <c r="G216" i="1"/>
  <c r="F170" i="1"/>
  <c r="G170" i="1" s="1"/>
  <c r="F146" i="1"/>
  <c r="G146" i="1" s="1"/>
  <c r="F84" i="1"/>
  <c r="G84" i="1" s="1"/>
  <c r="F61" i="1"/>
  <c r="G61" i="1" s="1"/>
  <c r="F122" i="1"/>
  <c r="G122" i="1" s="1"/>
  <c r="F26" i="1"/>
  <c r="G26" i="1" s="1"/>
  <c r="F28" i="1"/>
  <c r="G28" i="1" s="1"/>
  <c r="F177" i="1"/>
  <c r="G177" i="1" s="1"/>
  <c r="F151" i="1"/>
  <c r="G151" i="1" s="1"/>
  <c r="F97" i="1"/>
  <c r="G97" i="1" s="1"/>
  <c r="F66" i="1"/>
  <c r="G66" i="1" s="1"/>
  <c r="G203" i="1"/>
  <c r="F165" i="1"/>
  <c r="G165" i="1" s="1"/>
  <c r="F130" i="1"/>
  <c r="G130" i="1" s="1"/>
  <c r="F86" i="1"/>
  <c r="G86" i="1" s="1"/>
  <c r="F62" i="1"/>
  <c r="G62" i="1" s="1"/>
  <c r="F113" i="1"/>
  <c r="G113" i="1" s="1"/>
  <c r="F6" i="1"/>
  <c r="G6" i="1" s="1"/>
  <c r="F4" i="1"/>
  <c r="G4" i="1" s="1"/>
  <c r="F190" i="1"/>
  <c r="G190" i="1" s="1"/>
  <c r="F195" i="1"/>
  <c r="G195" i="1" s="1"/>
  <c r="G229" i="1"/>
  <c r="F71" i="1"/>
  <c r="G71" i="1" s="1"/>
  <c r="F35" i="1"/>
  <c r="G35" i="1" s="1"/>
  <c r="F158" i="1"/>
  <c r="G158" i="1" s="1"/>
  <c r="F148" i="1"/>
  <c r="G148" i="1" s="1"/>
</calcChain>
</file>

<file path=xl/sharedStrings.xml><?xml version="1.0" encoding="utf-8"?>
<sst xmlns="http://schemas.openxmlformats.org/spreadsheetml/2006/main" count="718" uniqueCount="53">
  <si>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</si>
  <si>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</si>
  <si>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</si>
  <si>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</si>
  <si>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</si>
  <si>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</si>
  <si>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</si>
  <si>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</si>
  <si>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</si>
  <si>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</si>
  <si>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</si>
  <si>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</si>
  <si>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</si>
  <si>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</si>
  <si>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</si>
  <si>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</si>
  <si>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</si>
  <si>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</si>
  <si>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</si>
  <si>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</si>
  <si>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</si>
  <si>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</si>
  <si>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</si>
  <si>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</si>
  <si>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</si>
  <si>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</si>
  <si>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</si>
  <si>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</si>
  <si>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</si>
  <si>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</si>
  <si>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</si>
  <si>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</si>
  <si>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</si>
  <si>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</si>
  <si>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</si>
  <si>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</si>
  <si>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</si>
  <si>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</si>
  <si>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</si>
  <si>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</si>
  <si>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</si>
  <si>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</si>
  <si>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</si>
  <si>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</si>
  <si>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</si>
  <si>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</si>
  <si>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</si>
  <si>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</si>
  <si>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Perc</t>
  </si>
  <si>
    <t>Totale</t>
  </si>
  <si>
    <t>Media</t>
  </si>
  <si>
    <t>TABELLA PROVA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</si>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</sst>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3" fontId="1" fillId="0" borderId="1" xfId="2" applyFont="1" applyBorder="1" applyAlignment="1">
      <alignment horizontal="center"/>
    </xf>
    <xf numFmtId="43" fontId="2" fillId="0" borderId="1" xfId="2" applyFont="1" applyBorder="1" applyAlignment="1">
      <alignment horizontal="center" vertical="center"/>
    </xf>
    <xf numFmtId="43" fontId="0" fillId="0" borderId="0" xfId="2" applyFont="1"/>
    <xf numFmtId="0" fontId="1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3" fontId="1" fillId="0" borderId="6" xfId="2" applyFont="1" applyBorder="1" applyAlignment="1">
      <alignment horizontal="center"/>
    </xf>
    <xf numFmtId="9" fontId="2" fillId="0" borderId="6" xfId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 wrapText="1"/>
    </xf>
    <xf numFmtId="43" fontId="7" fillId="2" borderId="7" xfId="2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3" fontId="1" fillId="0" borderId="8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7" fillId="2" borderId="2" xfId="2" applyNumberFormat="1" applyFont="1" applyFill="1" applyBorder="1" applyAlignment="1">
      <alignment horizontal="center" vertical="center" wrapText="1"/>
    </xf>
    <xf numFmtId="164" fontId="1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 vertical="center"/>
    </xf>
    <xf numFmtId="164" fontId="5" fillId="2" borderId="0" xfId="2" applyNumberFormat="1" applyFont="1" applyFill="1" applyAlignment="1">
      <alignment horizontal="left" vertical="center"/>
    </xf>
    <xf numFmtId="164" fontId="1" fillId="0" borderId="0" xfId="2" applyNumberFormat="1" applyFont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0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32B43-5610-4BDB-B9E8-7A521D146735}" name="TabellaBELLA" displayName="TabellaBELLA" ref="A2:F107" totalsRowCount="1" headerRowDxfId="13" tableBorderDxfId="12">
  <autoFilter ref="A2:F106" xr:uid="{17D32B43-5610-4BDB-B9E8-7A521D146735}"/>
  <tableColumns count="6">
    <tableColumn id="1" xr3:uid="{CADFF1ED-0E66-4179-BC4A-71D8CD679D34}" name="Regione" totalsRowLabel="Totale" dataDxfId="11" totalsRowDxfId="10"/>
    <tableColumn id="2" xr3:uid="{CAEF1CDB-1826-446F-A48D-ADA807FF8B9C}" name="MESE" dataDxfId="9" totalsRowDxfId="8"/>
    <tableColumn id="3" xr3:uid="{B7891141-4C6C-452C-9AF4-930407901D89}" name="Fatturato 2021" totalsRowFunction="sum" dataDxfId="7" totalsRowDxfId="6" dataCellStyle="Migliaia"/>
    <tableColumn id="4" xr3:uid="{9D2948ED-78B9-4A35-ADE1-810C69B4444A}" name="Fatturato 2022" totalsRowFunction="sum" dataDxfId="5" totalsRowDxfId="4" dataCellStyle="Migliaia"/>
    <tableColumn id="5" xr3:uid="{FFC6E370-587C-4BC0-BA9D-80E71B553148}" name="delta %" dataDxfId="3" totalsRowDxfId="2" dataCellStyle="Percentuale" totalsRowCellStyle="Percentuale">
      <calculatedColumnFormula>(D3-C3)/C3</calculatedColumnFormula>
    </tableColumn>
    <tableColumn id="6" xr3:uid="{212BCD5D-CF72-4F92-8E24-24E42978F2EC}" name="Perc" dataDxfId="1" totalsRowDxfId="0" dataCellStyle="Percentuale">
      <calculatedColumnFormula>TabellaBELLA[[#This Row],[delta %]]*0.13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dimension ref="A1:G240"/>
  <sheetViews>
    <sheetView tabSelected="1" workbookViewId="0">
      <selection activeCell="B6" sqref="B6"/>
    </sheetView>
  </sheetViews>
  <sheetFormatPr defaultColWidth="8.77734375" defaultRowHeight="18" x14ac:dyDescent="0.35"/>
  <cols>
    <col min="1" max="3" width="19.77734375" style="1" customWidth="1"/>
    <col min="4" max="5" width="19.77734375" style="33" customWidth="1"/>
    <col min="6" max="6" width="7.33203125" style="2" bestFit="1" customWidth="1"/>
    <col min="7" max="7" width="6.77734375" style="2" bestFit="1" customWidth="1"/>
  </cols>
  <sheetData>
    <row r="1" spans="1:7" ht="35.4" customHeight="1" thickBot="1" x14ac:dyDescent="0.35">
      <c r="A1" s="26" t="s">
        <v>51</v>
      </c>
      <c r="B1" s="27"/>
      <c r="C1" s="27"/>
      <c r="D1" s="27"/>
      <c r="E1" s="27"/>
      <c r="F1" s="27"/>
      <c r="G1" s="28"/>
    </row>
    <row r="2" spans="1:7" ht="34.799999999999997" x14ac:dyDescent="0.3">
      <c r="A2" s="5" t="s">
        <v>0</v>
      </c>
      <c r="B2" s="5"/>
      <c r="C2" s="5" t="s">
        <v>26</v>
      </c>
      <c r="D2" s="29" t="s">
        <v>5</v>
      </c>
      <c r="E2" s="29" t="s">
        <v>6</v>
      </c>
      <c r="F2" s="6" t="s">
        <v>7</v>
      </c>
      <c r="G2" s="6" t="s">
        <v>48</v>
      </c>
    </row>
    <row r="3" spans="1:7" x14ac:dyDescent="0.35">
      <c r="A3" s="10" t="s">
        <v>9</v>
      </c>
      <c r="B3" s="10" t="str">
        <f>IF(A3="MOLISE","Abruzzo",A3)</f>
        <v>Abruzzo</v>
      </c>
      <c r="C3" s="8" t="s">
        <v>35</v>
      </c>
      <c r="D3" s="30">
        <v>69568</v>
      </c>
      <c r="E3" s="30">
        <v>35555</v>
      </c>
      <c r="F3" s="9">
        <f t="shared" ref="F3:F66" si="0">(E3-D3)/E3</f>
        <v>-0.956630572352693</v>
      </c>
      <c r="G3" s="9">
        <f t="shared" ref="G3:G66" si="1">F3*0.13</f>
        <v>-0.12436197440585009</v>
      </c>
    </row>
    <row r="4" spans="1:7" x14ac:dyDescent="0.35">
      <c r="A4" s="10" t="s">
        <v>9</v>
      </c>
      <c r="B4" s="10" t="str">
        <f t="shared" ref="B4:B67" si="2">IF(A4="MOLISE","Abruzzo",A4)</f>
        <v>Abruzzo</v>
      </c>
      <c r="C4" s="8" t="s">
        <v>28</v>
      </c>
      <c r="D4" s="30">
        <v>64783</v>
      </c>
      <c r="E4" s="30">
        <v>37412</v>
      </c>
      <c r="F4" s="9">
        <f t="shared" si="0"/>
        <v>-0.73161017855233612</v>
      </c>
      <c r="G4" s="9">
        <f t="shared" si="1"/>
        <v>-9.5109323211803695E-2</v>
      </c>
    </row>
    <row r="5" spans="1:7" x14ac:dyDescent="0.35">
      <c r="A5" s="10" t="s">
        <v>9</v>
      </c>
      <c r="B5" s="10" t="str">
        <f t="shared" si="2"/>
        <v>Abruzzo</v>
      </c>
      <c r="C5" s="8" t="s">
        <v>35</v>
      </c>
      <c r="D5" s="30">
        <v>68377</v>
      </c>
      <c r="E5" s="30">
        <v>42239</v>
      </c>
      <c r="F5" s="9">
        <f t="shared" si="0"/>
        <v>-0.61881199839011336</v>
      </c>
      <c r="G5" s="9">
        <f t="shared" si="1"/>
        <v>-8.0445559790714743E-2</v>
      </c>
    </row>
    <row r="6" spans="1:7" x14ac:dyDescent="0.35">
      <c r="A6" s="10" t="s">
        <v>9</v>
      </c>
      <c r="B6" s="10" t="str">
        <f t="shared" si="2"/>
        <v>Abruzzo</v>
      </c>
      <c r="C6" s="8" t="s">
        <v>27</v>
      </c>
      <c r="D6" s="30">
        <v>67715</v>
      </c>
      <c r="E6" s="30">
        <v>49181</v>
      </c>
      <c r="F6" s="9">
        <f t="shared" si="0"/>
        <v>-0.37685284967772109</v>
      </c>
      <c r="G6" s="9">
        <f t="shared" si="1"/>
        <v>-4.8990870458103741E-2</v>
      </c>
    </row>
    <row r="7" spans="1:7" x14ac:dyDescent="0.35">
      <c r="A7" s="10" t="s">
        <v>9</v>
      </c>
      <c r="B7" s="10" t="str">
        <f t="shared" si="2"/>
        <v>Abruzzo</v>
      </c>
      <c r="C7" s="8" t="s">
        <v>31</v>
      </c>
      <c r="D7" s="30">
        <v>58132</v>
      </c>
      <c r="E7" s="30">
        <v>44755</v>
      </c>
      <c r="F7" s="9">
        <f t="shared" si="0"/>
        <v>-0.29889397832644399</v>
      </c>
      <c r="G7" s="9">
        <f t="shared" si="1"/>
        <v>-3.8856217182437723E-2</v>
      </c>
    </row>
    <row r="8" spans="1:7" x14ac:dyDescent="0.35">
      <c r="A8" s="10" t="s">
        <v>9</v>
      </c>
      <c r="B8" s="10" t="str">
        <f t="shared" si="2"/>
        <v>Abruzzo</v>
      </c>
      <c r="C8" s="8" t="s">
        <v>36</v>
      </c>
      <c r="D8" s="30">
        <v>66580</v>
      </c>
      <c r="E8" s="30">
        <v>51803</v>
      </c>
      <c r="F8" s="9">
        <f t="shared" si="0"/>
        <v>-0.28525374978283113</v>
      </c>
      <c r="G8" s="9">
        <f t="shared" si="1"/>
        <v>-3.7082987471768046E-2</v>
      </c>
    </row>
    <row r="9" spans="1:7" x14ac:dyDescent="0.35">
      <c r="A9" s="10" t="s">
        <v>9</v>
      </c>
      <c r="B9" s="10" t="str">
        <f t="shared" si="2"/>
        <v>Abruzzo</v>
      </c>
      <c r="C9" s="8" t="s">
        <v>30</v>
      </c>
      <c r="D9" s="30">
        <v>54643</v>
      </c>
      <c r="E9" s="30">
        <v>42879</v>
      </c>
      <c r="F9" s="9">
        <f t="shared" si="0"/>
        <v>-0.2743534130926561</v>
      </c>
      <c r="G9" s="9">
        <f t="shared" si="1"/>
        <v>-3.5665943702045295E-2</v>
      </c>
    </row>
    <row r="10" spans="1:7" x14ac:dyDescent="0.35">
      <c r="A10" s="10" t="s">
        <v>9</v>
      </c>
      <c r="B10" s="10" t="str">
        <f t="shared" si="2"/>
        <v>Abruzzo</v>
      </c>
      <c r="C10" s="8" t="s">
        <v>34</v>
      </c>
      <c r="D10" s="30">
        <v>63770</v>
      </c>
      <c r="E10" s="30">
        <v>51503</v>
      </c>
      <c r="F10" s="9">
        <f t="shared" si="0"/>
        <v>-0.23818030017668873</v>
      </c>
      <c r="G10" s="9">
        <f t="shared" si="1"/>
        <v>-3.0963439022969535E-2</v>
      </c>
    </row>
    <row r="11" spans="1:7" x14ac:dyDescent="0.35">
      <c r="A11" s="10" t="s">
        <v>9</v>
      </c>
      <c r="B11" s="10" t="str">
        <f t="shared" si="2"/>
        <v>Abruzzo</v>
      </c>
      <c r="C11" s="8" t="s">
        <v>36</v>
      </c>
      <c r="D11" s="30">
        <v>56405</v>
      </c>
      <c r="E11" s="30">
        <v>48746</v>
      </c>
      <c r="F11" s="9">
        <f t="shared" si="0"/>
        <v>-0.15712058425306691</v>
      </c>
      <c r="G11" s="9">
        <f t="shared" si="1"/>
        <v>-2.0425675952898698E-2</v>
      </c>
    </row>
    <row r="12" spans="1:7" x14ac:dyDescent="0.35">
      <c r="A12" s="10" t="s">
        <v>9</v>
      </c>
      <c r="B12" s="10" t="str">
        <f t="shared" si="2"/>
        <v>Abruzzo</v>
      </c>
      <c r="C12" s="8" t="s">
        <v>27</v>
      </c>
      <c r="D12" s="30">
        <v>60978</v>
      </c>
      <c r="E12" s="30">
        <v>53562</v>
      </c>
      <c r="F12" s="9">
        <f t="shared" si="0"/>
        <v>-0.13845636832082447</v>
      </c>
      <c r="G12" s="9">
        <f t="shared" si="1"/>
        <v>-1.7999327881707182E-2</v>
      </c>
    </row>
    <row r="13" spans="1:7" x14ac:dyDescent="0.35">
      <c r="A13" s="10" t="s">
        <v>9</v>
      </c>
      <c r="B13" s="10" t="str">
        <f t="shared" si="2"/>
        <v>Abruzzo</v>
      </c>
      <c r="C13" s="8" t="s">
        <v>29</v>
      </c>
      <c r="D13" s="30">
        <v>43495</v>
      </c>
      <c r="E13" s="30">
        <v>38343</v>
      </c>
      <c r="F13" s="9">
        <f t="shared" si="0"/>
        <v>-0.13436611637065435</v>
      </c>
      <c r="G13" s="9">
        <f t="shared" si="1"/>
        <v>-1.7467595128185066E-2</v>
      </c>
    </row>
    <row r="14" spans="1:7" x14ac:dyDescent="0.35">
      <c r="A14" s="10" t="s">
        <v>9</v>
      </c>
      <c r="B14" s="10" t="str">
        <f t="shared" si="2"/>
        <v>Abruzzo</v>
      </c>
      <c r="C14" s="8" t="s">
        <v>38</v>
      </c>
      <c r="D14" s="30">
        <v>42610</v>
      </c>
      <c r="E14" s="30">
        <v>37731</v>
      </c>
      <c r="F14" s="9">
        <f t="shared" si="0"/>
        <v>-0.12931011634995096</v>
      </c>
      <c r="G14" s="9">
        <f t="shared" si="1"/>
        <v>-1.6810315125493625E-2</v>
      </c>
    </row>
    <row r="15" spans="1:7" x14ac:dyDescent="0.35">
      <c r="A15" s="10" t="s">
        <v>9</v>
      </c>
      <c r="B15" s="10" t="str">
        <f t="shared" si="2"/>
        <v>Abruzzo</v>
      </c>
      <c r="C15" s="8" t="s">
        <v>31</v>
      </c>
      <c r="D15" s="30">
        <v>67041</v>
      </c>
      <c r="E15" s="30">
        <v>63722</v>
      </c>
      <c r="F15" s="9">
        <f t="shared" si="0"/>
        <v>-5.2085621920215937E-2</v>
      </c>
      <c r="G15" s="9">
        <f t="shared" si="1"/>
        <v>-6.7711308496280721E-3</v>
      </c>
    </row>
    <row r="16" spans="1:7" x14ac:dyDescent="0.35">
      <c r="A16" s="10" t="s">
        <v>9</v>
      </c>
      <c r="B16" s="10" t="str">
        <f t="shared" si="2"/>
        <v>Abruzzo</v>
      </c>
      <c r="C16" s="8" t="s">
        <v>29</v>
      </c>
      <c r="D16" s="30">
        <v>37625</v>
      </c>
      <c r="E16" s="30">
        <v>38259</v>
      </c>
      <c r="F16" s="9">
        <f t="shared" si="0"/>
        <v>1.6571264277686296E-2</v>
      </c>
      <c r="G16" s="9">
        <f t="shared" si="1"/>
        <v>2.1542643560992186E-3</v>
      </c>
    </row>
    <row r="17" spans="1:7" x14ac:dyDescent="0.35">
      <c r="A17" s="10" t="s">
        <v>9</v>
      </c>
      <c r="B17" s="10" t="str">
        <f t="shared" si="2"/>
        <v>Abruzzo</v>
      </c>
      <c r="C17" s="8" t="s">
        <v>28</v>
      </c>
      <c r="D17" s="30">
        <v>63427</v>
      </c>
      <c r="E17" s="30">
        <v>67017</v>
      </c>
      <c r="F17" s="9">
        <f t="shared" si="0"/>
        <v>5.3568497545398927E-2</v>
      </c>
      <c r="G17" s="9">
        <f t="shared" si="1"/>
        <v>6.9639046809018609E-3</v>
      </c>
    </row>
    <row r="18" spans="1:7" x14ac:dyDescent="0.35">
      <c r="A18" s="10" t="s">
        <v>9</v>
      </c>
      <c r="B18" s="10" t="str">
        <f t="shared" si="2"/>
        <v>Abruzzo</v>
      </c>
      <c r="C18" s="8" t="s">
        <v>34</v>
      </c>
      <c r="D18" s="30">
        <v>42813</v>
      </c>
      <c r="E18" s="30">
        <v>45723</v>
      </c>
      <c r="F18" s="9">
        <f t="shared" si="0"/>
        <v>6.3644117840036749E-2</v>
      </c>
      <c r="G18" s="9">
        <f t="shared" si="1"/>
        <v>8.273735319204778E-3</v>
      </c>
    </row>
    <row r="19" spans="1:7" x14ac:dyDescent="0.35">
      <c r="A19" s="10" t="s">
        <v>9</v>
      </c>
      <c r="B19" s="10" t="str">
        <f t="shared" si="2"/>
        <v>Abruzzo</v>
      </c>
      <c r="C19" s="8" t="s">
        <v>29</v>
      </c>
      <c r="D19" s="30">
        <v>31990</v>
      </c>
      <c r="E19" s="30">
        <v>34874</v>
      </c>
      <c r="F19" s="9">
        <f t="shared" si="0"/>
        <v>8.2697711762344445E-2</v>
      </c>
      <c r="G19" s="9">
        <f t="shared" si="1"/>
        <v>1.0750702529104778E-2</v>
      </c>
    </row>
    <row r="20" spans="1:7" x14ac:dyDescent="0.35">
      <c r="A20" s="10" t="s">
        <v>9</v>
      </c>
      <c r="B20" s="10" t="str">
        <f t="shared" si="2"/>
        <v>Abruzzo</v>
      </c>
      <c r="C20" s="8" t="s">
        <v>33</v>
      </c>
      <c r="D20" s="30">
        <v>62708</v>
      </c>
      <c r="E20" s="30">
        <v>69592</v>
      </c>
      <c r="F20" s="9">
        <f t="shared" si="0"/>
        <v>9.8919416024830439E-2</v>
      </c>
      <c r="G20" s="9">
        <f t="shared" si="1"/>
        <v>1.2859524083227958E-2</v>
      </c>
    </row>
    <row r="21" spans="1:7" x14ac:dyDescent="0.35">
      <c r="A21" s="10" t="s">
        <v>9</v>
      </c>
      <c r="B21" s="10" t="str">
        <f t="shared" si="2"/>
        <v>Abruzzo</v>
      </c>
      <c r="C21" s="8" t="s">
        <v>36</v>
      </c>
      <c r="D21" s="30">
        <v>50048</v>
      </c>
      <c r="E21" s="30">
        <v>57432</v>
      </c>
      <c r="F21" s="9">
        <f t="shared" si="0"/>
        <v>0.12856943864047918</v>
      </c>
      <c r="G21" s="9">
        <f t="shared" si="1"/>
        <v>1.6714027023262294E-2</v>
      </c>
    </row>
    <row r="22" spans="1:7" x14ac:dyDescent="0.35">
      <c r="A22" s="10" t="s">
        <v>9</v>
      </c>
      <c r="B22" s="10" t="str">
        <f t="shared" si="2"/>
        <v>Abruzzo</v>
      </c>
      <c r="C22" s="8" t="s">
        <v>35</v>
      </c>
      <c r="D22" s="30">
        <v>53057</v>
      </c>
      <c r="E22" s="30">
        <v>62140</v>
      </c>
      <c r="F22" s="9">
        <f t="shared" si="0"/>
        <v>0.14616993884776311</v>
      </c>
      <c r="G22" s="9">
        <f t="shared" si="1"/>
        <v>1.9002092050209207E-2</v>
      </c>
    </row>
    <row r="23" spans="1:7" x14ac:dyDescent="0.35">
      <c r="A23" s="10" t="s">
        <v>9</v>
      </c>
      <c r="B23" s="10" t="str">
        <f t="shared" si="2"/>
        <v>Abruzzo</v>
      </c>
      <c r="C23" s="8" t="s">
        <v>29</v>
      </c>
      <c r="D23" s="30">
        <v>42638</v>
      </c>
      <c r="E23" s="30">
        <v>49991</v>
      </c>
      <c r="F23" s="9">
        <f t="shared" si="0"/>
        <v>0.14708647556560181</v>
      </c>
      <c r="G23" s="9">
        <f t="shared" si="1"/>
        <v>1.9121241823528236E-2</v>
      </c>
    </row>
    <row r="24" spans="1:7" x14ac:dyDescent="0.35">
      <c r="A24" s="10" t="s">
        <v>9</v>
      </c>
      <c r="B24" s="10" t="str">
        <f t="shared" si="2"/>
        <v>Abruzzo</v>
      </c>
      <c r="C24" s="8" t="s">
        <v>36</v>
      </c>
      <c r="D24" s="30">
        <v>49717</v>
      </c>
      <c r="E24" s="30">
        <v>59049</v>
      </c>
      <c r="F24" s="9">
        <f t="shared" si="0"/>
        <v>0.15803823942827144</v>
      </c>
      <c r="G24" s="9">
        <f t="shared" si="1"/>
        <v>2.0544971125675288E-2</v>
      </c>
    </row>
    <row r="25" spans="1:7" x14ac:dyDescent="0.35">
      <c r="A25" s="10" t="s">
        <v>9</v>
      </c>
      <c r="B25" s="10" t="str">
        <f t="shared" si="2"/>
        <v>Abruzzo</v>
      </c>
      <c r="C25" s="8" t="s">
        <v>37</v>
      </c>
      <c r="D25" s="30">
        <v>56548</v>
      </c>
      <c r="E25" s="30">
        <v>68000</v>
      </c>
      <c r="F25" s="9">
        <f t="shared" si="0"/>
        <v>0.16841176470588234</v>
      </c>
      <c r="G25" s="9">
        <f t="shared" si="1"/>
        <v>2.1893529411764704E-2</v>
      </c>
    </row>
    <row r="26" spans="1:7" x14ac:dyDescent="0.35">
      <c r="A26" s="10" t="s">
        <v>9</v>
      </c>
      <c r="B26" s="10" t="str">
        <f t="shared" si="2"/>
        <v>Abruzzo</v>
      </c>
      <c r="C26" s="8" t="s">
        <v>38</v>
      </c>
      <c r="D26" s="30">
        <v>36856</v>
      </c>
      <c r="E26" s="30">
        <v>48667</v>
      </c>
      <c r="F26" s="9">
        <f t="shared" si="0"/>
        <v>0.24269011856083178</v>
      </c>
      <c r="G26" s="9">
        <f t="shared" si="1"/>
        <v>3.154971541290813E-2</v>
      </c>
    </row>
    <row r="27" spans="1:7" x14ac:dyDescent="0.35">
      <c r="A27" s="10" t="s">
        <v>9</v>
      </c>
      <c r="B27" s="10" t="str">
        <f t="shared" si="2"/>
        <v>Abruzzo</v>
      </c>
      <c r="C27" s="8" t="s">
        <v>28</v>
      </c>
      <c r="D27" s="30">
        <v>36232</v>
      </c>
      <c r="E27" s="30">
        <v>48652</v>
      </c>
      <c r="F27" s="9">
        <f t="shared" si="0"/>
        <v>0.25528241387815503</v>
      </c>
      <c r="G27" s="9">
        <f t="shared" si="1"/>
        <v>3.3186713804160155E-2</v>
      </c>
    </row>
    <row r="28" spans="1:7" x14ac:dyDescent="0.35">
      <c r="A28" s="10" t="s">
        <v>9</v>
      </c>
      <c r="B28" s="10" t="str">
        <f t="shared" si="2"/>
        <v>Abruzzo</v>
      </c>
      <c r="C28" s="8" t="s">
        <v>27</v>
      </c>
      <c r="D28" s="30">
        <v>37323</v>
      </c>
      <c r="E28" s="30">
        <v>54445</v>
      </c>
      <c r="F28" s="9">
        <f t="shared" si="0"/>
        <v>0.31448250528055838</v>
      </c>
      <c r="G28" s="9">
        <f t="shared" si="1"/>
        <v>4.0882725686472589E-2</v>
      </c>
    </row>
    <row r="29" spans="1:7" x14ac:dyDescent="0.35">
      <c r="A29" s="10" t="s">
        <v>9</v>
      </c>
      <c r="B29" s="10" t="str">
        <f t="shared" si="2"/>
        <v>Abruzzo</v>
      </c>
      <c r="C29" s="8" t="s">
        <v>30</v>
      </c>
      <c r="D29" s="30">
        <v>37657</v>
      </c>
      <c r="E29" s="30">
        <v>58930</v>
      </c>
      <c r="F29" s="9">
        <f t="shared" si="0"/>
        <v>0.36098761242151706</v>
      </c>
      <c r="G29" s="9">
        <f t="shared" si="1"/>
        <v>4.6928389614797221E-2</v>
      </c>
    </row>
    <row r="30" spans="1:7" x14ac:dyDescent="0.35">
      <c r="A30" s="10" t="s">
        <v>9</v>
      </c>
      <c r="B30" s="10" t="str">
        <f t="shared" si="2"/>
        <v>Abruzzo</v>
      </c>
      <c r="C30" s="8" t="s">
        <v>38</v>
      </c>
      <c r="D30" s="30">
        <v>39138</v>
      </c>
      <c r="E30" s="30">
        <v>61797</v>
      </c>
      <c r="F30" s="9">
        <f t="shared" si="0"/>
        <v>0.36666828486819747</v>
      </c>
      <c r="G30" s="9">
        <f t="shared" si="1"/>
        <v>4.7666877032865672E-2</v>
      </c>
    </row>
    <row r="31" spans="1:7" x14ac:dyDescent="0.35">
      <c r="A31" s="10" t="s">
        <v>9</v>
      </c>
      <c r="B31" s="10" t="str">
        <f t="shared" si="2"/>
        <v>Abruzzo</v>
      </c>
      <c r="C31" s="8" t="s">
        <v>37</v>
      </c>
      <c r="D31" s="30">
        <v>41753</v>
      </c>
      <c r="E31" s="30">
        <v>67636</v>
      </c>
      <c r="F31" s="9">
        <f t="shared" si="0"/>
        <v>0.38268082086462829</v>
      </c>
      <c r="G31" s="9">
        <f t="shared" si="1"/>
        <v>4.9748506712401677E-2</v>
      </c>
    </row>
    <row r="32" spans="1:7" x14ac:dyDescent="0.35">
      <c r="A32" s="10" t="s">
        <v>9</v>
      </c>
      <c r="B32" s="10" t="str">
        <f t="shared" si="2"/>
        <v>Abruzzo</v>
      </c>
      <c r="C32" s="8" t="s">
        <v>37</v>
      </c>
      <c r="D32" s="30">
        <v>30313</v>
      </c>
      <c r="E32" s="30">
        <v>51395</v>
      </c>
      <c r="F32" s="9">
        <f t="shared" si="0"/>
        <v>0.41019554431364919</v>
      </c>
      <c r="G32" s="9">
        <f t="shared" si="1"/>
        <v>5.3325420760774393E-2</v>
      </c>
    </row>
    <row r="33" spans="1:7" x14ac:dyDescent="0.35">
      <c r="A33" s="10" t="s">
        <v>9</v>
      </c>
      <c r="B33" s="10" t="str">
        <f t="shared" si="2"/>
        <v>Abruzzo</v>
      </c>
      <c r="C33" s="8" t="s">
        <v>30</v>
      </c>
      <c r="D33" s="30">
        <v>37941</v>
      </c>
      <c r="E33" s="30">
        <v>64478</v>
      </c>
      <c r="F33" s="9">
        <f t="shared" si="0"/>
        <v>0.41156673594094112</v>
      </c>
      <c r="G33" s="9">
        <f t="shared" si="1"/>
        <v>5.3503675672322344E-2</v>
      </c>
    </row>
    <row r="34" spans="1:7" x14ac:dyDescent="0.35">
      <c r="A34" s="10" t="s">
        <v>9</v>
      </c>
      <c r="B34" s="10" t="str">
        <f t="shared" si="2"/>
        <v>Abruzzo</v>
      </c>
      <c r="C34" s="8" t="s">
        <v>32</v>
      </c>
      <c r="D34" s="30">
        <v>30262</v>
      </c>
      <c r="E34" s="30">
        <v>55070</v>
      </c>
      <c r="F34" s="9">
        <f t="shared" si="0"/>
        <v>0.45048120573815142</v>
      </c>
      <c r="G34" s="9">
        <f t="shared" si="1"/>
        <v>5.8562556745959685E-2</v>
      </c>
    </row>
    <row r="35" spans="1:7" x14ac:dyDescent="0.35">
      <c r="A35" s="10" t="s">
        <v>13</v>
      </c>
      <c r="B35" s="10" t="str">
        <f t="shared" si="2"/>
        <v>Calabria</v>
      </c>
      <c r="C35" s="8" t="s">
        <v>33</v>
      </c>
      <c r="D35" s="30">
        <v>46676</v>
      </c>
      <c r="E35" s="30">
        <v>36167</v>
      </c>
      <c r="F35" s="9">
        <f t="shared" si="0"/>
        <v>-0.2905687505184284</v>
      </c>
      <c r="G35" s="9">
        <f t="shared" si="1"/>
        <v>-3.7773937567395693E-2</v>
      </c>
    </row>
    <row r="36" spans="1:7" x14ac:dyDescent="0.35">
      <c r="A36" s="10" t="s">
        <v>13</v>
      </c>
      <c r="B36" s="10" t="str">
        <f t="shared" si="2"/>
        <v>Calabria</v>
      </c>
      <c r="C36" s="8" t="s">
        <v>35</v>
      </c>
      <c r="D36" s="30">
        <v>46209</v>
      </c>
      <c r="E36" s="30">
        <v>58645</v>
      </c>
      <c r="F36" s="9">
        <f t="shared" si="0"/>
        <v>0.21205558871174013</v>
      </c>
      <c r="G36" s="9">
        <f t="shared" si="1"/>
        <v>2.7567226532526218E-2</v>
      </c>
    </row>
    <row r="37" spans="1:7" x14ac:dyDescent="0.35">
      <c r="A37" s="7" t="s">
        <v>3</v>
      </c>
      <c r="B37" s="10" t="str">
        <f t="shared" si="2"/>
        <v>Campania</v>
      </c>
      <c r="C37" s="8" t="s">
        <v>33</v>
      </c>
      <c r="D37" s="30">
        <v>66839</v>
      </c>
      <c r="E37" s="30">
        <v>37051</v>
      </c>
      <c r="F37" s="9">
        <f t="shared" si="0"/>
        <v>-0.80397290221586459</v>
      </c>
      <c r="G37" s="9">
        <f t="shared" si="1"/>
        <v>-0.1045164772880624</v>
      </c>
    </row>
    <row r="38" spans="1:7" x14ac:dyDescent="0.35">
      <c r="A38" s="7" t="s">
        <v>3</v>
      </c>
      <c r="B38" s="10" t="str">
        <f t="shared" si="2"/>
        <v>Campania</v>
      </c>
      <c r="C38" s="8" t="s">
        <v>32</v>
      </c>
      <c r="D38" s="30">
        <v>51624</v>
      </c>
      <c r="E38" s="30">
        <v>30140</v>
      </c>
      <c r="F38" s="9">
        <f t="shared" si="0"/>
        <v>-0.71280690112806899</v>
      </c>
      <c r="G38" s="9">
        <f t="shared" si="1"/>
        <v>-9.2664897146648967E-2</v>
      </c>
    </row>
    <row r="39" spans="1:7" x14ac:dyDescent="0.35">
      <c r="A39" s="7" t="s">
        <v>3</v>
      </c>
      <c r="B39" s="10" t="str">
        <f t="shared" si="2"/>
        <v>Campania</v>
      </c>
      <c r="C39" s="8" t="s">
        <v>33</v>
      </c>
      <c r="D39" s="30">
        <v>63796</v>
      </c>
      <c r="E39" s="30">
        <v>38052</v>
      </c>
      <c r="F39" s="9">
        <f t="shared" si="0"/>
        <v>-0.67654788184589509</v>
      </c>
      <c r="G39" s="9">
        <f t="shared" si="1"/>
        <v>-8.7951224639966366E-2</v>
      </c>
    </row>
    <row r="40" spans="1:7" x14ac:dyDescent="0.35">
      <c r="A40" s="7" t="s">
        <v>3</v>
      </c>
      <c r="B40" s="10" t="str">
        <f t="shared" si="2"/>
        <v>Campania</v>
      </c>
      <c r="C40" s="8" t="s">
        <v>27</v>
      </c>
      <c r="D40" s="30">
        <v>55241</v>
      </c>
      <c r="E40" s="30">
        <v>33554</v>
      </c>
      <c r="F40" s="9">
        <f t="shared" si="0"/>
        <v>-0.64633128688084873</v>
      </c>
      <c r="G40" s="9">
        <f t="shared" si="1"/>
        <v>-8.402306729451034E-2</v>
      </c>
    </row>
    <row r="41" spans="1:7" x14ac:dyDescent="0.35">
      <c r="A41" s="7" t="s">
        <v>3</v>
      </c>
      <c r="B41" s="10" t="str">
        <f t="shared" si="2"/>
        <v>Campania</v>
      </c>
      <c r="C41" s="8" t="s">
        <v>38</v>
      </c>
      <c r="D41" s="30">
        <v>56941</v>
      </c>
      <c r="E41" s="30">
        <v>36609</v>
      </c>
      <c r="F41" s="9">
        <f t="shared" si="0"/>
        <v>-0.55538255620202681</v>
      </c>
      <c r="G41" s="9">
        <f t="shared" si="1"/>
        <v>-7.2199732306263489E-2</v>
      </c>
    </row>
    <row r="42" spans="1:7" x14ac:dyDescent="0.35">
      <c r="A42" s="7" t="s">
        <v>3</v>
      </c>
      <c r="B42" s="10" t="str">
        <f t="shared" si="2"/>
        <v>Campania</v>
      </c>
      <c r="C42" s="8" t="s">
        <v>37</v>
      </c>
      <c r="D42" s="30">
        <v>49228</v>
      </c>
      <c r="E42" s="30">
        <v>32027</v>
      </c>
      <c r="F42" s="9">
        <f t="shared" si="0"/>
        <v>-0.53707809036125764</v>
      </c>
      <c r="G42" s="9">
        <f t="shared" si="1"/>
        <v>-6.9820151746963502E-2</v>
      </c>
    </row>
    <row r="43" spans="1:7" x14ac:dyDescent="0.35">
      <c r="A43" s="7" t="s">
        <v>3</v>
      </c>
      <c r="B43" s="10" t="str">
        <f t="shared" si="2"/>
        <v>Campania</v>
      </c>
      <c r="C43" s="8" t="s">
        <v>27</v>
      </c>
      <c r="D43" s="30">
        <v>57108</v>
      </c>
      <c r="E43" s="30">
        <v>43430</v>
      </c>
      <c r="F43" s="9">
        <f t="shared" si="0"/>
        <v>-0.31494358738199402</v>
      </c>
      <c r="G43" s="9">
        <f t="shared" si="1"/>
        <v>-4.0942666359659222E-2</v>
      </c>
    </row>
    <row r="44" spans="1:7" x14ac:dyDescent="0.35">
      <c r="A44" s="7" t="s">
        <v>3</v>
      </c>
      <c r="B44" s="10" t="str">
        <f t="shared" si="2"/>
        <v>Campania</v>
      </c>
      <c r="C44" s="8" t="s">
        <v>28</v>
      </c>
      <c r="D44" s="30">
        <v>69008</v>
      </c>
      <c r="E44" s="30">
        <v>55767</v>
      </c>
      <c r="F44" s="9">
        <f t="shared" si="0"/>
        <v>-0.23743432495920527</v>
      </c>
      <c r="G44" s="9">
        <f t="shared" si="1"/>
        <v>-3.0866462244696687E-2</v>
      </c>
    </row>
    <row r="45" spans="1:7" x14ac:dyDescent="0.35">
      <c r="A45" s="7" t="s">
        <v>3</v>
      </c>
      <c r="B45" s="10" t="str">
        <f t="shared" si="2"/>
        <v>Campania</v>
      </c>
      <c r="C45" s="8" t="s">
        <v>30</v>
      </c>
      <c r="D45" s="30">
        <v>62009</v>
      </c>
      <c r="E45" s="30">
        <v>51478</v>
      </c>
      <c r="F45" s="9">
        <f t="shared" si="0"/>
        <v>-0.20457282722716499</v>
      </c>
      <c r="G45" s="9">
        <f t="shared" si="1"/>
        <v>-2.6594467539531451E-2</v>
      </c>
    </row>
    <row r="46" spans="1:7" x14ac:dyDescent="0.35">
      <c r="A46" s="7" t="s">
        <v>3</v>
      </c>
      <c r="B46" s="10" t="str">
        <f t="shared" si="2"/>
        <v>Campania</v>
      </c>
      <c r="C46" s="8" t="s">
        <v>33</v>
      </c>
      <c r="D46" s="30">
        <v>51101</v>
      </c>
      <c r="E46" s="30">
        <v>43843</v>
      </c>
      <c r="F46" s="9">
        <f t="shared" si="0"/>
        <v>-0.16554524097347353</v>
      </c>
      <c r="G46" s="9">
        <f t="shared" si="1"/>
        <v>-2.1520881326551559E-2</v>
      </c>
    </row>
    <row r="47" spans="1:7" x14ac:dyDescent="0.35">
      <c r="A47" s="7" t="s">
        <v>3</v>
      </c>
      <c r="B47" s="10" t="str">
        <f t="shared" si="2"/>
        <v>Campania</v>
      </c>
      <c r="C47" s="8" t="s">
        <v>33</v>
      </c>
      <c r="D47" s="30">
        <v>61966</v>
      </c>
      <c r="E47" s="30">
        <v>55904</v>
      </c>
      <c r="F47" s="9">
        <f t="shared" si="0"/>
        <v>-0.10843589009730967</v>
      </c>
      <c r="G47" s="9">
        <f t="shared" si="1"/>
        <v>-1.4096665712650258E-2</v>
      </c>
    </row>
    <row r="48" spans="1:7" x14ac:dyDescent="0.35">
      <c r="A48" s="7" t="s">
        <v>3</v>
      </c>
      <c r="B48" s="10" t="str">
        <f t="shared" si="2"/>
        <v>Campania</v>
      </c>
      <c r="C48" s="8" t="s">
        <v>32</v>
      </c>
      <c r="D48" s="30">
        <v>38736</v>
      </c>
      <c r="E48" s="30">
        <v>36178</v>
      </c>
      <c r="F48" s="9">
        <f t="shared" si="0"/>
        <v>-7.0705953894632093E-2</v>
      </c>
      <c r="G48" s="9">
        <f t="shared" si="1"/>
        <v>-9.1917740063021721E-3</v>
      </c>
    </row>
    <row r="49" spans="1:7" x14ac:dyDescent="0.35">
      <c r="A49" s="7" t="s">
        <v>3</v>
      </c>
      <c r="B49" s="10" t="str">
        <f t="shared" si="2"/>
        <v>Campania</v>
      </c>
      <c r="C49" s="8" t="s">
        <v>38</v>
      </c>
      <c r="D49" s="30">
        <v>54274</v>
      </c>
      <c r="E49" s="30">
        <v>52878</v>
      </c>
      <c r="F49" s="9">
        <f t="shared" si="0"/>
        <v>-2.6400393358296456E-2</v>
      </c>
      <c r="G49" s="9">
        <f t="shared" si="1"/>
        <v>-3.4320511365785395E-3</v>
      </c>
    </row>
    <row r="50" spans="1:7" x14ac:dyDescent="0.35">
      <c r="A50" s="7" t="s">
        <v>3</v>
      </c>
      <c r="B50" s="10" t="str">
        <f t="shared" si="2"/>
        <v>Campania</v>
      </c>
      <c r="C50" s="8" t="s">
        <v>31</v>
      </c>
      <c r="D50" s="30">
        <v>64882</v>
      </c>
      <c r="E50" s="30">
        <v>67117</v>
      </c>
      <c r="F50" s="9">
        <f t="shared" si="0"/>
        <v>3.3300058107483946E-2</v>
      </c>
      <c r="G50" s="9">
        <f t="shared" si="1"/>
        <v>4.3290075539729128E-3</v>
      </c>
    </row>
    <row r="51" spans="1:7" x14ac:dyDescent="0.35">
      <c r="A51" s="7" t="s">
        <v>3</v>
      </c>
      <c r="B51" s="10" t="str">
        <f t="shared" si="2"/>
        <v>Campania</v>
      </c>
      <c r="C51" s="8" t="s">
        <v>32</v>
      </c>
      <c r="D51" s="30">
        <v>61430</v>
      </c>
      <c r="E51" s="30">
        <v>63680</v>
      </c>
      <c r="F51" s="9">
        <f t="shared" si="0"/>
        <v>3.5332914572864318E-2</v>
      </c>
      <c r="G51" s="9">
        <f t="shared" si="1"/>
        <v>4.5932788944723617E-3</v>
      </c>
    </row>
    <row r="52" spans="1:7" x14ac:dyDescent="0.35">
      <c r="A52" s="7" t="s">
        <v>3</v>
      </c>
      <c r="B52" s="10" t="str">
        <f t="shared" si="2"/>
        <v>Campania</v>
      </c>
      <c r="C52" s="8" t="s">
        <v>35</v>
      </c>
      <c r="D52" s="30">
        <v>49196</v>
      </c>
      <c r="E52" s="30">
        <v>53210</v>
      </c>
      <c r="F52" s="9">
        <f t="shared" si="0"/>
        <v>7.5436947942116139E-2</v>
      </c>
      <c r="G52" s="9">
        <f t="shared" si="1"/>
        <v>9.8068032324750993E-3</v>
      </c>
    </row>
    <row r="53" spans="1:7" x14ac:dyDescent="0.35">
      <c r="A53" s="7" t="s">
        <v>3</v>
      </c>
      <c r="B53" s="10" t="str">
        <f t="shared" si="2"/>
        <v>Campania</v>
      </c>
      <c r="C53" s="8" t="s">
        <v>34</v>
      </c>
      <c r="D53" s="30">
        <v>43586</v>
      </c>
      <c r="E53" s="30">
        <v>48230</v>
      </c>
      <c r="F53" s="9">
        <f t="shared" si="0"/>
        <v>9.6288617043334024E-2</v>
      </c>
      <c r="G53" s="9">
        <f t="shared" si="1"/>
        <v>1.2517520215633423E-2</v>
      </c>
    </row>
    <row r="54" spans="1:7" x14ac:dyDescent="0.35">
      <c r="A54" s="7" t="s">
        <v>3</v>
      </c>
      <c r="B54" s="10" t="str">
        <f t="shared" si="2"/>
        <v>Campania</v>
      </c>
      <c r="C54" s="8" t="s">
        <v>28</v>
      </c>
      <c r="D54" s="30">
        <v>39470</v>
      </c>
      <c r="E54" s="30">
        <v>43998</v>
      </c>
      <c r="F54" s="9">
        <f t="shared" si="0"/>
        <v>0.10291376880767307</v>
      </c>
      <c r="G54" s="9">
        <f t="shared" si="1"/>
        <v>1.3378789944997499E-2</v>
      </c>
    </row>
    <row r="55" spans="1:7" x14ac:dyDescent="0.35">
      <c r="A55" s="7" t="s">
        <v>3</v>
      </c>
      <c r="B55" s="10" t="str">
        <f t="shared" si="2"/>
        <v>Campania</v>
      </c>
      <c r="C55" s="8" t="s">
        <v>37</v>
      </c>
      <c r="D55" s="30">
        <v>57230</v>
      </c>
      <c r="E55" s="30">
        <v>66224</v>
      </c>
      <c r="F55" s="9">
        <f t="shared" si="0"/>
        <v>0.13581179028750906</v>
      </c>
      <c r="G55" s="9">
        <f t="shared" si="1"/>
        <v>1.7655532737376179E-2</v>
      </c>
    </row>
    <row r="56" spans="1:7" x14ac:dyDescent="0.35">
      <c r="A56" s="7" t="s">
        <v>3</v>
      </c>
      <c r="B56" s="10" t="str">
        <f t="shared" si="2"/>
        <v>Campania</v>
      </c>
      <c r="C56" s="8" t="s">
        <v>28</v>
      </c>
      <c r="D56" s="30">
        <v>55313</v>
      </c>
      <c r="E56" s="30">
        <v>64382</v>
      </c>
      <c r="F56" s="9">
        <f t="shared" si="0"/>
        <v>0.14086235283153675</v>
      </c>
      <c r="G56" s="9">
        <f t="shared" si="1"/>
        <v>1.8312105868099778E-2</v>
      </c>
    </row>
    <row r="57" spans="1:7" x14ac:dyDescent="0.35">
      <c r="A57" s="7" t="s">
        <v>3</v>
      </c>
      <c r="B57" s="10" t="str">
        <f t="shared" si="2"/>
        <v>Campania</v>
      </c>
      <c r="C57" s="8" t="s">
        <v>27</v>
      </c>
      <c r="D57" s="30">
        <v>36153</v>
      </c>
      <c r="E57" s="30">
        <v>42748</v>
      </c>
      <c r="F57" s="9">
        <f t="shared" si="0"/>
        <v>0.15427622344905026</v>
      </c>
      <c r="G57" s="9">
        <f t="shared" si="1"/>
        <v>2.0055909048376536E-2</v>
      </c>
    </row>
    <row r="58" spans="1:7" x14ac:dyDescent="0.3">
      <c r="A58" s="7" t="s">
        <v>3</v>
      </c>
      <c r="B58" s="10" t="str">
        <f t="shared" si="2"/>
        <v>Campania</v>
      </c>
      <c r="C58" s="8" t="s">
        <v>29</v>
      </c>
      <c r="D58" s="31">
        <v>38000</v>
      </c>
      <c r="E58" s="31">
        <v>45000</v>
      </c>
      <c r="F58" s="9">
        <f t="shared" si="0"/>
        <v>0.15555555555555556</v>
      </c>
      <c r="G58" s="9">
        <f t="shared" si="1"/>
        <v>2.0222222222222225E-2</v>
      </c>
    </row>
    <row r="59" spans="1:7" x14ac:dyDescent="0.35">
      <c r="A59" s="7" t="s">
        <v>3</v>
      </c>
      <c r="B59" s="10" t="str">
        <f t="shared" si="2"/>
        <v>Campania</v>
      </c>
      <c r="C59" s="8" t="s">
        <v>35</v>
      </c>
      <c r="D59" s="30">
        <v>31393</v>
      </c>
      <c r="E59" s="30">
        <v>37294</v>
      </c>
      <c r="F59" s="9">
        <f t="shared" si="0"/>
        <v>0.1582292057703652</v>
      </c>
      <c r="G59" s="9">
        <f t="shared" si="1"/>
        <v>2.0569796750147477E-2</v>
      </c>
    </row>
    <row r="60" spans="1:7" x14ac:dyDescent="0.35">
      <c r="A60" s="7" t="s">
        <v>3</v>
      </c>
      <c r="B60" s="10" t="str">
        <f t="shared" si="2"/>
        <v>Campania</v>
      </c>
      <c r="C60" s="8" t="s">
        <v>30</v>
      </c>
      <c r="D60" s="30">
        <v>55916</v>
      </c>
      <c r="E60" s="30">
        <v>66663</v>
      </c>
      <c r="F60" s="9">
        <f t="shared" si="0"/>
        <v>0.16121386676267194</v>
      </c>
      <c r="G60" s="9">
        <f t="shared" si="1"/>
        <v>2.0957802679147354E-2</v>
      </c>
    </row>
    <row r="61" spans="1:7" x14ac:dyDescent="0.35">
      <c r="A61" s="7" t="s">
        <v>3</v>
      </c>
      <c r="B61" s="10" t="str">
        <f t="shared" si="2"/>
        <v>Campania</v>
      </c>
      <c r="C61" s="8" t="s">
        <v>35</v>
      </c>
      <c r="D61" s="30">
        <v>54898</v>
      </c>
      <c r="E61" s="30">
        <v>67158</v>
      </c>
      <c r="F61" s="9">
        <f t="shared" si="0"/>
        <v>0.18255457279847523</v>
      </c>
      <c r="G61" s="9">
        <f t="shared" si="1"/>
        <v>2.373209446380178E-2</v>
      </c>
    </row>
    <row r="62" spans="1:7" x14ac:dyDescent="0.35">
      <c r="A62" s="7" t="s">
        <v>3</v>
      </c>
      <c r="B62" s="10" t="str">
        <f t="shared" si="2"/>
        <v>Campania</v>
      </c>
      <c r="C62" s="8" t="s">
        <v>36</v>
      </c>
      <c r="D62" s="30">
        <v>35147</v>
      </c>
      <c r="E62" s="30">
        <v>43888</v>
      </c>
      <c r="F62" s="9">
        <f t="shared" si="0"/>
        <v>0.199166059059424</v>
      </c>
      <c r="G62" s="9">
        <f t="shared" si="1"/>
        <v>2.589158767772512E-2</v>
      </c>
    </row>
    <row r="63" spans="1:7" x14ac:dyDescent="0.35">
      <c r="A63" s="7" t="s">
        <v>3</v>
      </c>
      <c r="B63" s="10" t="str">
        <f t="shared" si="2"/>
        <v>Campania</v>
      </c>
      <c r="C63" s="8" t="s">
        <v>30</v>
      </c>
      <c r="D63" s="30">
        <v>46091</v>
      </c>
      <c r="E63" s="30">
        <v>58546</v>
      </c>
      <c r="F63" s="9">
        <f t="shared" si="0"/>
        <v>0.2127387011922249</v>
      </c>
      <c r="G63" s="9">
        <f t="shared" si="1"/>
        <v>2.7656031154989238E-2</v>
      </c>
    </row>
    <row r="64" spans="1:7" x14ac:dyDescent="0.35">
      <c r="A64" s="7" t="s">
        <v>3</v>
      </c>
      <c r="B64" s="10" t="str">
        <f t="shared" si="2"/>
        <v>Campania</v>
      </c>
      <c r="C64" s="8" t="s">
        <v>38</v>
      </c>
      <c r="D64" s="30">
        <v>54439</v>
      </c>
      <c r="E64" s="30">
        <v>69897</v>
      </c>
      <c r="F64" s="9">
        <f t="shared" si="0"/>
        <v>0.22115398371890066</v>
      </c>
      <c r="G64" s="9">
        <f t="shared" si="1"/>
        <v>2.8750017883457088E-2</v>
      </c>
    </row>
    <row r="65" spans="1:7" x14ac:dyDescent="0.35">
      <c r="A65" s="7" t="s">
        <v>3</v>
      </c>
      <c r="B65" s="10" t="str">
        <f t="shared" si="2"/>
        <v>Campania</v>
      </c>
      <c r="C65" s="8" t="s">
        <v>32</v>
      </c>
      <c r="D65" s="30">
        <v>44750</v>
      </c>
      <c r="E65" s="30">
        <v>61988</v>
      </c>
      <c r="F65" s="9">
        <f t="shared" si="0"/>
        <v>0.27808608117700201</v>
      </c>
      <c r="G65" s="9">
        <f t="shared" si="1"/>
        <v>3.6151190553010262E-2</v>
      </c>
    </row>
    <row r="66" spans="1:7" x14ac:dyDescent="0.35">
      <c r="A66" s="7" t="s">
        <v>3</v>
      </c>
      <c r="B66" s="10" t="str">
        <f t="shared" si="2"/>
        <v>Campania</v>
      </c>
      <c r="C66" s="8" t="s">
        <v>31</v>
      </c>
      <c r="D66" s="30">
        <v>44914</v>
      </c>
      <c r="E66" s="30">
        <v>69579</v>
      </c>
      <c r="F66" s="9">
        <f t="shared" si="0"/>
        <v>0.35448914183877317</v>
      </c>
      <c r="G66" s="9">
        <f t="shared" si="1"/>
        <v>4.6083588439040514E-2</v>
      </c>
    </row>
    <row r="67" spans="1:7" x14ac:dyDescent="0.35">
      <c r="A67" s="7" t="s">
        <v>3</v>
      </c>
      <c r="B67" s="10" t="str">
        <f t="shared" si="2"/>
        <v>Campania</v>
      </c>
      <c r="C67" s="8" t="s">
        <v>37</v>
      </c>
      <c r="D67" s="30">
        <v>33377</v>
      </c>
      <c r="E67" s="30">
        <v>61702</v>
      </c>
      <c r="F67" s="9">
        <f t="shared" ref="F67:F130" si="3">(E67-D67)/E67</f>
        <v>0.45906129460957507</v>
      </c>
      <c r="G67" s="9">
        <f t="shared" ref="G67:G130" si="4">F67*0.13</f>
        <v>5.9677968299244759E-2</v>
      </c>
    </row>
    <row r="68" spans="1:7" x14ac:dyDescent="0.35">
      <c r="A68" s="7" t="s">
        <v>3</v>
      </c>
      <c r="B68" s="10" t="str">
        <f t="shared" ref="B68:B131" si="5">IF(A68="MOLISE","Abruzzo",A68)</f>
        <v>Campania</v>
      </c>
      <c r="C68" s="8" t="s">
        <v>34</v>
      </c>
      <c r="D68" s="30">
        <v>34056</v>
      </c>
      <c r="E68" s="30">
        <v>67820</v>
      </c>
      <c r="F68" s="9">
        <f t="shared" si="3"/>
        <v>0.49784724270126807</v>
      </c>
      <c r="G68" s="9">
        <f t="shared" si="4"/>
        <v>6.4720141551164845E-2</v>
      </c>
    </row>
    <row r="69" spans="1:7" x14ac:dyDescent="0.35">
      <c r="A69" s="10" t="s">
        <v>12</v>
      </c>
      <c r="B69" s="10" t="str">
        <f t="shared" si="5"/>
        <v>Emilia</v>
      </c>
      <c r="C69" s="8" t="s">
        <v>34</v>
      </c>
      <c r="D69" s="30">
        <v>58119</v>
      </c>
      <c r="E69" s="30">
        <v>40612</v>
      </c>
      <c r="F69" s="9">
        <f t="shared" si="3"/>
        <v>-0.43107948389638528</v>
      </c>
      <c r="G69" s="9">
        <f t="shared" si="4"/>
        <v>-5.6040332906530092E-2</v>
      </c>
    </row>
    <row r="70" spans="1:7" x14ac:dyDescent="0.35">
      <c r="A70" s="10" t="s">
        <v>12</v>
      </c>
      <c r="B70" s="10" t="str">
        <f t="shared" si="5"/>
        <v>Emilia</v>
      </c>
      <c r="C70" s="8" t="s">
        <v>29</v>
      </c>
      <c r="D70" s="30">
        <v>65491</v>
      </c>
      <c r="E70" s="30">
        <v>54092</v>
      </c>
      <c r="F70" s="9">
        <f t="shared" si="3"/>
        <v>-0.21073356503734378</v>
      </c>
      <c r="G70" s="9">
        <f t="shared" si="4"/>
        <v>-2.7395363454854691E-2</v>
      </c>
    </row>
    <row r="71" spans="1:7" x14ac:dyDescent="0.35">
      <c r="A71" s="10" t="s">
        <v>12</v>
      </c>
      <c r="B71" s="10" t="str">
        <f t="shared" si="5"/>
        <v>Emilia</v>
      </c>
      <c r="C71" s="8" t="s">
        <v>32</v>
      </c>
      <c r="D71" s="30">
        <v>36088</v>
      </c>
      <c r="E71" s="30">
        <v>34639</v>
      </c>
      <c r="F71" s="9">
        <f t="shared" si="3"/>
        <v>-4.1831461647276191E-2</v>
      </c>
      <c r="G71" s="9">
        <f t="shared" si="4"/>
        <v>-5.4380900141459054E-3</v>
      </c>
    </row>
    <row r="72" spans="1:7" x14ac:dyDescent="0.35">
      <c r="A72" s="10" t="s">
        <v>12</v>
      </c>
      <c r="B72" s="10" t="str">
        <f t="shared" si="5"/>
        <v>Emilia</v>
      </c>
      <c r="C72" s="8" t="s">
        <v>29</v>
      </c>
      <c r="D72" s="30">
        <v>55454</v>
      </c>
      <c r="E72" s="30">
        <v>58073</v>
      </c>
      <c r="F72" s="9">
        <f t="shared" si="3"/>
        <v>4.5098410621114804E-2</v>
      </c>
      <c r="G72" s="9">
        <f t="shared" si="4"/>
        <v>5.862793380744925E-3</v>
      </c>
    </row>
    <row r="73" spans="1:7" x14ac:dyDescent="0.35">
      <c r="A73" s="10" t="s">
        <v>12</v>
      </c>
      <c r="B73" s="10" t="str">
        <f t="shared" si="5"/>
        <v>Emilia</v>
      </c>
      <c r="C73" s="8" t="s">
        <v>27</v>
      </c>
      <c r="D73" s="30">
        <v>41901</v>
      </c>
      <c r="E73" s="30">
        <v>58538</v>
      </c>
      <c r="F73" s="9">
        <f t="shared" si="3"/>
        <v>0.28420854829341624</v>
      </c>
      <c r="G73" s="9">
        <f t="shared" si="4"/>
        <v>3.694711127814411E-2</v>
      </c>
    </row>
    <row r="74" spans="1:7" x14ac:dyDescent="0.35">
      <c r="A74" s="10" t="s">
        <v>12</v>
      </c>
      <c r="B74" s="10" t="str">
        <f t="shared" si="5"/>
        <v>Emilia</v>
      </c>
      <c r="C74" s="8" t="s">
        <v>36</v>
      </c>
      <c r="D74" s="30">
        <v>44787</v>
      </c>
      <c r="E74" s="30">
        <v>63973</v>
      </c>
      <c r="F74" s="9">
        <f t="shared" si="3"/>
        <v>0.29990777359198412</v>
      </c>
      <c r="G74" s="9">
        <f t="shared" si="4"/>
        <v>3.8988010566957935E-2</v>
      </c>
    </row>
    <row r="75" spans="1:7" x14ac:dyDescent="0.35">
      <c r="A75" s="10" t="s">
        <v>12</v>
      </c>
      <c r="B75" s="10" t="str">
        <f t="shared" si="5"/>
        <v>Emilia</v>
      </c>
      <c r="C75" s="8" t="s">
        <v>34</v>
      </c>
      <c r="D75" s="30">
        <v>38692</v>
      </c>
      <c r="E75" s="30">
        <v>67185</v>
      </c>
      <c r="F75" s="9">
        <f t="shared" si="3"/>
        <v>0.42409764084244994</v>
      </c>
      <c r="G75" s="9">
        <f t="shared" si="4"/>
        <v>5.5132693309518498E-2</v>
      </c>
    </row>
    <row r="76" spans="1:7" x14ac:dyDescent="0.35">
      <c r="A76" s="10" t="s">
        <v>12</v>
      </c>
      <c r="B76" s="10" t="str">
        <f t="shared" si="5"/>
        <v>Emilia</v>
      </c>
      <c r="C76" s="8" t="s">
        <v>31</v>
      </c>
      <c r="D76" s="30">
        <v>34153</v>
      </c>
      <c r="E76" s="30">
        <v>59560</v>
      </c>
      <c r="F76" s="9">
        <f t="shared" si="3"/>
        <v>0.42657824042981868</v>
      </c>
      <c r="G76" s="9">
        <f t="shared" si="4"/>
        <v>5.5455171255876429E-2</v>
      </c>
    </row>
    <row r="77" spans="1:7" x14ac:dyDescent="0.35">
      <c r="A77" s="7" t="s">
        <v>2</v>
      </c>
      <c r="B77" s="10" t="str">
        <f t="shared" si="5"/>
        <v>Lazio</v>
      </c>
      <c r="C77" s="8" t="s">
        <v>37</v>
      </c>
      <c r="D77" s="30">
        <v>55347</v>
      </c>
      <c r="E77" s="30">
        <v>30247</v>
      </c>
      <c r="F77" s="9">
        <f t="shared" si="3"/>
        <v>-0.82983436373855257</v>
      </c>
      <c r="G77" s="9">
        <f t="shared" si="4"/>
        <v>-0.10787846728601184</v>
      </c>
    </row>
    <row r="78" spans="1:7" x14ac:dyDescent="0.35">
      <c r="A78" s="7" t="s">
        <v>2</v>
      </c>
      <c r="B78" s="10" t="str">
        <f t="shared" si="5"/>
        <v>Lazio</v>
      </c>
      <c r="C78" s="8" t="s">
        <v>31</v>
      </c>
      <c r="D78" s="30">
        <v>56573</v>
      </c>
      <c r="E78" s="30">
        <v>34131</v>
      </c>
      <c r="F78" s="9">
        <f t="shared" si="3"/>
        <v>-0.65752541677653742</v>
      </c>
      <c r="G78" s="9">
        <f t="shared" si="4"/>
        <v>-8.5478304180949871E-2</v>
      </c>
    </row>
    <row r="79" spans="1:7" x14ac:dyDescent="0.35">
      <c r="A79" s="7" t="s">
        <v>2</v>
      </c>
      <c r="B79" s="10" t="str">
        <f t="shared" si="5"/>
        <v>Lazio</v>
      </c>
      <c r="C79" s="8" t="s">
        <v>27</v>
      </c>
      <c r="D79" s="30">
        <v>65910</v>
      </c>
      <c r="E79" s="30">
        <v>42202</v>
      </c>
      <c r="F79" s="9">
        <f t="shared" si="3"/>
        <v>-0.56177432349177769</v>
      </c>
      <c r="G79" s="9">
        <f t="shared" si="4"/>
        <v>-7.3030662053931106E-2</v>
      </c>
    </row>
    <row r="80" spans="1:7" x14ac:dyDescent="0.35">
      <c r="A80" s="7" t="s">
        <v>2</v>
      </c>
      <c r="B80" s="10" t="str">
        <f t="shared" si="5"/>
        <v>Lazio</v>
      </c>
      <c r="C80" s="8" t="s">
        <v>32</v>
      </c>
      <c r="D80" s="30">
        <v>58936</v>
      </c>
      <c r="E80" s="30">
        <v>39122</v>
      </c>
      <c r="F80" s="9">
        <f t="shared" si="3"/>
        <v>-0.50646694954245697</v>
      </c>
      <c r="G80" s="9">
        <f t="shared" si="4"/>
        <v>-6.5840703440519413E-2</v>
      </c>
    </row>
    <row r="81" spans="1:7" x14ac:dyDescent="0.35">
      <c r="A81" s="7" t="s">
        <v>2</v>
      </c>
      <c r="B81" s="10" t="str">
        <f t="shared" si="5"/>
        <v>Lazio</v>
      </c>
      <c r="C81" s="8" t="s">
        <v>31</v>
      </c>
      <c r="D81" s="30">
        <v>51398</v>
      </c>
      <c r="E81" s="30">
        <v>34311</v>
      </c>
      <c r="F81" s="9">
        <f t="shared" si="3"/>
        <v>-0.49800355571099647</v>
      </c>
      <c r="G81" s="9">
        <f t="shared" si="4"/>
        <v>-6.4740462242429547E-2</v>
      </c>
    </row>
    <row r="82" spans="1:7" x14ac:dyDescent="0.35">
      <c r="A82" s="7" t="s">
        <v>2</v>
      </c>
      <c r="B82" s="10" t="str">
        <f t="shared" si="5"/>
        <v>Lazio</v>
      </c>
      <c r="C82" s="8" t="s">
        <v>27</v>
      </c>
      <c r="D82" s="30">
        <v>65174</v>
      </c>
      <c r="E82" s="30">
        <v>43873</v>
      </c>
      <c r="F82" s="9">
        <f t="shared" si="3"/>
        <v>-0.48551500923119001</v>
      </c>
      <c r="G82" s="9">
        <f t="shared" si="4"/>
        <v>-6.31169512000547E-2</v>
      </c>
    </row>
    <row r="83" spans="1:7" x14ac:dyDescent="0.35">
      <c r="A83" s="7" t="s">
        <v>2</v>
      </c>
      <c r="B83" s="10" t="str">
        <f t="shared" si="5"/>
        <v>Lazio</v>
      </c>
      <c r="C83" s="8" t="s">
        <v>27</v>
      </c>
      <c r="D83" s="30">
        <v>62152</v>
      </c>
      <c r="E83" s="30">
        <v>44143</v>
      </c>
      <c r="F83" s="9">
        <f t="shared" si="3"/>
        <v>-0.40796955349659064</v>
      </c>
      <c r="G83" s="9">
        <f t="shared" si="4"/>
        <v>-5.3036041954556787E-2</v>
      </c>
    </row>
    <row r="84" spans="1:7" x14ac:dyDescent="0.35">
      <c r="A84" s="7" t="s">
        <v>2</v>
      </c>
      <c r="B84" s="10" t="str">
        <f t="shared" si="5"/>
        <v>Lazio</v>
      </c>
      <c r="C84" s="8" t="s">
        <v>34</v>
      </c>
      <c r="D84" s="30">
        <v>59094</v>
      </c>
      <c r="E84" s="30">
        <v>44313</v>
      </c>
      <c r="F84" s="9">
        <f t="shared" si="3"/>
        <v>-0.33355900074470246</v>
      </c>
      <c r="G84" s="9">
        <f t="shared" si="4"/>
        <v>-4.3362670096811322E-2</v>
      </c>
    </row>
    <row r="85" spans="1:7" x14ac:dyDescent="0.35">
      <c r="A85" s="7" t="s">
        <v>2</v>
      </c>
      <c r="B85" s="10" t="str">
        <f t="shared" si="5"/>
        <v>Lazio</v>
      </c>
      <c r="C85" s="8" t="s">
        <v>29</v>
      </c>
      <c r="D85" s="30">
        <v>56886</v>
      </c>
      <c r="E85" s="30">
        <v>44112</v>
      </c>
      <c r="F85" s="9">
        <f t="shared" si="3"/>
        <v>-0.28958106637649617</v>
      </c>
      <c r="G85" s="9">
        <f t="shared" si="4"/>
        <v>-3.76455386289445E-2</v>
      </c>
    </row>
    <row r="86" spans="1:7" x14ac:dyDescent="0.35">
      <c r="A86" s="7" t="s">
        <v>2</v>
      </c>
      <c r="B86" s="10" t="str">
        <f t="shared" si="5"/>
        <v>Lazio</v>
      </c>
      <c r="C86" s="8" t="s">
        <v>35</v>
      </c>
      <c r="D86" s="30">
        <v>52526</v>
      </c>
      <c r="E86" s="30">
        <v>42186</v>
      </c>
      <c r="F86" s="9">
        <f t="shared" si="3"/>
        <v>-0.24510501114113686</v>
      </c>
      <c r="G86" s="9">
        <f t="shared" si="4"/>
        <v>-3.1863651448347796E-2</v>
      </c>
    </row>
    <row r="87" spans="1:7" x14ac:dyDescent="0.35">
      <c r="A87" s="7" t="s">
        <v>2</v>
      </c>
      <c r="B87" s="10" t="str">
        <f t="shared" si="5"/>
        <v>Lazio</v>
      </c>
      <c r="C87" s="8" t="s">
        <v>32</v>
      </c>
      <c r="D87" s="30">
        <v>60405</v>
      </c>
      <c r="E87" s="30">
        <v>50451</v>
      </c>
      <c r="F87" s="9">
        <f t="shared" si="3"/>
        <v>-0.1973003508354641</v>
      </c>
      <c r="G87" s="9">
        <f t="shared" si="4"/>
        <v>-2.5649045608610335E-2</v>
      </c>
    </row>
    <row r="88" spans="1:7" x14ac:dyDescent="0.35">
      <c r="A88" s="7" t="s">
        <v>2</v>
      </c>
      <c r="B88" s="10" t="str">
        <f t="shared" si="5"/>
        <v>Lazio</v>
      </c>
      <c r="C88" s="8" t="s">
        <v>33</v>
      </c>
      <c r="D88" s="30">
        <v>69557</v>
      </c>
      <c r="E88" s="30">
        <v>59326</v>
      </c>
      <c r="F88" s="9">
        <f t="shared" si="3"/>
        <v>-0.17245389879648046</v>
      </c>
      <c r="G88" s="9">
        <f t="shared" si="4"/>
        <v>-2.241900684354246E-2</v>
      </c>
    </row>
    <row r="89" spans="1:7" x14ac:dyDescent="0.35">
      <c r="A89" s="7" t="s">
        <v>2</v>
      </c>
      <c r="B89" s="10" t="str">
        <f t="shared" si="5"/>
        <v>Lazio</v>
      </c>
      <c r="C89" s="8" t="s">
        <v>34</v>
      </c>
      <c r="D89" s="30">
        <v>68668</v>
      </c>
      <c r="E89" s="30">
        <v>61604</v>
      </c>
      <c r="F89" s="9">
        <f t="shared" si="3"/>
        <v>-0.11466787870917473</v>
      </c>
      <c r="G89" s="9">
        <f t="shared" si="4"/>
        <v>-1.4906824232192716E-2</v>
      </c>
    </row>
    <row r="90" spans="1:7" x14ac:dyDescent="0.35">
      <c r="A90" s="7" t="s">
        <v>2</v>
      </c>
      <c r="B90" s="10" t="str">
        <f t="shared" si="5"/>
        <v>Lazio</v>
      </c>
      <c r="C90" s="8" t="s">
        <v>36</v>
      </c>
      <c r="D90" s="30">
        <v>46145</v>
      </c>
      <c r="E90" s="30">
        <v>41507</v>
      </c>
      <c r="F90" s="9">
        <f t="shared" si="3"/>
        <v>-0.11174018840195629</v>
      </c>
      <c r="G90" s="9">
        <f t="shared" si="4"/>
        <v>-1.4526224492254318E-2</v>
      </c>
    </row>
    <row r="91" spans="1:7" x14ac:dyDescent="0.35">
      <c r="A91" s="7" t="s">
        <v>2</v>
      </c>
      <c r="B91" s="10" t="str">
        <f t="shared" si="5"/>
        <v>Lazio</v>
      </c>
      <c r="C91" s="8" t="s">
        <v>32</v>
      </c>
      <c r="D91" s="30">
        <v>42380</v>
      </c>
      <c r="E91" s="30">
        <v>39790</v>
      </c>
      <c r="F91" s="9">
        <f t="shared" si="3"/>
        <v>-6.5091731590851978E-2</v>
      </c>
      <c r="G91" s="9">
        <f t="shared" si="4"/>
        <v>-8.4619251068107568E-3</v>
      </c>
    </row>
    <row r="92" spans="1:7" x14ac:dyDescent="0.35">
      <c r="A92" s="7" t="s">
        <v>2</v>
      </c>
      <c r="B92" s="10" t="str">
        <f t="shared" si="5"/>
        <v>Lazio</v>
      </c>
      <c r="C92" s="8" t="s">
        <v>38</v>
      </c>
      <c r="D92" s="30">
        <v>33094</v>
      </c>
      <c r="E92" s="30">
        <v>31873</v>
      </c>
      <c r="F92" s="9">
        <f t="shared" si="3"/>
        <v>-3.8308286010102596E-2</v>
      </c>
      <c r="G92" s="9">
        <f t="shared" si="4"/>
        <v>-4.9800771813133379E-3</v>
      </c>
    </row>
    <row r="93" spans="1:7" x14ac:dyDescent="0.35">
      <c r="A93" s="7" t="s">
        <v>2</v>
      </c>
      <c r="B93" s="10" t="str">
        <f t="shared" si="5"/>
        <v>Lazio</v>
      </c>
      <c r="C93" s="8" t="s">
        <v>32</v>
      </c>
      <c r="D93" s="30">
        <v>69198</v>
      </c>
      <c r="E93" s="30">
        <v>68264</v>
      </c>
      <c r="F93" s="9">
        <f t="shared" si="3"/>
        <v>-1.3682175084964256E-2</v>
      </c>
      <c r="G93" s="9">
        <f t="shared" si="4"/>
        <v>-1.7786827610453532E-3</v>
      </c>
    </row>
    <row r="94" spans="1:7" x14ac:dyDescent="0.35">
      <c r="A94" s="7" t="s">
        <v>2</v>
      </c>
      <c r="B94" s="10" t="str">
        <f t="shared" si="5"/>
        <v>Lazio</v>
      </c>
      <c r="C94" s="8" t="s">
        <v>29</v>
      </c>
      <c r="D94" s="30">
        <v>47318</v>
      </c>
      <c r="E94" s="30">
        <v>48578</v>
      </c>
      <c r="F94" s="9">
        <f t="shared" si="3"/>
        <v>2.5937667256782905E-2</v>
      </c>
      <c r="G94" s="9">
        <f t="shared" si="4"/>
        <v>3.3718967433817777E-3</v>
      </c>
    </row>
    <row r="95" spans="1:7" x14ac:dyDescent="0.3">
      <c r="A95" s="7" t="s">
        <v>2</v>
      </c>
      <c r="B95" s="10" t="str">
        <f t="shared" si="5"/>
        <v>Lazio</v>
      </c>
      <c r="C95" s="8" t="s">
        <v>28</v>
      </c>
      <c r="D95" s="31">
        <v>47500</v>
      </c>
      <c r="E95" s="31">
        <v>48900</v>
      </c>
      <c r="F95" s="9">
        <f t="shared" si="3"/>
        <v>2.8629856850715747E-2</v>
      </c>
      <c r="G95" s="9">
        <f t="shared" si="4"/>
        <v>3.7218813905930473E-3</v>
      </c>
    </row>
    <row r="96" spans="1:7" x14ac:dyDescent="0.35">
      <c r="A96" s="7" t="s">
        <v>2</v>
      </c>
      <c r="B96" s="10" t="str">
        <f t="shared" si="5"/>
        <v>Lazio</v>
      </c>
      <c r="C96" s="8" t="s">
        <v>37</v>
      </c>
      <c r="D96" s="30">
        <v>32725</v>
      </c>
      <c r="E96" s="30">
        <v>35089</v>
      </c>
      <c r="F96" s="9">
        <f t="shared" si="3"/>
        <v>6.7371540938755733E-2</v>
      </c>
      <c r="G96" s="9">
        <f t="shared" si="4"/>
        <v>8.7583003220382451E-3</v>
      </c>
    </row>
    <row r="97" spans="1:7" x14ac:dyDescent="0.35">
      <c r="A97" s="7" t="s">
        <v>2</v>
      </c>
      <c r="B97" s="10" t="str">
        <f t="shared" si="5"/>
        <v>Lazio</v>
      </c>
      <c r="C97" s="8" t="s">
        <v>30</v>
      </c>
      <c r="D97" s="30">
        <v>54582</v>
      </c>
      <c r="E97" s="30">
        <v>58731</v>
      </c>
      <c r="F97" s="9">
        <f t="shared" si="3"/>
        <v>7.0644123205802725E-2</v>
      </c>
      <c r="G97" s="9">
        <f t="shared" si="4"/>
        <v>9.1837360167543545E-3</v>
      </c>
    </row>
    <row r="98" spans="1:7" x14ac:dyDescent="0.35">
      <c r="A98" s="7" t="s">
        <v>2</v>
      </c>
      <c r="B98" s="10" t="str">
        <f t="shared" si="5"/>
        <v>Lazio</v>
      </c>
      <c r="C98" s="8" t="s">
        <v>36</v>
      </c>
      <c r="D98" s="30">
        <v>58868</v>
      </c>
      <c r="E98" s="30">
        <v>63524</v>
      </c>
      <c r="F98" s="9">
        <f t="shared" si="3"/>
        <v>7.3295132548328187E-2</v>
      </c>
      <c r="G98" s="9">
        <f t="shared" si="4"/>
        <v>9.5283672312826643E-3</v>
      </c>
    </row>
    <row r="99" spans="1:7" x14ac:dyDescent="0.35">
      <c r="A99" s="7" t="s">
        <v>2</v>
      </c>
      <c r="B99" s="10" t="str">
        <f t="shared" si="5"/>
        <v>Lazio</v>
      </c>
      <c r="C99" s="8" t="s">
        <v>34</v>
      </c>
      <c r="D99" s="30">
        <v>43124</v>
      </c>
      <c r="E99" s="30">
        <v>47604</v>
      </c>
      <c r="F99" s="9">
        <f t="shared" si="3"/>
        <v>9.4109738677422061E-2</v>
      </c>
      <c r="G99" s="9">
        <f t="shared" si="4"/>
        <v>1.2234266028064869E-2</v>
      </c>
    </row>
    <row r="100" spans="1:7" x14ac:dyDescent="0.35">
      <c r="A100" s="7" t="s">
        <v>2</v>
      </c>
      <c r="B100" s="10" t="str">
        <f t="shared" si="5"/>
        <v>Lazio</v>
      </c>
      <c r="C100" s="8" t="s">
        <v>31</v>
      </c>
      <c r="D100" s="30">
        <v>38084</v>
      </c>
      <c r="E100" s="30">
        <v>47314</v>
      </c>
      <c r="F100" s="9">
        <f t="shared" si="3"/>
        <v>0.19507968043285284</v>
      </c>
      <c r="G100" s="9">
        <f t="shared" si="4"/>
        <v>2.5360358456270871E-2</v>
      </c>
    </row>
    <row r="101" spans="1:7" x14ac:dyDescent="0.35">
      <c r="A101" s="7" t="s">
        <v>2</v>
      </c>
      <c r="B101" s="10" t="str">
        <f t="shared" si="5"/>
        <v>Lazio</v>
      </c>
      <c r="C101" s="8" t="s">
        <v>29</v>
      </c>
      <c r="D101" s="30">
        <v>48776</v>
      </c>
      <c r="E101" s="30">
        <v>64734</v>
      </c>
      <c r="F101" s="9">
        <f t="shared" si="3"/>
        <v>0.24651651373312325</v>
      </c>
      <c r="G101" s="9">
        <f t="shared" si="4"/>
        <v>3.204714678530602E-2</v>
      </c>
    </row>
    <row r="102" spans="1:7" x14ac:dyDescent="0.35">
      <c r="A102" s="7" t="s">
        <v>2</v>
      </c>
      <c r="B102" s="10" t="str">
        <f t="shared" si="5"/>
        <v>Lazio</v>
      </c>
      <c r="C102" s="8" t="s">
        <v>31</v>
      </c>
      <c r="D102" s="30">
        <v>31848</v>
      </c>
      <c r="E102" s="30">
        <v>46597</v>
      </c>
      <c r="F102" s="9">
        <f t="shared" si="3"/>
        <v>0.31652252290920019</v>
      </c>
      <c r="G102" s="9">
        <f t="shared" si="4"/>
        <v>4.1147927978196025E-2</v>
      </c>
    </row>
    <row r="103" spans="1:7" x14ac:dyDescent="0.35">
      <c r="A103" s="7" t="s">
        <v>2</v>
      </c>
      <c r="B103" s="10" t="str">
        <f t="shared" si="5"/>
        <v>Lazio</v>
      </c>
      <c r="C103" s="8" t="s">
        <v>33</v>
      </c>
      <c r="D103" s="30">
        <v>45768</v>
      </c>
      <c r="E103" s="30">
        <v>67067</v>
      </c>
      <c r="F103" s="9">
        <f t="shared" si="3"/>
        <v>0.31757794444361609</v>
      </c>
      <c r="G103" s="9">
        <f t="shared" si="4"/>
        <v>4.128513277767009E-2</v>
      </c>
    </row>
    <row r="104" spans="1:7" x14ac:dyDescent="0.35">
      <c r="A104" s="7" t="s">
        <v>2</v>
      </c>
      <c r="B104" s="10" t="str">
        <f t="shared" si="5"/>
        <v>Lazio</v>
      </c>
      <c r="C104" s="8" t="s">
        <v>30</v>
      </c>
      <c r="D104" s="30">
        <v>44372</v>
      </c>
      <c r="E104" s="30">
        <v>65309</v>
      </c>
      <c r="F104" s="9">
        <f t="shared" si="3"/>
        <v>0.32058368678130122</v>
      </c>
      <c r="G104" s="9">
        <f t="shared" si="4"/>
        <v>4.1675879281569163E-2</v>
      </c>
    </row>
    <row r="105" spans="1:7" x14ac:dyDescent="0.35">
      <c r="A105" s="7" t="s">
        <v>2</v>
      </c>
      <c r="B105" s="10" t="str">
        <f t="shared" si="5"/>
        <v>Lazio</v>
      </c>
      <c r="C105" s="8" t="s">
        <v>37</v>
      </c>
      <c r="D105" s="30">
        <v>40106</v>
      </c>
      <c r="E105" s="30">
        <v>59273</v>
      </c>
      <c r="F105" s="9">
        <f t="shared" si="3"/>
        <v>0.32336814401160729</v>
      </c>
      <c r="G105" s="9">
        <f t="shared" si="4"/>
        <v>4.2037858721508947E-2</v>
      </c>
    </row>
    <row r="106" spans="1:7" x14ac:dyDescent="0.35">
      <c r="A106" s="7" t="s">
        <v>2</v>
      </c>
      <c r="B106" s="10" t="str">
        <f t="shared" si="5"/>
        <v>Lazio</v>
      </c>
      <c r="C106" s="8" t="s">
        <v>38</v>
      </c>
      <c r="D106" s="30">
        <v>34474</v>
      </c>
      <c r="E106" s="30">
        <v>52095</v>
      </c>
      <c r="F106" s="9">
        <f t="shared" si="3"/>
        <v>0.3382474325751032</v>
      </c>
      <c r="G106" s="9">
        <f t="shared" si="4"/>
        <v>4.3972166234763417E-2</v>
      </c>
    </row>
    <row r="107" spans="1:7" x14ac:dyDescent="0.35">
      <c r="A107" s="7" t="s">
        <v>2</v>
      </c>
      <c r="B107" s="10" t="str">
        <f t="shared" si="5"/>
        <v>Lazio</v>
      </c>
      <c r="C107" s="8" t="s">
        <v>36</v>
      </c>
      <c r="D107" s="30">
        <v>37809</v>
      </c>
      <c r="E107" s="30">
        <v>58891</v>
      </c>
      <c r="F107" s="9">
        <f t="shared" si="3"/>
        <v>0.35798339304817373</v>
      </c>
      <c r="G107" s="9">
        <f t="shared" si="4"/>
        <v>4.6537841096262585E-2</v>
      </c>
    </row>
    <row r="108" spans="1:7" x14ac:dyDescent="0.35">
      <c r="A108" s="7" t="s">
        <v>2</v>
      </c>
      <c r="B108" s="10" t="str">
        <f t="shared" si="5"/>
        <v>Lazio</v>
      </c>
      <c r="C108" s="8" t="s">
        <v>38</v>
      </c>
      <c r="D108" s="30">
        <v>30535</v>
      </c>
      <c r="E108" s="30">
        <v>52561</v>
      </c>
      <c r="F108" s="9">
        <f t="shared" si="3"/>
        <v>0.41905595403436008</v>
      </c>
      <c r="G108" s="9">
        <f t="shared" si="4"/>
        <v>5.447727402446681E-2</v>
      </c>
    </row>
    <row r="109" spans="1:7" x14ac:dyDescent="0.35">
      <c r="A109" s="10" t="s">
        <v>1</v>
      </c>
      <c r="B109" s="10" t="str">
        <f t="shared" si="5"/>
        <v>Lombardia</v>
      </c>
      <c r="C109" s="8" t="s">
        <v>37</v>
      </c>
      <c r="D109" s="30">
        <v>59263</v>
      </c>
      <c r="E109" s="30">
        <v>30784</v>
      </c>
      <c r="F109" s="9">
        <f t="shared" si="3"/>
        <v>-0.92512344074844077</v>
      </c>
      <c r="G109" s="9">
        <f t="shared" si="4"/>
        <v>-0.1202660472972973</v>
      </c>
    </row>
    <row r="110" spans="1:7" x14ac:dyDescent="0.35">
      <c r="A110" s="10" t="s">
        <v>1</v>
      </c>
      <c r="B110" s="10" t="str">
        <f t="shared" si="5"/>
        <v>Lombardia</v>
      </c>
      <c r="C110" s="8" t="s">
        <v>36</v>
      </c>
      <c r="D110" s="30">
        <v>43313</v>
      </c>
      <c r="E110" s="30">
        <v>32667</v>
      </c>
      <c r="F110" s="9">
        <f t="shared" si="3"/>
        <v>-0.32589463372822725</v>
      </c>
      <c r="G110" s="9">
        <f t="shared" si="4"/>
        <v>-4.2366302384669541E-2</v>
      </c>
    </row>
    <row r="111" spans="1:7" x14ac:dyDescent="0.35">
      <c r="A111" s="10" t="s">
        <v>1</v>
      </c>
      <c r="B111" s="10" t="str">
        <f t="shared" si="5"/>
        <v>Lombardia</v>
      </c>
      <c r="C111" s="8" t="s">
        <v>33</v>
      </c>
      <c r="D111" s="30">
        <v>51149</v>
      </c>
      <c r="E111" s="30">
        <v>43599</v>
      </c>
      <c r="F111" s="9">
        <f t="shared" si="3"/>
        <v>-0.17316910938324273</v>
      </c>
      <c r="G111" s="9">
        <f t="shared" si="4"/>
        <v>-2.2511984219821556E-2</v>
      </c>
    </row>
    <row r="112" spans="1:7" x14ac:dyDescent="0.35">
      <c r="A112" s="10" t="s">
        <v>1</v>
      </c>
      <c r="B112" s="10" t="str">
        <f t="shared" si="5"/>
        <v>Lombardia</v>
      </c>
      <c r="C112" s="8" t="s">
        <v>34</v>
      </c>
      <c r="D112" s="30">
        <v>69037</v>
      </c>
      <c r="E112" s="30">
        <v>62399</v>
      </c>
      <c r="F112" s="9">
        <f t="shared" si="3"/>
        <v>-0.10637990993445408</v>
      </c>
      <c r="G112" s="9">
        <f t="shared" si="4"/>
        <v>-1.382938829147903E-2</v>
      </c>
    </row>
    <row r="113" spans="1:7" x14ac:dyDescent="0.35">
      <c r="A113" s="10" t="s">
        <v>1</v>
      </c>
      <c r="B113" s="10" t="str">
        <f t="shared" si="5"/>
        <v>Lombardia</v>
      </c>
      <c r="C113" s="8" t="s">
        <v>38</v>
      </c>
      <c r="D113" s="30">
        <v>49986</v>
      </c>
      <c r="E113" s="30">
        <v>46295</v>
      </c>
      <c r="F113" s="9">
        <f t="shared" si="3"/>
        <v>-7.9727832379306626E-2</v>
      </c>
      <c r="G113" s="9">
        <f t="shared" si="4"/>
        <v>-1.0364618209309862E-2</v>
      </c>
    </row>
    <row r="114" spans="1:7" x14ac:dyDescent="0.35">
      <c r="A114" s="10" t="s">
        <v>1</v>
      </c>
      <c r="B114" s="10" t="str">
        <f t="shared" si="5"/>
        <v>Lombardia</v>
      </c>
      <c r="C114" s="8" t="s">
        <v>34</v>
      </c>
      <c r="D114" s="30">
        <v>51220</v>
      </c>
      <c r="E114" s="30">
        <v>48261</v>
      </c>
      <c r="F114" s="9">
        <f t="shared" si="3"/>
        <v>-6.1312446903296659E-2</v>
      </c>
      <c r="G114" s="9">
        <f t="shared" si="4"/>
        <v>-7.9706180974285657E-3</v>
      </c>
    </row>
    <row r="115" spans="1:7" x14ac:dyDescent="0.35">
      <c r="A115" s="10" t="s">
        <v>1</v>
      </c>
      <c r="B115" s="10" t="str">
        <f t="shared" si="5"/>
        <v>Lombardia</v>
      </c>
      <c r="C115" s="8" t="s">
        <v>27</v>
      </c>
      <c r="D115" s="30">
        <v>59297</v>
      </c>
      <c r="E115" s="30">
        <v>57335</v>
      </c>
      <c r="F115" s="9">
        <f t="shared" si="3"/>
        <v>-3.4219935466992236E-2</v>
      </c>
      <c r="G115" s="9">
        <f t="shared" si="4"/>
        <v>-4.4485916107089912E-3</v>
      </c>
    </row>
    <row r="116" spans="1:7" x14ac:dyDescent="0.35">
      <c r="A116" s="10" t="s">
        <v>1</v>
      </c>
      <c r="B116" s="10" t="str">
        <f t="shared" si="5"/>
        <v>Lombardia</v>
      </c>
      <c r="C116" s="8" t="s">
        <v>28</v>
      </c>
      <c r="D116" s="30">
        <v>38505</v>
      </c>
      <c r="E116" s="30">
        <v>39707</v>
      </c>
      <c r="F116" s="9">
        <f t="shared" si="3"/>
        <v>3.0271740499156319E-2</v>
      </c>
      <c r="G116" s="9">
        <f t="shared" si="4"/>
        <v>3.9353262648903218E-3</v>
      </c>
    </row>
    <row r="117" spans="1:7" x14ac:dyDescent="0.35">
      <c r="A117" s="10" t="s">
        <v>1</v>
      </c>
      <c r="B117" s="10" t="str">
        <f t="shared" si="5"/>
        <v>Lombardia</v>
      </c>
      <c r="C117" s="8" t="s">
        <v>35</v>
      </c>
      <c r="D117" s="30">
        <v>48163</v>
      </c>
      <c r="E117" s="30">
        <v>56719</v>
      </c>
      <c r="F117" s="9">
        <f t="shared" si="3"/>
        <v>0.15084892187803028</v>
      </c>
      <c r="G117" s="9">
        <f t="shared" si="4"/>
        <v>1.9610359844143936E-2</v>
      </c>
    </row>
    <row r="118" spans="1:7" x14ac:dyDescent="0.35">
      <c r="A118" s="10" t="s">
        <v>1</v>
      </c>
      <c r="B118" s="10" t="str">
        <f t="shared" si="5"/>
        <v>Lombardia</v>
      </c>
      <c r="C118" s="8" t="s">
        <v>32</v>
      </c>
      <c r="D118" s="30">
        <v>58090</v>
      </c>
      <c r="E118" s="30">
        <v>68711</v>
      </c>
      <c r="F118" s="9">
        <f t="shared" si="3"/>
        <v>0.15457495888576792</v>
      </c>
      <c r="G118" s="9">
        <f t="shared" si="4"/>
        <v>2.0094744655149831E-2</v>
      </c>
    </row>
    <row r="119" spans="1:7" x14ac:dyDescent="0.35">
      <c r="A119" s="10" t="s">
        <v>1</v>
      </c>
      <c r="B119" s="10" t="str">
        <f t="shared" si="5"/>
        <v>Lombardia</v>
      </c>
      <c r="C119" s="8" t="s">
        <v>29</v>
      </c>
      <c r="D119" s="30">
        <v>42053</v>
      </c>
      <c r="E119" s="30">
        <v>54991</v>
      </c>
      <c r="F119" s="9">
        <f t="shared" si="3"/>
        <v>0.23527486315942608</v>
      </c>
      <c r="G119" s="9">
        <f t="shared" si="4"/>
        <v>3.0585732210725393E-2</v>
      </c>
    </row>
    <row r="120" spans="1:7" x14ac:dyDescent="0.35">
      <c r="A120" s="10" t="s">
        <v>1</v>
      </c>
      <c r="B120" s="10" t="str">
        <f t="shared" si="5"/>
        <v>Lombardia</v>
      </c>
      <c r="C120" s="8" t="s">
        <v>30</v>
      </c>
      <c r="D120" s="30">
        <v>34784</v>
      </c>
      <c r="E120" s="30">
        <v>45575</v>
      </c>
      <c r="F120" s="9">
        <f t="shared" si="3"/>
        <v>0.23677454744925946</v>
      </c>
      <c r="G120" s="9">
        <f t="shared" si="4"/>
        <v>3.0780691168403731E-2</v>
      </c>
    </row>
    <row r="121" spans="1:7" x14ac:dyDescent="0.35">
      <c r="A121" s="10" t="s">
        <v>1</v>
      </c>
      <c r="B121" s="10" t="str">
        <f t="shared" si="5"/>
        <v>Lombardia</v>
      </c>
      <c r="C121" s="8" t="s">
        <v>35</v>
      </c>
      <c r="D121" s="30">
        <v>45463</v>
      </c>
      <c r="E121" s="30">
        <v>60174</v>
      </c>
      <c r="F121" s="9">
        <f t="shared" si="3"/>
        <v>0.24447435769601489</v>
      </c>
      <c r="G121" s="9">
        <f t="shared" si="4"/>
        <v>3.1781666500481934E-2</v>
      </c>
    </row>
    <row r="122" spans="1:7" x14ac:dyDescent="0.35">
      <c r="A122" s="10" t="s">
        <v>1</v>
      </c>
      <c r="B122" s="10" t="str">
        <f t="shared" si="5"/>
        <v>Lombardia</v>
      </c>
      <c r="C122" s="8" t="s">
        <v>37</v>
      </c>
      <c r="D122" s="30">
        <v>41898</v>
      </c>
      <c r="E122" s="30">
        <v>56472</v>
      </c>
      <c r="F122" s="9">
        <f t="shared" si="3"/>
        <v>0.25807479813004675</v>
      </c>
      <c r="G122" s="9">
        <f t="shared" si="4"/>
        <v>3.3549723756906076E-2</v>
      </c>
    </row>
    <row r="123" spans="1:7" x14ac:dyDescent="0.35">
      <c r="A123" s="10" t="s">
        <v>1</v>
      </c>
      <c r="B123" s="10" t="str">
        <f t="shared" si="5"/>
        <v>Lombardia</v>
      </c>
      <c r="C123" s="8" t="s">
        <v>28</v>
      </c>
      <c r="D123" s="30">
        <v>40114</v>
      </c>
      <c r="E123" s="30">
        <v>68464</v>
      </c>
      <c r="F123" s="9">
        <f t="shared" si="3"/>
        <v>0.41408623510165926</v>
      </c>
      <c r="G123" s="9">
        <f t="shared" si="4"/>
        <v>5.3831210563215708E-2</v>
      </c>
    </row>
    <row r="124" spans="1:7" x14ac:dyDescent="0.35">
      <c r="A124" s="10" t="s">
        <v>1</v>
      </c>
      <c r="B124" s="10" t="str">
        <f t="shared" si="5"/>
        <v>Lombardia</v>
      </c>
      <c r="C124" s="8" t="s">
        <v>27</v>
      </c>
      <c r="D124" s="30">
        <v>38717</v>
      </c>
      <c r="E124" s="30">
        <v>69133</v>
      </c>
      <c r="F124" s="9">
        <f t="shared" si="3"/>
        <v>0.43996354852241332</v>
      </c>
      <c r="G124" s="9">
        <f t="shared" si="4"/>
        <v>5.7195261307913733E-2</v>
      </c>
    </row>
    <row r="125" spans="1:7" x14ac:dyDescent="0.35">
      <c r="A125" s="7" t="s">
        <v>8</v>
      </c>
      <c r="B125" s="10" t="str">
        <f t="shared" si="5"/>
        <v>Piemonte</v>
      </c>
      <c r="C125" s="8" t="s">
        <v>30</v>
      </c>
      <c r="D125" s="30">
        <v>61983</v>
      </c>
      <c r="E125" s="30">
        <v>34364</v>
      </c>
      <c r="F125" s="9">
        <f t="shared" si="3"/>
        <v>-0.80371900826446285</v>
      </c>
      <c r="G125" s="9">
        <f t="shared" si="4"/>
        <v>-0.10448347107438018</v>
      </c>
    </row>
    <row r="126" spans="1:7" x14ac:dyDescent="0.35">
      <c r="A126" s="7" t="s">
        <v>8</v>
      </c>
      <c r="B126" s="10" t="str">
        <f t="shared" si="5"/>
        <v>Piemonte</v>
      </c>
      <c r="C126" s="8" t="s">
        <v>35</v>
      </c>
      <c r="D126" s="30">
        <v>56395</v>
      </c>
      <c r="E126" s="30">
        <v>33109</v>
      </c>
      <c r="F126" s="9">
        <f t="shared" si="3"/>
        <v>-0.70331329849889757</v>
      </c>
      <c r="G126" s="9">
        <f t="shared" si="4"/>
        <v>-9.1430728804856684E-2</v>
      </c>
    </row>
    <row r="127" spans="1:7" x14ac:dyDescent="0.35">
      <c r="A127" s="7" t="s">
        <v>8</v>
      </c>
      <c r="B127" s="10" t="str">
        <f t="shared" si="5"/>
        <v>Piemonte</v>
      </c>
      <c r="C127" s="8" t="s">
        <v>35</v>
      </c>
      <c r="D127" s="30">
        <v>65424</v>
      </c>
      <c r="E127" s="30">
        <v>38987</v>
      </c>
      <c r="F127" s="9">
        <f t="shared" si="3"/>
        <v>-0.67809782748095515</v>
      </c>
      <c r="G127" s="9">
        <f t="shared" si="4"/>
        <v>-8.8152717572524172E-2</v>
      </c>
    </row>
    <row r="128" spans="1:7" x14ac:dyDescent="0.35">
      <c r="A128" s="7" t="s">
        <v>8</v>
      </c>
      <c r="B128" s="10" t="str">
        <f t="shared" si="5"/>
        <v>Piemonte</v>
      </c>
      <c r="C128" s="8" t="s">
        <v>38</v>
      </c>
      <c r="D128" s="30">
        <v>55921</v>
      </c>
      <c r="E128" s="30">
        <v>33355</v>
      </c>
      <c r="F128" s="9">
        <f t="shared" si="3"/>
        <v>-0.67654024883825514</v>
      </c>
      <c r="G128" s="9">
        <f t="shared" si="4"/>
        <v>-8.7950232348973173E-2</v>
      </c>
    </row>
    <row r="129" spans="1:7" x14ac:dyDescent="0.35">
      <c r="A129" s="7" t="s">
        <v>8</v>
      </c>
      <c r="B129" s="10" t="str">
        <f t="shared" si="5"/>
        <v>Piemonte</v>
      </c>
      <c r="C129" s="8" t="s">
        <v>32</v>
      </c>
      <c r="D129" s="30">
        <v>53549</v>
      </c>
      <c r="E129" s="30">
        <v>33528</v>
      </c>
      <c r="F129" s="9">
        <f t="shared" si="3"/>
        <v>-0.59714268670961579</v>
      </c>
      <c r="G129" s="9">
        <f t="shared" si="4"/>
        <v>-7.7628549272250061E-2</v>
      </c>
    </row>
    <row r="130" spans="1:7" x14ac:dyDescent="0.35">
      <c r="A130" s="7" t="s">
        <v>8</v>
      </c>
      <c r="B130" s="10" t="str">
        <f t="shared" si="5"/>
        <v>Piemonte</v>
      </c>
      <c r="C130" s="8" t="s">
        <v>34</v>
      </c>
      <c r="D130" s="30">
        <v>61415</v>
      </c>
      <c r="E130" s="30">
        <v>38765</v>
      </c>
      <c r="F130" s="9">
        <f t="shared" si="3"/>
        <v>-0.58428995227653813</v>
      </c>
      <c r="G130" s="9">
        <f t="shared" si="4"/>
        <v>-7.5957693795949965E-2</v>
      </c>
    </row>
    <row r="131" spans="1:7" x14ac:dyDescent="0.35">
      <c r="A131" s="7" t="s">
        <v>8</v>
      </c>
      <c r="B131" s="10" t="str">
        <f t="shared" si="5"/>
        <v>Piemonte</v>
      </c>
      <c r="C131" s="8" t="s">
        <v>31</v>
      </c>
      <c r="D131" s="30">
        <v>57521</v>
      </c>
      <c r="E131" s="30">
        <v>37627</v>
      </c>
      <c r="F131" s="9">
        <f t="shared" ref="F131:F194" si="6">(E131-D131)/E131</f>
        <v>-0.52871608153719407</v>
      </c>
      <c r="G131" s="9">
        <f t="shared" ref="G131:G194" si="7">F131*0.13</f>
        <v>-6.8733090599835234E-2</v>
      </c>
    </row>
    <row r="132" spans="1:7" x14ac:dyDescent="0.35">
      <c r="A132" s="7" t="s">
        <v>8</v>
      </c>
      <c r="B132" s="10" t="str">
        <f t="shared" ref="B132:B195" si="8">IF(A132="MOLISE","Abruzzo",A132)</f>
        <v>Piemonte</v>
      </c>
      <c r="C132" s="8" t="s">
        <v>28</v>
      </c>
      <c r="D132" s="30">
        <v>52192</v>
      </c>
      <c r="E132" s="30">
        <v>34697</v>
      </c>
      <c r="F132" s="9">
        <f t="shared" si="6"/>
        <v>-0.50422226705478856</v>
      </c>
      <c r="G132" s="9">
        <f t="shared" si="7"/>
        <v>-6.5548894717122511E-2</v>
      </c>
    </row>
    <row r="133" spans="1:7" x14ac:dyDescent="0.35">
      <c r="A133" s="7" t="s">
        <v>8</v>
      </c>
      <c r="B133" s="10" t="str">
        <f t="shared" si="8"/>
        <v>Piemonte</v>
      </c>
      <c r="C133" s="8" t="s">
        <v>28</v>
      </c>
      <c r="D133" s="30">
        <v>54841</v>
      </c>
      <c r="E133" s="30">
        <v>38637</v>
      </c>
      <c r="F133" s="9">
        <f t="shared" si="6"/>
        <v>-0.4193907394466444</v>
      </c>
      <c r="G133" s="9">
        <f t="shared" si="7"/>
        <v>-5.4520796128063771E-2</v>
      </c>
    </row>
    <row r="134" spans="1:7" x14ac:dyDescent="0.35">
      <c r="A134" s="7" t="s">
        <v>8</v>
      </c>
      <c r="B134" s="10" t="str">
        <f t="shared" si="8"/>
        <v>Piemonte</v>
      </c>
      <c r="C134" s="8" t="s">
        <v>30</v>
      </c>
      <c r="D134" s="30">
        <v>66308</v>
      </c>
      <c r="E134" s="30">
        <v>51133</v>
      </c>
      <c r="F134" s="9">
        <f t="shared" si="6"/>
        <v>-0.29677507676060472</v>
      </c>
      <c r="G134" s="9">
        <f t="shared" si="7"/>
        <v>-3.8580759978878616E-2</v>
      </c>
    </row>
    <row r="135" spans="1:7" x14ac:dyDescent="0.35">
      <c r="A135" s="7" t="s">
        <v>8</v>
      </c>
      <c r="B135" s="10" t="str">
        <f t="shared" si="8"/>
        <v>Piemonte</v>
      </c>
      <c r="C135" s="8" t="s">
        <v>37</v>
      </c>
      <c r="D135" s="30">
        <v>54461</v>
      </c>
      <c r="E135" s="30">
        <v>42017</v>
      </c>
      <c r="F135" s="9">
        <f t="shared" si="6"/>
        <v>-0.29616583763714688</v>
      </c>
      <c r="G135" s="9">
        <f t="shared" si="7"/>
        <v>-3.8501558892829094E-2</v>
      </c>
    </row>
    <row r="136" spans="1:7" x14ac:dyDescent="0.35">
      <c r="A136" s="7" t="s">
        <v>8</v>
      </c>
      <c r="B136" s="10" t="str">
        <f t="shared" si="8"/>
        <v>Piemonte</v>
      </c>
      <c r="C136" s="8" t="s">
        <v>37</v>
      </c>
      <c r="D136" s="30">
        <v>56617</v>
      </c>
      <c r="E136" s="30">
        <v>44363</v>
      </c>
      <c r="F136" s="9">
        <f t="shared" si="6"/>
        <v>-0.27622117530374413</v>
      </c>
      <c r="G136" s="9">
        <f t="shared" si="7"/>
        <v>-3.5908752789486735E-2</v>
      </c>
    </row>
    <row r="137" spans="1:7" x14ac:dyDescent="0.35">
      <c r="A137" s="7" t="s">
        <v>8</v>
      </c>
      <c r="B137" s="10" t="str">
        <f t="shared" si="8"/>
        <v>Piemonte</v>
      </c>
      <c r="C137" s="8" t="s">
        <v>38</v>
      </c>
      <c r="D137" s="30">
        <v>46139</v>
      </c>
      <c r="E137" s="30">
        <v>36778</v>
      </c>
      <c r="F137" s="9">
        <f t="shared" si="6"/>
        <v>-0.25452716297786721</v>
      </c>
      <c r="G137" s="9">
        <f t="shared" si="7"/>
        <v>-3.3088531187122738E-2</v>
      </c>
    </row>
    <row r="138" spans="1:7" x14ac:dyDescent="0.35">
      <c r="A138" s="7" t="s">
        <v>8</v>
      </c>
      <c r="B138" s="10" t="str">
        <f t="shared" si="8"/>
        <v>Piemonte</v>
      </c>
      <c r="C138" s="8" t="s">
        <v>29</v>
      </c>
      <c r="D138" s="30">
        <v>56116</v>
      </c>
      <c r="E138" s="30">
        <v>45408</v>
      </c>
      <c r="F138" s="9">
        <f t="shared" si="6"/>
        <v>-0.23581747709654685</v>
      </c>
      <c r="G138" s="9">
        <f t="shared" si="7"/>
        <v>-3.0656272022551091E-2</v>
      </c>
    </row>
    <row r="139" spans="1:7" x14ac:dyDescent="0.35">
      <c r="A139" s="7" t="s">
        <v>8</v>
      </c>
      <c r="B139" s="10" t="str">
        <f t="shared" si="8"/>
        <v>Piemonte</v>
      </c>
      <c r="C139" s="8" t="s">
        <v>32</v>
      </c>
      <c r="D139" s="30">
        <v>46533</v>
      </c>
      <c r="E139" s="30">
        <v>38579</v>
      </c>
      <c r="F139" s="9">
        <f t="shared" si="6"/>
        <v>-0.2061743435547837</v>
      </c>
      <c r="G139" s="9">
        <f t="shared" si="7"/>
        <v>-2.6802664662121882E-2</v>
      </c>
    </row>
    <row r="140" spans="1:7" x14ac:dyDescent="0.35">
      <c r="A140" s="7" t="s">
        <v>8</v>
      </c>
      <c r="B140" s="10" t="str">
        <f t="shared" si="8"/>
        <v>Piemonte</v>
      </c>
      <c r="C140" s="8" t="s">
        <v>33</v>
      </c>
      <c r="D140" s="30">
        <v>38987</v>
      </c>
      <c r="E140" s="30">
        <v>32852</v>
      </c>
      <c r="F140" s="9">
        <f t="shared" si="6"/>
        <v>-0.18674662121027638</v>
      </c>
      <c r="G140" s="9">
        <f t="shared" si="7"/>
        <v>-2.427706075733593E-2</v>
      </c>
    </row>
    <row r="141" spans="1:7" x14ac:dyDescent="0.35">
      <c r="A141" s="7" t="s">
        <v>8</v>
      </c>
      <c r="B141" s="10" t="str">
        <f t="shared" si="8"/>
        <v>Piemonte</v>
      </c>
      <c r="C141" s="8" t="s">
        <v>28</v>
      </c>
      <c r="D141" s="30">
        <v>66391</v>
      </c>
      <c r="E141" s="30">
        <v>58013</v>
      </c>
      <c r="F141" s="9">
        <f t="shared" si="6"/>
        <v>-0.14441590677951494</v>
      </c>
      <c r="G141" s="9">
        <f t="shared" si="7"/>
        <v>-1.8774067881336943E-2</v>
      </c>
    </row>
    <row r="142" spans="1:7" x14ac:dyDescent="0.35">
      <c r="A142" s="7" t="s">
        <v>8</v>
      </c>
      <c r="B142" s="10" t="str">
        <f t="shared" si="8"/>
        <v>Piemonte</v>
      </c>
      <c r="C142" s="8" t="s">
        <v>30</v>
      </c>
      <c r="D142" s="30">
        <v>65322</v>
      </c>
      <c r="E142" s="30">
        <v>58759</v>
      </c>
      <c r="F142" s="9">
        <f t="shared" si="6"/>
        <v>-0.1116935277999966</v>
      </c>
      <c r="G142" s="9">
        <f t="shared" si="7"/>
        <v>-1.4520158613999558E-2</v>
      </c>
    </row>
    <row r="143" spans="1:7" x14ac:dyDescent="0.35">
      <c r="A143" s="7" t="s">
        <v>8</v>
      </c>
      <c r="B143" s="10" t="str">
        <f t="shared" si="8"/>
        <v>Piemonte</v>
      </c>
      <c r="C143" s="8" t="s">
        <v>36</v>
      </c>
      <c r="D143" s="30">
        <v>36188</v>
      </c>
      <c r="E143" s="30">
        <v>34036</v>
      </c>
      <c r="F143" s="9">
        <f t="shared" si="6"/>
        <v>-6.322717123046187E-2</v>
      </c>
      <c r="G143" s="9">
        <f t="shared" si="7"/>
        <v>-8.219532259960043E-3</v>
      </c>
    </row>
    <row r="144" spans="1:7" x14ac:dyDescent="0.35">
      <c r="A144" s="7" t="s">
        <v>8</v>
      </c>
      <c r="B144" s="10" t="str">
        <f t="shared" si="8"/>
        <v>Piemonte</v>
      </c>
      <c r="C144" s="8" t="s">
        <v>30</v>
      </c>
      <c r="D144" s="30">
        <v>34801</v>
      </c>
      <c r="E144" s="30">
        <v>33012</v>
      </c>
      <c r="F144" s="9">
        <f t="shared" si="6"/>
        <v>-5.4192414879437781E-2</v>
      </c>
      <c r="G144" s="9">
        <f t="shared" si="7"/>
        <v>-7.045013934326912E-3</v>
      </c>
    </row>
    <row r="145" spans="1:7" x14ac:dyDescent="0.35">
      <c r="A145" s="7" t="s">
        <v>8</v>
      </c>
      <c r="B145" s="10" t="str">
        <f t="shared" si="8"/>
        <v>Piemonte</v>
      </c>
      <c r="C145" s="8" t="s">
        <v>36</v>
      </c>
      <c r="D145" s="30">
        <v>51293</v>
      </c>
      <c r="E145" s="30">
        <v>49413</v>
      </c>
      <c r="F145" s="9">
        <f t="shared" si="6"/>
        <v>-3.8046667880922022E-2</v>
      </c>
      <c r="G145" s="9">
        <f t="shared" si="7"/>
        <v>-4.9460668245198628E-3</v>
      </c>
    </row>
    <row r="146" spans="1:7" x14ac:dyDescent="0.35">
      <c r="A146" s="7" t="s">
        <v>8</v>
      </c>
      <c r="B146" s="10" t="str">
        <f t="shared" si="8"/>
        <v>Piemonte</v>
      </c>
      <c r="C146" s="8" t="s">
        <v>33</v>
      </c>
      <c r="D146" s="30">
        <v>61617</v>
      </c>
      <c r="E146" s="30">
        <v>59659</v>
      </c>
      <c r="F146" s="9">
        <f t="shared" si="6"/>
        <v>-3.2819859535024053E-2</v>
      </c>
      <c r="G146" s="9">
        <f t="shared" si="7"/>
        <v>-4.2665817395531273E-3</v>
      </c>
    </row>
    <row r="147" spans="1:7" x14ac:dyDescent="0.35">
      <c r="A147" s="7" t="s">
        <v>8</v>
      </c>
      <c r="B147" s="10" t="str">
        <f t="shared" si="8"/>
        <v>Piemonte</v>
      </c>
      <c r="C147" s="8" t="s">
        <v>35</v>
      </c>
      <c r="D147" s="30">
        <v>35542</v>
      </c>
      <c r="E147" s="30">
        <v>38067</v>
      </c>
      <c r="F147" s="9">
        <f t="shared" si="6"/>
        <v>6.6330417421913992E-2</v>
      </c>
      <c r="G147" s="9">
        <f t="shared" si="7"/>
        <v>8.6229542648488186E-3</v>
      </c>
    </row>
    <row r="148" spans="1:7" x14ac:dyDescent="0.3">
      <c r="A148" s="7" t="s">
        <v>8</v>
      </c>
      <c r="B148" s="10" t="str">
        <f t="shared" si="8"/>
        <v>Piemonte</v>
      </c>
      <c r="C148" s="8" t="s">
        <v>27</v>
      </c>
      <c r="D148" s="31">
        <v>57480</v>
      </c>
      <c r="E148" s="31">
        <v>65000</v>
      </c>
      <c r="F148" s="9">
        <f t="shared" si="6"/>
        <v>0.11569230769230769</v>
      </c>
      <c r="G148" s="9">
        <f t="shared" si="7"/>
        <v>1.504E-2</v>
      </c>
    </row>
    <row r="149" spans="1:7" x14ac:dyDescent="0.35">
      <c r="A149" s="7" t="s">
        <v>8</v>
      </c>
      <c r="B149" s="10" t="str">
        <f t="shared" si="8"/>
        <v>Piemonte</v>
      </c>
      <c r="C149" s="8" t="s">
        <v>31</v>
      </c>
      <c r="D149" s="30">
        <v>35523</v>
      </c>
      <c r="E149" s="30">
        <v>41710</v>
      </c>
      <c r="F149" s="9">
        <f t="shared" si="6"/>
        <v>0.14833373291776553</v>
      </c>
      <c r="G149" s="9">
        <f t="shared" si="7"/>
        <v>1.928338527930952E-2</v>
      </c>
    </row>
    <row r="150" spans="1:7" x14ac:dyDescent="0.35">
      <c r="A150" s="7" t="s">
        <v>8</v>
      </c>
      <c r="B150" s="10" t="str">
        <f t="shared" si="8"/>
        <v>Piemonte</v>
      </c>
      <c r="C150" s="8" t="s">
        <v>33</v>
      </c>
      <c r="D150" s="30">
        <v>57513</v>
      </c>
      <c r="E150" s="30">
        <v>69841</v>
      </c>
      <c r="F150" s="9">
        <f t="shared" si="6"/>
        <v>0.17651522744519696</v>
      </c>
      <c r="G150" s="9">
        <f t="shared" si="7"/>
        <v>2.2946979567875607E-2</v>
      </c>
    </row>
    <row r="151" spans="1:7" x14ac:dyDescent="0.35">
      <c r="A151" s="7" t="s">
        <v>8</v>
      </c>
      <c r="B151" s="10" t="str">
        <f t="shared" si="8"/>
        <v>Piemonte</v>
      </c>
      <c r="C151" s="8" t="s">
        <v>29</v>
      </c>
      <c r="D151" s="30">
        <v>47556</v>
      </c>
      <c r="E151" s="30">
        <v>60279</v>
      </c>
      <c r="F151" s="9">
        <f t="shared" si="6"/>
        <v>0.21106853132931866</v>
      </c>
      <c r="G151" s="9">
        <f t="shared" si="7"/>
        <v>2.7438909072811428E-2</v>
      </c>
    </row>
    <row r="152" spans="1:7" x14ac:dyDescent="0.35">
      <c r="A152" s="7" t="s">
        <v>8</v>
      </c>
      <c r="B152" s="10" t="str">
        <f t="shared" si="8"/>
        <v>Piemonte</v>
      </c>
      <c r="C152" s="8" t="s">
        <v>37</v>
      </c>
      <c r="D152" s="30">
        <v>50390</v>
      </c>
      <c r="E152" s="30">
        <v>67359</v>
      </c>
      <c r="F152" s="9">
        <f t="shared" si="6"/>
        <v>0.25191882302290713</v>
      </c>
      <c r="G152" s="9">
        <f t="shared" si="7"/>
        <v>3.2749446992977931E-2</v>
      </c>
    </row>
    <row r="153" spans="1:7" x14ac:dyDescent="0.35">
      <c r="A153" s="7" t="s">
        <v>8</v>
      </c>
      <c r="B153" s="10" t="str">
        <f t="shared" si="8"/>
        <v>Piemonte</v>
      </c>
      <c r="C153" s="8" t="s">
        <v>31</v>
      </c>
      <c r="D153" s="30">
        <v>45939</v>
      </c>
      <c r="E153" s="30">
        <v>61683</v>
      </c>
      <c r="F153" s="9">
        <f t="shared" si="6"/>
        <v>0.25524050386654346</v>
      </c>
      <c r="G153" s="9">
        <f t="shared" si="7"/>
        <v>3.3181265502650652E-2</v>
      </c>
    </row>
    <row r="154" spans="1:7" x14ac:dyDescent="0.35">
      <c r="A154" s="7" t="s">
        <v>8</v>
      </c>
      <c r="B154" s="10" t="str">
        <f t="shared" si="8"/>
        <v>Piemonte</v>
      </c>
      <c r="C154" s="8" t="s">
        <v>38</v>
      </c>
      <c r="D154" s="30">
        <v>36080</v>
      </c>
      <c r="E154" s="30">
        <v>55282</v>
      </c>
      <c r="F154" s="9">
        <f t="shared" si="6"/>
        <v>0.34734633334539272</v>
      </c>
      <c r="G154" s="9">
        <f t="shared" si="7"/>
        <v>4.5155023334901054E-2</v>
      </c>
    </row>
    <row r="155" spans="1:7" x14ac:dyDescent="0.35">
      <c r="A155" s="7" t="s">
        <v>8</v>
      </c>
      <c r="B155" s="10" t="str">
        <f t="shared" si="8"/>
        <v>Piemonte</v>
      </c>
      <c r="C155" s="8" t="s">
        <v>36</v>
      </c>
      <c r="D155" s="30">
        <v>38384</v>
      </c>
      <c r="E155" s="30">
        <v>64713</v>
      </c>
      <c r="F155" s="9">
        <f t="shared" si="6"/>
        <v>0.40685797289570874</v>
      </c>
      <c r="G155" s="9">
        <f t="shared" si="7"/>
        <v>5.2891536476442139E-2</v>
      </c>
    </row>
    <row r="156" spans="1:7" x14ac:dyDescent="0.35">
      <c r="A156" s="7" t="s">
        <v>8</v>
      </c>
      <c r="B156" s="10" t="str">
        <f t="shared" si="8"/>
        <v>Piemonte</v>
      </c>
      <c r="C156" s="8" t="s">
        <v>31</v>
      </c>
      <c r="D156" s="30">
        <v>30172</v>
      </c>
      <c r="E156" s="30">
        <v>55563</v>
      </c>
      <c r="F156" s="9">
        <f t="shared" si="6"/>
        <v>0.45697676511347479</v>
      </c>
      <c r="G156" s="9">
        <f t="shared" si="7"/>
        <v>5.9406979464751722E-2</v>
      </c>
    </row>
    <row r="157" spans="1:7" x14ac:dyDescent="0.35">
      <c r="A157" s="10" t="s">
        <v>14</v>
      </c>
      <c r="B157" s="10" t="str">
        <f t="shared" si="8"/>
        <v>Puglia</v>
      </c>
      <c r="C157" s="8" t="s">
        <v>36</v>
      </c>
      <c r="D157" s="30">
        <v>64694</v>
      </c>
      <c r="E157" s="30">
        <v>61932</v>
      </c>
      <c r="F157" s="9">
        <f t="shared" si="6"/>
        <v>-4.4597300264806565E-2</v>
      </c>
      <c r="G157" s="9">
        <f t="shared" si="7"/>
        <v>-5.7976490344248538E-3</v>
      </c>
    </row>
    <row r="158" spans="1:7" x14ac:dyDescent="0.35">
      <c r="A158" s="10" t="s">
        <v>14</v>
      </c>
      <c r="B158" s="10" t="str">
        <f t="shared" si="8"/>
        <v>Puglia</v>
      </c>
      <c r="C158" s="8" t="s">
        <v>34</v>
      </c>
      <c r="D158" s="30">
        <v>68480</v>
      </c>
      <c r="E158" s="30">
        <v>68243</v>
      </c>
      <c r="F158" s="9">
        <f t="shared" si="6"/>
        <v>-3.4728836657239568E-3</v>
      </c>
      <c r="G158" s="9">
        <f t="shared" si="7"/>
        <v>-4.5147487654411441E-4</v>
      </c>
    </row>
    <row r="159" spans="1:7" x14ac:dyDescent="0.35">
      <c r="A159" s="7" t="s">
        <v>0</v>
      </c>
      <c r="B159" s="10" t="str">
        <f t="shared" si="8"/>
        <v>Regione</v>
      </c>
      <c r="C159" s="8" t="s">
        <v>37</v>
      </c>
      <c r="D159" s="30">
        <v>61752</v>
      </c>
      <c r="E159" s="30">
        <v>31565</v>
      </c>
      <c r="F159" s="9">
        <f t="shared" si="6"/>
        <v>-0.95634405195628069</v>
      </c>
      <c r="G159" s="9">
        <f t="shared" si="7"/>
        <v>-0.12432472675431649</v>
      </c>
    </row>
    <row r="160" spans="1:7" x14ac:dyDescent="0.35">
      <c r="A160" s="7" t="s">
        <v>0</v>
      </c>
      <c r="B160" s="10" t="str">
        <f t="shared" si="8"/>
        <v>Regione</v>
      </c>
      <c r="C160" s="8" t="s">
        <v>37</v>
      </c>
      <c r="D160" s="30">
        <v>65922</v>
      </c>
      <c r="E160" s="30">
        <v>35361</v>
      </c>
      <c r="F160" s="9">
        <f t="shared" si="6"/>
        <v>-0.86425723254432851</v>
      </c>
      <c r="G160" s="9">
        <f t="shared" si="7"/>
        <v>-0.11235344023076271</v>
      </c>
    </row>
    <row r="161" spans="1:7" x14ac:dyDescent="0.35">
      <c r="A161" s="7" t="s">
        <v>0</v>
      </c>
      <c r="B161" s="10" t="str">
        <f t="shared" si="8"/>
        <v>Regione</v>
      </c>
      <c r="C161" s="8" t="s">
        <v>34</v>
      </c>
      <c r="D161" s="30">
        <v>62366</v>
      </c>
      <c r="E161" s="30">
        <v>37061</v>
      </c>
      <c r="F161" s="9">
        <f t="shared" si="6"/>
        <v>-0.68279323277839243</v>
      </c>
      <c r="G161" s="9">
        <f t="shared" si="7"/>
        <v>-8.8763120261191014E-2</v>
      </c>
    </row>
    <row r="162" spans="1:7" x14ac:dyDescent="0.35">
      <c r="A162" s="7" t="s">
        <v>0</v>
      </c>
      <c r="B162" s="10" t="str">
        <f t="shared" si="8"/>
        <v>Regione</v>
      </c>
      <c r="C162" s="8" t="s">
        <v>30</v>
      </c>
      <c r="D162" s="30">
        <v>47557</v>
      </c>
      <c r="E162" s="30">
        <v>33067</v>
      </c>
      <c r="F162" s="9">
        <f t="shared" si="6"/>
        <v>-0.43820122781020354</v>
      </c>
      <c r="G162" s="9">
        <f t="shared" si="7"/>
        <v>-5.6966159615326466E-2</v>
      </c>
    </row>
    <row r="163" spans="1:7" x14ac:dyDescent="0.35">
      <c r="A163" s="7" t="s">
        <v>0</v>
      </c>
      <c r="B163" s="10" t="str">
        <f t="shared" si="8"/>
        <v>Regione</v>
      </c>
      <c r="C163" s="8" t="s">
        <v>27</v>
      </c>
      <c r="D163" s="30">
        <v>64524</v>
      </c>
      <c r="E163" s="30">
        <v>46637</v>
      </c>
      <c r="F163" s="9">
        <f t="shared" si="6"/>
        <v>-0.38353667688744986</v>
      </c>
      <c r="G163" s="9">
        <f t="shared" si="7"/>
        <v>-4.9859767995368481E-2</v>
      </c>
    </row>
    <row r="164" spans="1:7" x14ac:dyDescent="0.35">
      <c r="A164" s="7" t="s">
        <v>0</v>
      </c>
      <c r="B164" s="10" t="str">
        <f t="shared" si="8"/>
        <v>Regione</v>
      </c>
      <c r="C164" s="8" t="s">
        <v>30</v>
      </c>
      <c r="D164" s="30">
        <v>60691</v>
      </c>
      <c r="E164" s="30">
        <v>47489</v>
      </c>
      <c r="F164" s="9">
        <f t="shared" si="6"/>
        <v>-0.27800122133546717</v>
      </c>
      <c r="G164" s="9">
        <f t="shared" si="7"/>
        <v>-3.6140158773610737E-2</v>
      </c>
    </row>
    <row r="165" spans="1:7" x14ac:dyDescent="0.35">
      <c r="A165" s="7" t="s">
        <v>0</v>
      </c>
      <c r="B165" s="10" t="str">
        <f t="shared" si="8"/>
        <v>Regione</v>
      </c>
      <c r="C165" s="8" t="s">
        <v>33</v>
      </c>
      <c r="D165" s="30">
        <v>61026</v>
      </c>
      <c r="E165" s="30">
        <v>54686</v>
      </c>
      <c r="F165" s="9">
        <f t="shared" si="6"/>
        <v>-0.11593460849211865</v>
      </c>
      <c r="G165" s="9">
        <f t="shared" si="7"/>
        <v>-1.5071499103975424E-2</v>
      </c>
    </row>
    <row r="166" spans="1:7" x14ac:dyDescent="0.35">
      <c r="A166" s="7" t="s">
        <v>0</v>
      </c>
      <c r="B166" s="10" t="str">
        <f t="shared" si="8"/>
        <v>Regione</v>
      </c>
      <c r="C166" s="8" t="s">
        <v>32</v>
      </c>
      <c r="D166" s="30">
        <v>35867</v>
      </c>
      <c r="E166" s="30">
        <v>33376</v>
      </c>
      <c r="F166" s="9">
        <f t="shared" si="6"/>
        <v>-7.4634467881112179E-2</v>
      </c>
      <c r="G166" s="9">
        <f t="shared" si="7"/>
        <v>-9.7024808245445831E-3</v>
      </c>
    </row>
    <row r="167" spans="1:7" x14ac:dyDescent="0.35">
      <c r="A167" s="7" t="s">
        <v>0</v>
      </c>
      <c r="B167" s="10" t="str">
        <f t="shared" si="8"/>
        <v>Regione</v>
      </c>
      <c r="C167" s="8" t="s">
        <v>29</v>
      </c>
      <c r="D167" s="30">
        <v>48366</v>
      </c>
      <c r="E167" s="30">
        <v>45756</v>
      </c>
      <c r="F167" s="9">
        <f t="shared" si="6"/>
        <v>-5.704169944925256E-2</v>
      </c>
      <c r="G167" s="9">
        <f t="shared" si="7"/>
        <v>-7.4154209284028327E-3</v>
      </c>
    </row>
    <row r="168" spans="1:7" x14ac:dyDescent="0.35">
      <c r="A168" s="7" t="s">
        <v>0</v>
      </c>
      <c r="B168" s="10" t="str">
        <f t="shared" si="8"/>
        <v>Regione</v>
      </c>
      <c r="C168" s="8" t="s">
        <v>35</v>
      </c>
      <c r="D168" s="30">
        <v>39994</v>
      </c>
      <c r="E168" s="30">
        <v>38256</v>
      </c>
      <c r="F168" s="9">
        <f t="shared" si="6"/>
        <v>-4.5430782099539942E-2</v>
      </c>
      <c r="G168" s="9">
        <f t="shared" si="7"/>
        <v>-5.9060016729401924E-3</v>
      </c>
    </row>
    <row r="169" spans="1:7" x14ac:dyDescent="0.35">
      <c r="A169" s="7" t="s">
        <v>0</v>
      </c>
      <c r="B169" s="10" t="str">
        <f t="shared" si="8"/>
        <v>Regione</v>
      </c>
      <c r="C169" s="8" t="s">
        <v>35</v>
      </c>
      <c r="D169" s="30">
        <v>65759</v>
      </c>
      <c r="E169" s="30">
        <v>64999</v>
      </c>
      <c r="F169" s="9">
        <f t="shared" si="6"/>
        <v>-1.169248757673195E-2</v>
      </c>
      <c r="G169" s="9">
        <f t="shared" si="7"/>
        <v>-1.5200233849751537E-3</v>
      </c>
    </row>
    <row r="170" spans="1:7" x14ac:dyDescent="0.35">
      <c r="A170" s="7" t="s">
        <v>0</v>
      </c>
      <c r="B170" s="10" t="str">
        <f t="shared" si="8"/>
        <v>Regione</v>
      </c>
      <c r="C170" s="8" t="s">
        <v>32</v>
      </c>
      <c r="D170" s="30">
        <v>44281</v>
      </c>
      <c r="E170" s="30">
        <v>48478</v>
      </c>
      <c r="F170" s="9">
        <f t="shared" si="6"/>
        <v>8.6575353768719832E-2</v>
      </c>
      <c r="G170" s="9">
        <f t="shared" si="7"/>
        <v>1.1254795989933579E-2</v>
      </c>
    </row>
    <row r="171" spans="1:7" x14ac:dyDescent="0.35">
      <c r="A171" s="7" t="s">
        <v>0</v>
      </c>
      <c r="B171" s="10" t="str">
        <f t="shared" si="8"/>
        <v>Regione</v>
      </c>
      <c r="C171" s="8" t="s">
        <v>27</v>
      </c>
      <c r="D171" s="30">
        <v>60278</v>
      </c>
      <c r="E171" s="30">
        <v>69829</v>
      </c>
      <c r="F171" s="9">
        <f t="shared" si="6"/>
        <v>0.1367769837746495</v>
      </c>
      <c r="G171" s="9">
        <f t="shared" si="7"/>
        <v>1.7781007890704435E-2</v>
      </c>
    </row>
    <row r="172" spans="1:7" x14ac:dyDescent="0.35">
      <c r="A172" s="7" t="s">
        <v>0</v>
      </c>
      <c r="B172" s="10" t="str">
        <f t="shared" si="8"/>
        <v>Regione</v>
      </c>
      <c r="C172" s="8" t="s">
        <v>30</v>
      </c>
      <c r="D172" s="30">
        <v>45876</v>
      </c>
      <c r="E172" s="30">
        <v>55162</v>
      </c>
      <c r="F172" s="9">
        <f t="shared" si="6"/>
        <v>0.16834052427395671</v>
      </c>
      <c r="G172" s="9">
        <f t="shared" si="7"/>
        <v>2.1884268155614374E-2</v>
      </c>
    </row>
    <row r="173" spans="1:7" x14ac:dyDescent="0.35">
      <c r="A173" s="7" t="s">
        <v>0</v>
      </c>
      <c r="B173" s="10" t="str">
        <f t="shared" si="8"/>
        <v>Regione</v>
      </c>
      <c r="C173" s="8" t="s">
        <v>28</v>
      </c>
      <c r="D173" s="30">
        <v>40277</v>
      </c>
      <c r="E173" s="30">
        <v>48445</v>
      </c>
      <c r="F173" s="9">
        <f t="shared" si="6"/>
        <v>0.1686035710599649</v>
      </c>
      <c r="G173" s="9">
        <f t="shared" si="7"/>
        <v>2.1918464237795438E-2</v>
      </c>
    </row>
    <row r="174" spans="1:7" x14ac:dyDescent="0.35">
      <c r="A174" s="7" t="s">
        <v>0</v>
      </c>
      <c r="B174" s="10" t="str">
        <f t="shared" si="8"/>
        <v>Regione</v>
      </c>
      <c r="C174" s="8" t="s">
        <v>31</v>
      </c>
      <c r="D174" s="30">
        <v>49394</v>
      </c>
      <c r="E174" s="30">
        <v>62757</v>
      </c>
      <c r="F174" s="9">
        <f t="shared" si="6"/>
        <v>0.21293242188122441</v>
      </c>
      <c r="G174" s="9">
        <f t="shared" si="7"/>
        <v>2.7681214844559175E-2</v>
      </c>
    </row>
    <row r="175" spans="1:7" x14ac:dyDescent="0.35">
      <c r="A175" s="7" t="s">
        <v>0</v>
      </c>
      <c r="B175" s="10" t="str">
        <f t="shared" si="8"/>
        <v>Regione</v>
      </c>
      <c r="C175" s="8" t="s">
        <v>30</v>
      </c>
      <c r="D175" s="30">
        <v>50677</v>
      </c>
      <c r="E175" s="30">
        <v>64825</v>
      </c>
      <c r="F175" s="9">
        <f t="shared" si="6"/>
        <v>0.21824913227921328</v>
      </c>
      <c r="G175" s="9">
        <f t="shared" si="7"/>
        <v>2.8372387196297727E-2</v>
      </c>
    </row>
    <row r="176" spans="1:7" x14ac:dyDescent="0.35">
      <c r="A176" s="7" t="s">
        <v>0</v>
      </c>
      <c r="B176" s="10" t="str">
        <f t="shared" si="8"/>
        <v>Regione</v>
      </c>
      <c r="C176" s="8" t="s">
        <v>32</v>
      </c>
      <c r="D176" s="30">
        <v>49996</v>
      </c>
      <c r="E176" s="30">
        <v>68631</v>
      </c>
      <c r="F176" s="9">
        <f t="shared" si="6"/>
        <v>0.27152452973146246</v>
      </c>
      <c r="G176" s="9">
        <f t="shared" si="7"/>
        <v>3.5298188865090119E-2</v>
      </c>
    </row>
    <row r="177" spans="1:7" x14ac:dyDescent="0.35">
      <c r="A177" s="7" t="s">
        <v>0</v>
      </c>
      <c r="B177" s="10" t="str">
        <f t="shared" si="8"/>
        <v>Regione</v>
      </c>
      <c r="C177" s="8" t="s">
        <v>28</v>
      </c>
      <c r="D177" s="30">
        <v>32976</v>
      </c>
      <c r="E177" s="30">
        <v>49591</v>
      </c>
      <c r="F177" s="9">
        <f t="shared" si="6"/>
        <v>0.33504063237280957</v>
      </c>
      <c r="G177" s="9">
        <f t="shared" si="7"/>
        <v>4.3555282208465246E-2</v>
      </c>
    </row>
    <row r="178" spans="1:7" x14ac:dyDescent="0.35">
      <c r="A178" s="7" t="s">
        <v>0</v>
      </c>
      <c r="B178" s="10" t="str">
        <f t="shared" si="8"/>
        <v>Regione</v>
      </c>
      <c r="C178" s="8" t="s">
        <v>36</v>
      </c>
      <c r="D178" s="30">
        <v>36640</v>
      </c>
      <c r="E178" s="30">
        <v>57386</v>
      </c>
      <c r="F178" s="9">
        <f t="shared" si="6"/>
        <v>0.36151674624472868</v>
      </c>
      <c r="G178" s="9">
        <f t="shared" si="7"/>
        <v>4.6997177011814731E-2</v>
      </c>
    </row>
    <row r="179" spans="1:7" x14ac:dyDescent="0.35">
      <c r="A179" s="7" t="s">
        <v>0</v>
      </c>
      <c r="B179" s="10" t="str">
        <f t="shared" si="8"/>
        <v>Regione</v>
      </c>
      <c r="C179" s="8" t="s">
        <v>34</v>
      </c>
      <c r="D179" s="30">
        <v>39588</v>
      </c>
      <c r="E179" s="30">
        <v>64875</v>
      </c>
      <c r="F179" s="9">
        <f t="shared" si="6"/>
        <v>0.38978034682080925</v>
      </c>
      <c r="G179" s="9">
        <f t="shared" si="7"/>
        <v>5.0671445086705208E-2</v>
      </c>
    </row>
    <row r="180" spans="1:7" x14ac:dyDescent="0.35">
      <c r="A180" s="7" t="s">
        <v>0</v>
      </c>
      <c r="B180" s="10" t="str">
        <f t="shared" si="8"/>
        <v>Regione</v>
      </c>
      <c r="C180" s="8" t="s">
        <v>35</v>
      </c>
      <c r="D180" s="30">
        <v>34905</v>
      </c>
      <c r="E180" s="30">
        <v>58305</v>
      </c>
      <c r="F180" s="9">
        <f t="shared" si="6"/>
        <v>0.40133779264214048</v>
      </c>
      <c r="G180" s="9">
        <f t="shared" si="7"/>
        <v>5.2173913043478265E-2</v>
      </c>
    </row>
    <row r="181" spans="1:7" x14ac:dyDescent="0.35">
      <c r="A181" s="7" t="s">
        <v>0</v>
      </c>
      <c r="B181" s="10" t="str">
        <f t="shared" si="8"/>
        <v>Regione</v>
      </c>
      <c r="C181" s="8" t="s">
        <v>29</v>
      </c>
      <c r="D181" s="30">
        <v>35742</v>
      </c>
      <c r="E181" s="30">
        <v>67043</v>
      </c>
      <c r="F181" s="9">
        <f t="shared" si="6"/>
        <v>0.46687946541771697</v>
      </c>
      <c r="G181" s="9">
        <f t="shared" si="7"/>
        <v>6.0694330504303208E-2</v>
      </c>
    </row>
    <row r="182" spans="1:7" x14ac:dyDescent="0.35">
      <c r="A182" s="7" t="s">
        <v>0</v>
      </c>
      <c r="B182" s="10" t="str">
        <f t="shared" si="8"/>
        <v>Regione</v>
      </c>
      <c r="C182" s="8" t="s">
        <v>37</v>
      </c>
      <c r="D182" s="30">
        <v>33211</v>
      </c>
      <c r="E182" s="30">
        <v>62778</v>
      </c>
      <c r="F182" s="9">
        <f t="shared" si="6"/>
        <v>0.47097709388639331</v>
      </c>
      <c r="G182" s="9">
        <f t="shared" si="7"/>
        <v>6.122702220523113E-2</v>
      </c>
    </row>
    <row r="183" spans="1:7" x14ac:dyDescent="0.35">
      <c r="A183" s="10" t="s">
        <v>10</v>
      </c>
      <c r="B183" s="10" t="str">
        <f t="shared" si="8"/>
        <v>Sardegna</v>
      </c>
      <c r="C183" s="8" t="s">
        <v>28</v>
      </c>
      <c r="D183" s="30">
        <v>57872</v>
      </c>
      <c r="E183" s="30">
        <v>30760</v>
      </c>
      <c r="F183" s="9">
        <f t="shared" si="6"/>
        <v>-0.88140442132639796</v>
      </c>
      <c r="G183" s="9">
        <f t="shared" si="7"/>
        <v>-0.11458257477243174</v>
      </c>
    </row>
    <row r="184" spans="1:7" x14ac:dyDescent="0.35">
      <c r="A184" s="10" t="s">
        <v>10</v>
      </c>
      <c r="B184" s="10" t="str">
        <f t="shared" si="8"/>
        <v>Sardegna</v>
      </c>
      <c r="C184" s="8" t="s">
        <v>31</v>
      </c>
      <c r="D184" s="30">
        <v>50951</v>
      </c>
      <c r="E184" s="30">
        <v>33568</v>
      </c>
      <c r="F184" s="9">
        <f t="shared" si="6"/>
        <v>-0.51784437559580554</v>
      </c>
      <c r="G184" s="9">
        <f t="shared" si="7"/>
        <v>-6.7319768827454718E-2</v>
      </c>
    </row>
    <row r="185" spans="1:7" x14ac:dyDescent="0.35">
      <c r="A185" s="10" t="s">
        <v>10</v>
      </c>
      <c r="B185" s="10" t="str">
        <f t="shared" si="8"/>
        <v>Sardegna</v>
      </c>
      <c r="C185" s="8" t="s">
        <v>38</v>
      </c>
      <c r="D185" s="30">
        <v>69506</v>
      </c>
      <c r="E185" s="30">
        <v>49796</v>
      </c>
      <c r="F185" s="9">
        <f t="shared" si="6"/>
        <v>-0.39581492489356573</v>
      </c>
      <c r="G185" s="9">
        <f t="shared" si="7"/>
        <v>-5.1455940236163546E-2</v>
      </c>
    </row>
    <row r="186" spans="1:7" x14ac:dyDescent="0.35">
      <c r="A186" s="10" t="s">
        <v>10</v>
      </c>
      <c r="B186" s="10" t="str">
        <f t="shared" si="8"/>
        <v>Sardegna</v>
      </c>
      <c r="C186" s="8" t="s">
        <v>33</v>
      </c>
      <c r="D186" s="30">
        <v>34505</v>
      </c>
      <c r="E186" s="30">
        <v>34720</v>
      </c>
      <c r="F186" s="9">
        <f t="shared" si="6"/>
        <v>6.1923963133640554E-3</v>
      </c>
      <c r="G186" s="9">
        <f t="shared" si="7"/>
        <v>8.0501152073732718E-4</v>
      </c>
    </row>
    <row r="187" spans="1:7" x14ac:dyDescent="0.35">
      <c r="A187" s="10" t="s">
        <v>10</v>
      </c>
      <c r="B187" s="10" t="str">
        <f t="shared" si="8"/>
        <v>Sardegna</v>
      </c>
      <c r="C187" s="8" t="s">
        <v>38</v>
      </c>
      <c r="D187" s="30">
        <v>61480</v>
      </c>
      <c r="E187" s="30">
        <v>63440</v>
      </c>
      <c r="F187" s="9">
        <f t="shared" si="6"/>
        <v>3.0895334174022699E-2</v>
      </c>
      <c r="G187" s="9">
        <f t="shared" si="7"/>
        <v>4.0163934426229514E-3</v>
      </c>
    </row>
    <row r="188" spans="1:7" x14ac:dyDescent="0.35">
      <c r="A188" s="10" t="s">
        <v>10</v>
      </c>
      <c r="B188" s="10" t="str">
        <f t="shared" si="8"/>
        <v>Sardegna</v>
      </c>
      <c r="C188" s="8" t="s">
        <v>36</v>
      </c>
      <c r="D188" s="30">
        <v>37586</v>
      </c>
      <c r="E188" s="30">
        <v>43889</v>
      </c>
      <c r="F188" s="9">
        <f t="shared" si="6"/>
        <v>0.14361229465241859</v>
      </c>
      <c r="G188" s="9">
        <f t="shared" si="7"/>
        <v>1.8669598304814419E-2</v>
      </c>
    </row>
    <row r="189" spans="1:7" x14ac:dyDescent="0.35">
      <c r="A189" s="10" t="s">
        <v>10</v>
      </c>
      <c r="B189" s="10" t="str">
        <f t="shared" si="8"/>
        <v>Sardegna</v>
      </c>
      <c r="C189" s="8" t="s">
        <v>31</v>
      </c>
      <c r="D189" s="30">
        <v>44469</v>
      </c>
      <c r="E189" s="30">
        <v>59020</v>
      </c>
      <c r="F189" s="9">
        <f t="shared" si="6"/>
        <v>0.2465435445611657</v>
      </c>
      <c r="G189" s="9">
        <f t="shared" si="7"/>
        <v>3.2050660792951539E-2</v>
      </c>
    </row>
    <row r="190" spans="1:7" x14ac:dyDescent="0.35">
      <c r="A190" s="10" t="s">
        <v>10</v>
      </c>
      <c r="B190" s="10" t="str">
        <f t="shared" si="8"/>
        <v>Sardegna</v>
      </c>
      <c r="C190" s="8" t="s">
        <v>29</v>
      </c>
      <c r="D190" s="30">
        <v>33996</v>
      </c>
      <c r="E190" s="30">
        <v>57772</v>
      </c>
      <c r="F190" s="9">
        <f t="shared" si="6"/>
        <v>0.41154884719241153</v>
      </c>
      <c r="G190" s="9">
        <f t="shared" si="7"/>
        <v>5.3501350135013503E-2</v>
      </c>
    </row>
    <row r="191" spans="1:7" x14ac:dyDescent="0.35">
      <c r="A191" s="10" t="s">
        <v>11</v>
      </c>
      <c r="B191" s="10" t="str">
        <f t="shared" si="8"/>
        <v>Sicilia</v>
      </c>
      <c r="C191" s="8" t="s">
        <v>32</v>
      </c>
      <c r="D191" s="30">
        <v>60128</v>
      </c>
      <c r="E191" s="30">
        <v>34035</v>
      </c>
      <c r="F191" s="9">
        <f t="shared" si="6"/>
        <v>-0.76665197590715439</v>
      </c>
      <c r="G191" s="9">
        <f t="shared" si="7"/>
        <v>-9.9664756867930068E-2</v>
      </c>
    </row>
    <row r="192" spans="1:7" x14ac:dyDescent="0.35">
      <c r="A192" s="10" t="s">
        <v>11</v>
      </c>
      <c r="B192" s="10" t="str">
        <f t="shared" si="8"/>
        <v>Sicilia</v>
      </c>
      <c r="C192" s="8" t="s">
        <v>29</v>
      </c>
      <c r="D192" s="30">
        <v>57811</v>
      </c>
      <c r="E192" s="30">
        <v>41816</v>
      </c>
      <c r="F192" s="9">
        <f t="shared" si="6"/>
        <v>-0.38250908743064854</v>
      </c>
      <c r="G192" s="9">
        <f t="shared" si="7"/>
        <v>-4.9726181365984314E-2</v>
      </c>
    </row>
    <row r="193" spans="1:7" x14ac:dyDescent="0.35">
      <c r="A193" s="10" t="s">
        <v>11</v>
      </c>
      <c r="B193" s="10" t="str">
        <f t="shared" si="8"/>
        <v>Sicilia</v>
      </c>
      <c r="C193" s="8" t="s">
        <v>27</v>
      </c>
      <c r="D193" s="30">
        <v>54850</v>
      </c>
      <c r="E193" s="30">
        <v>55405</v>
      </c>
      <c r="F193" s="9">
        <f t="shared" si="6"/>
        <v>1.0017146466925368E-2</v>
      </c>
      <c r="G193" s="9">
        <f t="shared" si="7"/>
        <v>1.3022290407002977E-3</v>
      </c>
    </row>
    <row r="194" spans="1:7" x14ac:dyDescent="0.35">
      <c r="A194" s="10" t="s">
        <v>11</v>
      </c>
      <c r="B194" s="10" t="str">
        <f t="shared" si="8"/>
        <v>Sicilia</v>
      </c>
      <c r="C194" s="8" t="s">
        <v>37</v>
      </c>
      <c r="D194" s="30">
        <v>64100</v>
      </c>
      <c r="E194" s="30">
        <v>69873</v>
      </c>
      <c r="F194" s="9">
        <f t="shared" si="6"/>
        <v>8.2621327265181108E-2</v>
      </c>
      <c r="G194" s="9">
        <f t="shared" si="7"/>
        <v>1.0740772544473544E-2</v>
      </c>
    </row>
    <row r="195" spans="1:7" x14ac:dyDescent="0.35">
      <c r="A195" s="10" t="s">
        <v>11</v>
      </c>
      <c r="B195" s="10" t="str">
        <f t="shared" si="8"/>
        <v>Sicilia</v>
      </c>
      <c r="C195" s="8" t="s">
        <v>30</v>
      </c>
      <c r="D195" s="30">
        <v>34137</v>
      </c>
      <c r="E195" s="30">
        <v>44745</v>
      </c>
      <c r="F195" s="9">
        <f t="shared" ref="F195:F198" si="9">(E195-D195)/E195</f>
        <v>0.23707676835400604</v>
      </c>
      <c r="G195" s="9">
        <f t="shared" ref="G195:G238" si="10">F195*0.13</f>
        <v>3.0819979886020785E-2</v>
      </c>
    </row>
    <row r="196" spans="1:7" x14ac:dyDescent="0.35">
      <c r="A196" s="10" t="s">
        <v>11</v>
      </c>
      <c r="B196" s="10" t="str">
        <f t="shared" ref="B196:B239" si="11">IF(A196="MOLISE","Abruzzo",A196)</f>
        <v>Sicilia</v>
      </c>
      <c r="C196" s="8" t="s">
        <v>34</v>
      </c>
      <c r="D196" s="30">
        <v>47790</v>
      </c>
      <c r="E196" s="30">
        <v>64843</v>
      </c>
      <c r="F196" s="9">
        <f t="shared" si="9"/>
        <v>0.26298906589762966</v>
      </c>
      <c r="G196" s="9">
        <f t="shared" si="10"/>
        <v>3.4188578566691857E-2</v>
      </c>
    </row>
    <row r="197" spans="1:7" x14ac:dyDescent="0.35">
      <c r="A197" s="10" t="s">
        <v>11</v>
      </c>
      <c r="B197" s="10" t="str">
        <f t="shared" si="11"/>
        <v>Sicilia</v>
      </c>
      <c r="C197" s="8" t="s">
        <v>32</v>
      </c>
      <c r="D197" s="30">
        <v>45584</v>
      </c>
      <c r="E197" s="30">
        <v>62728</v>
      </c>
      <c r="F197" s="9">
        <f t="shared" si="9"/>
        <v>0.27330697615100114</v>
      </c>
      <c r="G197" s="9">
        <f t="shared" si="10"/>
        <v>3.5529906899630148E-2</v>
      </c>
    </row>
    <row r="198" spans="1:7" x14ac:dyDescent="0.35">
      <c r="A198" s="10" t="s">
        <v>11</v>
      </c>
      <c r="B198" s="10" t="str">
        <f t="shared" si="11"/>
        <v>Sicilia</v>
      </c>
      <c r="C198" s="8" t="s">
        <v>27</v>
      </c>
      <c r="D198" s="30">
        <v>37418</v>
      </c>
      <c r="E198" s="30">
        <v>66893</v>
      </c>
      <c r="F198" s="9">
        <f t="shared" si="9"/>
        <v>0.44062906432661114</v>
      </c>
      <c r="G198" s="9">
        <f t="shared" si="10"/>
        <v>5.728177836245945E-2</v>
      </c>
    </row>
    <row r="199" spans="1:7" x14ac:dyDescent="0.35">
      <c r="A199" s="7" t="s">
        <v>4</v>
      </c>
      <c r="B199" s="10" t="str">
        <f t="shared" si="11"/>
        <v>Veneto</v>
      </c>
      <c r="C199" s="8" t="s">
        <v>34</v>
      </c>
      <c r="D199" s="30">
        <v>56505</v>
      </c>
      <c r="E199" s="30">
        <v>32159</v>
      </c>
      <c r="F199" s="9">
        <f t="shared" ref="F199:F203" si="12">(E199-D199)/D199</f>
        <v>-0.43086452526325103</v>
      </c>
      <c r="G199" s="9">
        <f t="shared" si="10"/>
        <v>-5.6012388284222635E-2</v>
      </c>
    </row>
    <row r="200" spans="1:7" x14ac:dyDescent="0.35">
      <c r="A200" s="7" t="s">
        <v>4</v>
      </c>
      <c r="B200" s="10" t="str">
        <f t="shared" si="11"/>
        <v>Veneto</v>
      </c>
      <c r="C200" s="8" t="s">
        <v>35</v>
      </c>
      <c r="D200" s="30">
        <v>47663</v>
      </c>
      <c r="E200" s="30">
        <v>31017</v>
      </c>
      <c r="F200" s="9">
        <f t="shared" si="12"/>
        <v>-0.3492436481127919</v>
      </c>
      <c r="G200" s="9">
        <f t="shared" si="10"/>
        <v>-4.5401674254662946E-2</v>
      </c>
    </row>
    <row r="201" spans="1:7" x14ac:dyDescent="0.35">
      <c r="A201" s="7" t="s">
        <v>4</v>
      </c>
      <c r="B201" s="10" t="str">
        <f t="shared" si="11"/>
        <v>Veneto</v>
      </c>
      <c r="C201" s="8" t="s">
        <v>36</v>
      </c>
      <c r="D201" s="30">
        <v>48161</v>
      </c>
      <c r="E201" s="30">
        <v>31798</v>
      </c>
      <c r="F201" s="9">
        <f t="shared" si="12"/>
        <v>-0.3397562342974606</v>
      </c>
      <c r="G201" s="9">
        <f t="shared" si="10"/>
        <v>-4.4168310458669882E-2</v>
      </c>
    </row>
    <row r="202" spans="1:7" x14ac:dyDescent="0.35">
      <c r="A202" s="7" t="s">
        <v>4</v>
      </c>
      <c r="B202" s="10" t="str">
        <f t="shared" si="11"/>
        <v>Veneto</v>
      </c>
      <c r="C202" s="8" t="s">
        <v>34</v>
      </c>
      <c r="D202" s="30">
        <v>47116</v>
      </c>
      <c r="E202" s="30">
        <v>33676</v>
      </c>
      <c r="F202" s="9">
        <f t="shared" si="12"/>
        <v>-0.28525341709822566</v>
      </c>
      <c r="G202" s="9">
        <f t="shared" si="10"/>
        <v>-3.7082944222769337E-2</v>
      </c>
    </row>
    <row r="203" spans="1:7" x14ac:dyDescent="0.35">
      <c r="A203" s="7" t="s">
        <v>4</v>
      </c>
      <c r="B203" s="10" t="str">
        <f t="shared" si="11"/>
        <v>Veneto</v>
      </c>
      <c r="C203" s="8" t="s">
        <v>32</v>
      </c>
      <c r="D203" s="30">
        <v>51865</v>
      </c>
      <c r="E203" s="30">
        <v>38761</v>
      </c>
      <c r="F203" s="9">
        <f t="shared" si="12"/>
        <v>-0.25265593367396122</v>
      </c>
      <c r="G203" s="9">
        <f t="shared" si="10"/>
        <v>-3.2845271377614962E-2</v>
      </c>
    </row>
    <row r="204" spans="1:7" x14ac:dyDescent="0.35">
      <c r="A204" s="7" t="s">
        <v>4</v>
      </c>
      <c r="B204" s="10" t="str">
        <f t="shared" si="11"/>
        <v>Veneto</v>
      </c>
      <c r="C204" s="8" t="s">
        <v>27</v>
      </c>
      <c r="D204" s="30">
        <v>52865</v>
      </c>
      <c r="E204" s="30">
        <v>40915</v>
      </c>
      <c r="F204" s="9">
        <f>(E204-D204)/D204</f>
        <v>-0.22604747942873357</v>
      </c>
      <c r="G204" s="9">
        <f t="shared" si="10"/>
        <v>-2.9386172325735364E-2</v>
      </c>
    </row>
    <row r="205" spans="1:7" x14ac:dyDescent="0.35">
      <c r="A205" s="7" t="s">
        <v>4</v>
      </c>
      <c r="B205" s="10" t="str">
        <f t="shared" si="11"/>
        <v>Veneto</v>
      </c>
      <c r="C205" s="8" t="s">
        <v>34</v>
      </c>
      <c r="D205" s="30">
        <v>43263</v>
      </c>
      <c r="E205" s="30">
        <v>34638</v>
      </c>
      <c r="F205" s="9">
        <f t="shared" ref="F205:F238" si="13">(E205-D205)/D205</f>
        <v>-0.19936204146730463</v>
      </c>
      <c r="G205" s="9">
        <f t="shared" si="10"/>
        <v>-2.5917065390749602E-2</v>
      </c>
    </row>
    <row r="206" spans="1:7" x14ac:dyDescent="0.35">
      <c r="A206" s="7" t="s">
        <v>4</v>
      </c>
      <c r="B206" s="10" t="str">
        <f t="shared" si="11"/>
        <v>Veneto</v>
      </c>
      <c r="C206" s="8" t="s">
        <v>38</v>
      </c>
      <c r="D206" s="30">
        <v>39914</v>
      </c>
      <c r="E206" s="30">
        <v>33081</v>
      </c>
      <c r="F206" s="9">
        <f t="shared" si="13"/>
        <v>-0.17119306508994339</v>
      </c>
      <c r="G206" s="9">
        <f t="shared" si="10"/>
        <v>-2.225509846169264E-2</v>
      </c>
    </row>
    <row r="207" spans="1:7" x14ac:dyDescent="0.35">
      <c r="A207" s="10" t="s">
        <v>4</v>
      </c>
      <c r="B207" s="10" t="str">
        <f t="shared" si="11"/>
        <v>Veneto</v>
      </c>
      <c r="C207" s="8" t="s">
        <v>33</v>
      </c>
      <c r="D207" s="30">
        <v>37124</v>
      </c>
      <c r="E207" s="30">
        <v>30863</v>
      </c>
      <c r="F207" s="9">
        <f t="shared" si="13"/>
        <v>-0.1686510074345437</v>
      </c>
      <c r="G207" s="9">
        <f t="shared" si="10"/>
        <v>-2.1924630966490683E-2</v>
      </c>
    </row>
    <row r="208" spans="1:7" x14ac:dyDescent="0.35">
      <c r="A208" s="7" t="s">
        <v>4</v>
      </c>
      <c r="B208" s="10" t="str">
        <f t="shared" si="11"/>
        <v>Veneto</v>
      </c>
      <c r="C208" s="8" t="s">
        <v>38</v>
      </c>
      <c r="D208" s="30">
        <v>48834</v>
      </c>
      <c r="E208" s="30">
        <v>41174</v>
      </c>
      <c r="F208" s="9">
        <f t="shared" si="13"/>
        <v>-0.15685792685424091</v>
      </c>
      <c r="G208" s="9">
        <f t="shared" si="10"/>
        <v>-2.0391530491051319E-2</v>
      </c>
    </row>
    <row r="209" spans="1:7" x14ac:dyDescent="0.35">
      <c r="A209" s="7" t="s">
        <v>4</v>
      </c>
      <c r="B209" s="10" t="str">
        <f t="shared" si="11"/>
        <v>Veneto</v>
      </c>
      <c r="C209" s="8" t="s">
        <v>31</v>
      </c>
      <c r="D209" s="30">
        <v>38661</v>
      </c>
      <c r="E209" s="30">
        <v>33210</v>
      </c>
      <c r="F209" s="9">
        <f t="shared" si="13"/>
        <v>-0.14099480096220998</v>
      </c>
      <c r="G209" s="9">
        <f t="shared" si="10"/>
        <v>-1.8329324125087299E-2</v>
      </c>
    </row>
    <row r="210" spans="1:7" x14ac:dyDescent="0.35">
      <c r="A210" s="7" t="s">
        <v>4</v>
      </c>
      <c r="B210" s="10" t="str">
        <f t="shared" si="11"/>
        <v>Veneto</v>
      </c>
      <c r="C210" s="8" t="s">
        <v>28</v>
      </c>
      <c r="D210" s="30">
        <v>54937</v>
      </c>
      <c r="E210" s="30">
        <v>49077</v>
      </c>
      <c r="F210" s="9">
        <f t="shared" si="13"/>
        <v>-0.10666763747565393</v>
      </c>
      <c r="G210" s="9">
        <f t="shared" si="10"/>
        <v>-1.3866792871835011E-2</v>
      </c>
    </row>
    <row r="211" spans="1:7" x14ac:dyDescent="0.35">
      <c r="A211" s="7" t="s">
        <v>4</v>
      </c>
      <c r="B211" s="10" t="str">
        <f t="shared" si="11"/>
        <v>Veneto</v>
      </c>
      <c r="C211" s="8" t="s">
        <v>28</v>
      </c>
      <c r="D211" s="30">
        <v>58188</v>
      </c>
      <c r="E211" s="30">
        <v>52748</v>
      </c>
      <c r="F211" s="9">
        <f t="shared" si="13"/>
        <v>-9.3490066680415207E-2</v>
      </c>
      <c r="G211" s="9">
        <f t="shared" si="10"/>
        <v>-1.2153708668453977E-2</v>
      </c>
    </row>
    <row r="212" spans="1:7" x14ac:dyDescent="0.35">
      <c r="A212" s="7" t="s">
        <v>4</v>
      </c>
      <c r="B212" s="10" t="str">
        <f t="shared" si="11"/>
        <v>Veneto</v>
      </c>
      <c r="C212" s="8" t="s">
        <v>33</v>
      </c>
      <c r="D212" s="30">
        <v>62731</v>
      </c>
      <c r="E212" s="30">
        <v>58477</v>
      </c>
      <c r="F212" s="9">
        <f t="shared" si="13"/>
        <v>-6.7813361814732742E-2</v>
      </c>
      <c r="G212" s="9">
        <f t="shared" si="10"/>
        <v>-8.8157370359152575E-3</v>
      </c>
    </row>
    <row r="213" spans="1:7" x14ac:dyDescent="0.35">
      <c r="A213" s="10" t="s">
        <v>4</v>
      </c>
      <c r="B213" s="10" t="str">
        <f t="shared" si="11"/>
        <v>Veneto</v>
      </c>
      <c r="C213" s="8" t="s">
        <v>28</v>
      </c>
      <c r="D213" s="30">
        <v>36453</v>
      </c>
      <c r="E213" s="30">
        <v>34124</v>
      </c>
      <c r="F213" s="9">
        <f t="shared" si="13"/>
        <v>-6.3890489122980273E-2</v>
      </c>
      <c r="G213" s="9">
        <f t="shared" si="10"/>
        <v>-8.3057635859874364E-3</v>
      </c>
    </row>
    <row r="214" spans="1:7" x14ac:dyDescent="0.35">
      <c r="A214" s="7" t="s">
        <v>4</v>
      </c>
      <c r="B214" s="10" t="str">
        <f t="shared" si="11"/>
        <v>Veneto</v>
      </c>
      <c r="C214" s="8" t="s">
        <v>33</v>
      </c>
      <c r="D214" s="30">
        <v>54746</v>
      </c>
      <c r="E214" s="30">
        <v>51717</v>
      </c>
      <c r="F214" s="9">
        <f t="shared" si="13"/>
        <v>-5.5328243159317579E-2</v>
      </c>
      <c r="G214" s="9">
        <f t="shared" si="10"/>
        <v>-7.1926716107112857E-3</v>
      </c>
    </row>
    <row r="215" spans="1:7" x14ac:dyDescent="0.35">
      <c r="A215" s="10" t="s">
        <v>4</v>
      </c>
      <c r="B215" s="10" t="str">
        <f t="shared" si="11"/>
        <v>Veneto</v>
      </c>
      <c r="C215" s="8" t="s">
        <v>30</v>
      </c>
      <c r="D215" s="30">
        <v>37192</v>
      </c>
      <c r="E215" s="30">
        <v>35858</v>
      </c>
      <c r="F215" s="9">
        <f t="shared" si="13"/>
        <v>-3.5867928586792858E-2</v>
      </c>
      <c r="G215" s="9">
        <f t="shared" si="10"/>
        <v>-4.6628307162830717E-3</v>
      </c>
    </row>
    <row r="216" spans="1:7" x14ac:dyDescent="0.35">
      <c r="A216" s="7" t="s">
        <v>4</v>
      </c>
      <c r="B216" s="10" t="str">
        <f t="shared" si="11"/>
        <v>Veneto</v>
      </c>
      <c r="C216" s="8" t="s">
        <v>31</v>
      </c>
      <c r="D216" s="30">
        <v>53358</v>
      </c>
      <c r="E216" s="30">
        <v>51824</v>
      </c>
      <c r="F216" s="9">
        <f t="shared" si="13"/>
        <v>-2.874920349338431E-2</v>
      </c>
      <c r="G216" s="9">
        <f t="shared" si="10"/>
        <v>-3.7373964541399605E-3</v>
      </c>
    </row>
    <row r="217" spans="1:7" x14ac:dyDescent="0.35">
      <c r="A217" s="7" t="s">
        <v>4</v>
      </c>
      <c r="B217" s="10" t="str">
        <f t="shared" si="11"/>
        <v>Veneto</v>
      </c>
      <c r="C217" s="8" t="s">
        <v>34</v>
      </c>
      <c r="D217" s="30">
        <v>37896</v>
      </c>
      <c r="E217" s="30">
        <v>37236</v>
      </c>
      <c r="F217" s="9">
        <f t="shared" si="13"/>
        <v>-1.7416086130462319E-2</v>
      </c>
      <c r="G217" s="9">
        <f t="shared" si="10"/>
        <v>-2.2640911969601016E-3</v>
      </c>
    </row>
    <row r="218" spans="1:7" x14ac:dyDescent="0.35">
      <c r="A218" s="7" t="s">
        <v>4</v>
      </c>
      <c r="B218" s="10" t="str">
        <f t="shared" si="11"/>
        <v>Veneto</v>
      </c>
      <c r="C218" s="8" t="s">
        <v>29</v>
      </c>
      <c r="D218" s="30">
        <v>50313</v>
      </c>
      <c r="E218" s="30">
        <v>49660</v>
      </c>
      <c r="F218" s="9">
        <f t="shared" si="13"/>
        <v>-1.2978753006181305E-2</v>
      </c>
      <c r="G218" s="9">
        <f t="shared" si="10"/>
        <v>-1.6872378908035696E-3</v>
      </c>
    </row>
    <row r="219" spans="1:7" x14ac:dyDescent="0.35">
      <c r="A219" s="7" t="s">
        <v>4</v>
      </c>
      <c r="B219" s="10" t="str">
        <f t="shared" si="11"/>
        <v>Veneto</v>
      </c>
      <c r="C219" s="8" t="s">
        <v>29</v>
      </c>
      <c r="D219" s="30">
        <v>53517</v>
      </c>
      <c r="E219" s="30">
        <v>54864</v>
      </c>
      <c r="F219" s="9">
        <f t="shared" si="13"/>
        <v>2.5169572285442008E-2</v>
      </c>
      <c r="G219" s="9">
        <f t="shared" si="10"/>
        <v>3.2720443971074611E-3</v>
      </c>
    </row>
    <row r="220" spans="1:7" x14ac:dyDescent="0.35">
      <c r="A220" s="7" t="s">
        <v>4</v>
      </c>
      <c r="B220" s="10" t="str">
        <f t="shared" si="11"/>
        <v>Veneto</v>
      </c>
      <c r="C220" s="8" t="s">
        <v>29</v>
      </c>
      <c r="D220" s="30">
        <v>44045</v>
      </c>
      <c r="E220" s="30">
        <v>45167</v>
      </c>
      <c r="F220" s="9">
        <f t="shared" si="13"/>
        <v>2.5473947099557272E-2</v>
      </c>
      <c r="G220" s="9">
        <f t="shared" si="10"/>
        <v>3.3116131229424454E-3</v>
      </c>
    </row>
    <row r="221" spans="1:7" x14ac:dyDescent="0.35">
      <c r="A221" s="7" t="s">
        <v>4</v>
      </c>
      <c r="B221" s="10" t="str">
        <f t="shared" si="11"/>
        <v>Veneto</v>
      </c>
      <c r="C221" s="8" t="s">
        <v>35</v>
      </c>
      <c r="D221" s="30">
        <v>59404</v>
      </c>
      <c r="E221" s="30">
        <v>61083</v>
      </c>
      <c r="F221" s="9">
        <f t="shared" si="13"/>
        <v>2.8264089960272035E-2</v>
      </c>
      <c r="G221" s="9">
        <f t="shared" si="10"/>
        <v>3.6743316948353645E-3</v>
      </c>
    </row>
    <row r="222" spans="1:7" x14ac:dyDescent="0.35">
      <c r="A222" s="7" t="s">
        <v>4</v>
      </c>
      <c r="B222" s="10" t="str">
        <f t="shared" si="11"/>
        <v>Veneto</v>
      </c>
      <c r="C222" s="8" t="s">
        <v>31</v>
      </c>
      <c r="D222" s="30">
        <v>33775</v>
      </c>
      <c r="E222" s="30">
        <v>35631</v>
      </c>
      <c r="F222" s="9">
        <f t="shared" si="13"/>
        <v>5.4951887490747593E-2</v>
      </c>
      <c r="G222" s="9">
        <f t="shared" si="10"/>
        <v>7.1437453737971876E-3</v>
      </c>
    </row>
    <row r="223" spans="1:7" x14ac:dyDescent="0.35">
      <c r="A223" s="7" t="s">
        <v>4</v>
      </c>
      <c r="B223" s="10" t="str">
        <f t="shared" si="11"/>
        <v>Veneto</v>
      </c>
      <c r="C223" s="8" t="s">
        <v>37</v>
      </c>
      <c r="D223" s="30">
        <v>48020</v>
      </c>
      <c r="E223" s="30">
        <v>51079</v>
      </c>
      <c r="F223" s="9">
        <f t="shared" si="13"/>
        <v>6.3702623906705544E-2</v>
      </c>
      <c r="G223" s="9">
        <f t="shared" si="10"/>
        <v>8.2813411078717213E-3</v>
      </c>
    </row>
    <row r="224" spans="1:7" x14ac:dyDescent="0.35">
      <c r="A224" s="7" t="s">
        <v>4</v>
      </c>
      <c r="B224" s="10" t="str">
        <f t="shared" si="11"/>
        <v>Veneto</v>
      </c>
      <c r="C224" s="8" t="s">
        <v>33</v>
      </c>
      <c r="D224" s="30">
        <v>42287</v>
      </c>
      <c r="E224" s="30">
        <v>45138</v>
      </c>
      <c r="F224" s="9">
        <f t="shared" si="13"/>
        <v>6.7420247357343865E-2</v>
      </c>
      <c r="G224" s="9">
        <f t="shared" si="10"/>
        <v>8.764632156454703E-3</v>
      </c>
    </row>
    <row r="225" spans="1:7" x14ac:dyDescent="0.35">
      <c r="A225" s="7" t="s">
        <v>4</v>
      </c>
      <c r="B225" s="10" t="str">
        <f t="shared" si="11"/>
        <v>Veneto</v>
      </c>
      <c r="C225" s="8" t="s">
        <v>36</v>
      </c>
      <c r="D225" s="30">
        <v>54247</v>
      </c>
      <c r="E225" s="30">
        <v>60882</v>
      </c>
      <c r="F225" s="9">
        <f t="shared" si="13"/>
        <v>0.1223109112024628</v>
      </c>
      <c r="G225" s="9">
        <f t="shared" si="10"/>
        <v>1.5900418456320165E-2</v>
      </c>
    </row>
    <row r="226" spans="1:7" x14ac:dyDescent="0.35">
      <c r="A226" s="7" t="s">
        <v>4</v>
      </c>
      <c r="B226" s="10" t="str">
        <f t="shared" si="11"/>
        <v>Veneto</v>
      </c>
      <c r="C226" s="8" t="s">
        <v>38</v>
      </c>
      <c r="D226" s="30">
        <v>58006</v>
      </c>
      <c r="E226" s="30">
        <v>65656</v>
      </c>
      <c r="F226" s="9">
        <f t="shared" si="13"/>
        <v>0.13188290866462091</v>
      </c>
      <c r="G226" s="9">
        <f t="shared" si="10"/>
        <v>1.7144778126400719E-2</v>
      </c>
    </row>
    <row r="227" spans="1:7" x14ac:dyDescent="0.35">
      <c r="A227" s="7" t="s">
        <v>4</v>
      </c>
      <c r="B227" s="10" t="str">
        <f t="shared" si="11"/>
        <v>Veneto</v>
      </c>
      <c r="C227" s="8" t="s">
        <v>36</v>
      </c>
      <c r="D227" s="30">
        <v>42006</v>
      </c>
      <c r="E227" s="30">
        <v>48410</v>
      </c>
      <c r="F227" s="9">
        <f t="shared" si="13"/>
        <v>0.15245441127457982</v>
      </c>
      <c r="G227" s="9">
        <f t="shared" si="10"/>
        <v>1.9819073465695378E-2</v>
      </c>
    </row>
    <row r="228" spans="1:7" x14ac:dyDescent="0.3">
      <c r="A228" s="7" t="s">
        <v>4</v>
      </c>
      <c r="B228" s="10" t="str">
        <f t="shared" si="11"/>
        <v>Veneto</v>
      </c>
      <c r="C228" s="8" t="s">
        <v>30</v>
      </c>
      <c r="D228" s="31">
        <v>47000</v>
      </c>
      <c r="E228" s="31">
        <v>56000</v>
      </c>
      <c r="F228" s="9">
        <f t="shared" si="13"/>
        <v>0.19148936170212766</v>
      </c>
      <c r="G228" s="9">
        <f t="shared" si="10"/>
        <v>2.4893617021276595E-2</v>
      </c>
    </row>
    <row r="229" spans="1:7" x14ac:dyDescent="0.35">
      <c r="A229" s="10" t="s">
        <v>4</v>
      </c>
      <c r="B229" s="10" t="str">
        <f t="shared" si="11"/>
        <v>Veneto</v>
      </c>
      <c r="C229" s="8" t="s">
        <v>31</v>
      </c>
      <c r="D229" s="30">
        <v>48794</v>
      </c>
      <c r="E229" s="30">
        <v>58984</v>
      </c>
      <c r="F229" s="9">
        <f t="shared" si="13"/>
        <v>0.20883715210886583</v>
      </c>
      <c r="G229" s="9">
        <f t="shared" si="10"/>
        <v>2.7148829774152557E-2</v>
      </c>
    </row>
    <row r="230" spans="1:7" x14ac:dyDescent="0.35">
      <c r="A230" s="7" t="s">
        <v>4</v>
      </c>
      <c r="B230" s="10" t="str">
        <f t="shared" si="11"/>
        <v>Veneto</v>
      </c>
      <c r="C230" s="8" t="s">
        <v>27</v>
      </c>
      <c r="D230" s="30">
        <v>41073</v>
      </c>
      <c r="E230" s="30">
        <v>50809</v>
      </c>
      <c r="F230" s="9">
        <f t="shared" si="13"/>
        <v>0.23704136537384657</v>
      </c>
      <c r="G230" s="9">
        <f t="shared" si="10"/>
        <v>3.0815377498600055E-2</v>
      </c>
    </row>
    <row r="231" spans="1:7" x14ac:dyDescent="0.35">
      <c r="A231" s="7" t="s">
        <v>4</v>
      </c>
      <c r="B231" s="10" t="str">
        <f t="shared" si="11"/>
        <v>Veneto</v>
      </c>
      <c r="C231" s="8" t="s">
        <v>27</v>
      </c>
      <c r="D231" s="30">
        <v>33484</v>
      </c>
      <c r="E231" s="30">
        <v>43561</v>
      </c>
      <c r="F231" s="9">
        <f t="shared" si="13"/>
        <v>0.30094970732290049</v>
      </c>
      <c r="G231" s="9">
        <f t="shared" si="10"/>
        <v>3.9123461951977065E-2</v>
      </c>
    </row>
    <row r="232" spans="1:7" x14ac:dyDescent="0.35">
      <c r="A232" s="10" t="s">
        <v>4</v>
      </c>
      <c r="B232" s="10" t="str">
        <f t="shared" si="11"/>
        <v>Veneto</v>
      </c>
      <c r="C232" s="8" t="s">
        <v>33</v>
      </c>
      <c r="D232" s="30">
        <v>48274</v>
      </c>
      <c r="E232" s="30">
        <v>64074</v>
      </c>
      <c r="F232" s="9">
        <f t="shared" si="13"/>
        <v>0.32729833865020508</v>
      </c>
      <c r="G232" s="9">
        <f t="shared" si="10"/>
        <v>4.2548784024526665E-2</v>
      </c>
    </row>
    <row r="233" spans="1:7" x14ac:dyDescent="0.35">
      <c r="A233" s="10" t="s">
        <v>4</v>
      </c>
      <c r="B233" s="10" t="str">
        <f t="shared" si="11"/>
        <v>Veneto</v>
      </c>
      <c r="C233" s="8" t="s">
        <v>28</v>
      </c>
      <c r="D233" s="30">
        <v>46867</v>
      </c>
      <c r="E233" s="30">
        <v>63156</v>
      </c>
      <c r="F233" s="9">
        <f t="shared" si="13"/>
        <v>0.34755798322913778</v>
      </c>
      <c r="G233" s="9">
        <f t="shared" si="10"/>
        <v>4.5182537819787913E-2</v>
      </c>
    </row>
    <row r="234" spans="1:7" x14ac:dyDescent="0.35">
      <c r="A234" s="10" t="s">
        <v>4</v>
      </c>
      <c r="B234" s="10" t="str">
        <f t="shared" si="11"/>
        <v>Veneto</v>
      </c>
      <c r="C234" s="8" t="s">
        <v>35</v>
      </c>
      <c r="D234" s="30">
        <v>49106</v>
      </c>
      <c r="E234" s="30">
        <v>67065</v>
      </c>
      <c r="F234" s="9">
        <f t="shared" si="13"/>
        <v>0.3657190567344113</v>
      </c>
      <c r="G234" s="9">
        <f t="shared" si="10"/>
        <v>4.7543477375473472E-2</v>
      </c>
    </row>
    <row r="235" spans="1:7" x14ac:dyDescent="0.35">
      <c r="A235" s="7" t="s">
        <v>4</v>
      </c>
      <c r="B235" s="10" t="str">
        <f t="shared" si="11"/>
        <v>Veneto</v>
      </c>
      <c r="C235" s="8" t="s">
        <v>28</v>
      </c>
      <c r="D235" s="30">
        <v>50378</v>
      </c>
      <c r="E235" s="30">
        <v>69783</v>
      </c>
      <c r="F235" s="9">
        <f t="shared" si="13"/>
        <v>0.38518797887966971</v>
      </c>
      <c r="G235" s="9">
        <f t="shared" si="10"/>
        <v>5.0074437254357063E-2</v>
      </c>
    </row>
    <row r="236" spans="1:7" x14ac:dyDescent="0.35">
      <c r="A236" s="7" t="s">
        <v>4</v>
      </c>
      <c r="B236" s="10" t="str">
        <f t="shared" si="11"/>
        <v>Veneto</v>
      </c>
      <c r="C236" s="8" t="s">
        <v>32</v>
      </c>
      <c r="D236" s="30">
        <v>35876</v>
      </c>
      <c r="E236" s="30">
        <v>56399</v>
      </c>
      <c r="F236" s="9">
        <f t="shared" si="13"/>
        <v>0.57205374066228121</v>
      </c>
      <c r="G236" s="9">
        <f t="shared" si="10"/>
        <v>7.4366986286096559E-2</v>
      </c>
    </row>
    <row r="237" spans="1:7" x14ac:dyDescent="0.35">
      <c r="A237" s="7" t="s">
        <v>4</v>
      </c>
      <c r="B237" s="10" t="str">
        <f t="shared" si="11"/>
        <v>Veneto</v>
      </c>
      <c r="C237" s="8" t="s">
        <v>33</v>
      </c>
      <c r="D237" s="30">
        <v>37253</v>
      </c>
      <c r="E237" s="30">
        <v>65806</v>
      </c>
      <c r="F237" s="9">
        <f t="shared" si="13"/>
        <v>0.76646176146887501</v>
      </c>
      <c r="G237" s="9">
        <f t="shared" si="10"/>
        <v>9.9640028990953755E-2</v>
      </c>
    </row>
    <row r="238" spans="1:7" x14ac:dyDescent="0.35">
      <c r="A238" s="10" t="s">
        <v>4</v>
      </c>
      <c r="B238" s="10" t="str">
        <f t="shared" si="11"/>
        <v>Veneto</v>
      </c>
      <c r="C238" s="8" t="s">
        <v>38</v>
      </c>
      <c r="D238" s="30">
        <v>35288</v>
      </c>
      <c r="E238" s="30">
        <v>67535</v>
      </c>
      <c r="F238" s="9">
        <f t="shared" si="13"/>
        <v>0.91382339605531626</v>
      </c>
      <c r="G238" s="9">
        <f t="shared" si="10"/>
        <v>0.11879704148719111</v>
      </c>
    </row>
    <row r="239" spans="1:7" x14ac:dyDescent="0.3">
      <c r="B239" s="10">
        <f t="shared" si="11"/>
        <v>0</v>
      </c>
      <c r="C239" s="4" t="s">
        <v>49</v>
      </c>
      <c r="D239" s="32">
        <f>SUM(D3:D238)</f>
        <v>11662309</v>
      </c>
      <c r="E239" s="32">
        <f>SUM(E3:E238)</f>
        <v>11856624</v>
      </c>
      <c r="F239" s="3"/>
      <c r="G239" s="3"/>
    </row>
    <row r="240" spans="1:7" x14ac:dyDescent="0.3">
      <c r="C240" s="4" t="s">
        <v>50</v>
      </c>
      <c r="D240" s="32">
        <f>AVERAGE(D3:D238)</f>
        <v>49416.563559322036</v>
      </c>
      <c r="E240" s="32">
        <f>AVERAGE(E3:E238)</f>
        <v>50239.932203389828</v>
      </c>
      <c r="F240" s="3"/>
      <c r="G240" s="3"/>
    </row>
  </sheetData>
  <autoFilter ref="A2:G240" xr:uid="{88E2CCBB-C7C0-4629-9B59-B9A49D9B5507}"/>
  <sortState xmlns:xlrd2="http://schemas.microsoft.com/office/spreadsheetml/2017/richdata2" ref="A3:G238">
    <sortCondition ref="A3:A238"/>
    <sortCondition ref="F3:F238"/>
    <sortCondition ref="C3:C238"/>
  </sortState>
  <mergeCells count="1">
    <mergeCell ref="A1:G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BD5C-E19B-4186-8CF2-2216117C2F38}">
  <dimension ref="A1:F109"/>
  <sheetViews>
    <sheetView topLeftCell="A8" workbookViewId="0">
      <selection activeCell="C109" sqref="C109"/>
    </sheetView>
  </sheetViews>
  <sheetFormatPr defaultRowHeight="14.4" x14ac:dyDescent="0.3"/>
  <cols>
    <col min="1" max="2" width="19.77734375" customWidth="1"/>
    <col min="3" max="4" width="22" style="13" customWidth="1"/>
    <col min="5" max="6" width="19.77734375" customWidth="1"/>
  </cols>
  <sheetData>
    <row r="1" spans="1:6" ht="18" thickBot="1" x14ac:dyDescent="0.35">
      <c r="A1" s="26" t="s">
        <v>51</v>
      </c>
      <c r="B1" s="27"/>
      <c r="C1" s="27"/>
      <c r="D1" s="27"/>
      <c r="E1" s="27"/>
      <c r="F1" s="28"/>
    </row>
    <row r="2" spans="1:6" ht="17.399999999999999" x14ac:dyDescent="0.3">
      <c r="A2" s="18" t="s">
        <v>0</v>
      </c>
      <c r="B2" s="18" t="s">
        <v>26</v>
      </c>
      <c r="C2" s="19" t="s">
        <v>5</v>
      </c>
      <c r="D2" s="19" t="s">
        <v>6</v>
      </c>
      <c r="E2" s="20" t="s">
        <v>7</v>
      </c>
      <c r="F2" s="20" t="s">
        <v>48</v>
      </c>
    </row>
    <row r="3" spans="1:6" ht="18" x14ac:dyDescent="0.35">
      <c r="A3" s="7" t="s">
        <v>2</v>
      </c>
      <c r="B3" s="8" t="s">
        <v>37</v>
      </c>
      <c r="C3" s="11">
        <v>55347</v>
      </c>
      <c r="D3" s="11">
        <v>30247</v>
      </c>
      <c r="E3" s="9">
        <f>(D3-C3)/C3</f>
        <v>-0.45350244819050717</v>
      </c>
      <c r="F3" s="9">
        <f>TabellaBELLA[[#This Row],[delta %]]*0.13</f>
        <v>-5.8955318264765931E-2</v>
      </c>
    </row>
    <row r="4" spans="1:6" ht="18" x14ac:dyDescent="0.35">
      <c r="A4" s="7" t="s">
        <v>2</v>
      </c>
      <c r="B4" s="8" t="s">
        <v>31</v>
      </c>
      <c r="C4" s="11">
        <v>56573</v>
      </c>
      <c r="D4" s="11">
        <v>34131</v>
      </c>
      <c r="E4" s="9">
        <f t="shared" ref="E4:E67" si="0">(D4-C4)/C4</f>
        <v>-0.39669100100754778</v>
      </c>
      <c r="F4" s="9">
        <f>TabellaBELLA[[#This Row],[delta %]]*0.13</f>
        <v>-5.1569830130981216E-2</v>
      </c>
    </row>
    <row r="5" spans="1:6" ht="18" x14ac:dyDescent="0.35">
      <c r="A5" s="7" t="s">
        <v>2</v>
      </c>
      <c r="B5" s="8" t="s">
        <v>27</v>
      </c>
      <c r="C5" s="11">
        <v>65910</v>
      </c>
      <c r="D5" s="11">
        <v>42202</v>
      </c>
      <c r="E5" s="9">
        <f t="shared" si="0"/>
        <v>-0.35970262479138221</v>
      </c>
      <c r="F5" s="9">
        <f>TabellaBELLA[[#This Row],[delta %]]*0.13</f>
        <v>-4.6761341222879692E-2</v>
      </c>
    </row>
    <row r="6" spans="1:6" ht="18" x14ac:dyDescent="0.35">
      <c r="A6" s="7" t="s">
        <v>2</v>
      </c>
      <c r="B6" s="8" t="s">
        <v>32</v>
      </c>
      <c r="C6" s="11">
        <v>58936</v>
      </c>
      <c r="D6" s="11">
        <v>39122</v>
      </c>
      <c r="E6" s="9">
        <f t="shared" si="0"/>
        <v>-0.33619519478756615</v>
      </c>
      <c r="F6" s="9">
        <f>TabellaBELLA[[#This Row],[delta %]]*0.13</f>
        <v>-4.3705375322383604E-2</v>
      </c>
    </row>
    <row r="7" spans="1:6" ht="18" x14ac:dyDescent="0.35">
      <c r="A7" s="7" t="s">
        <v>2</v>
      </c>
      <c r="B7" s="8" t="s">
        <v>31</v>
      </c>
      <c r="C7" s="11">
        <v>51398</v>
      </c>
      <c r="D7" s="11">
        <v>34311</v>
      </c>
      <c r="E7" s="9">
        <f t="shared" si="0"/>
        <v>-0.33244484221175924</v>
      </c>
      <c r="F7" s="9">
        <f>TabellaBELLA[[#This Row],[delta %]]*0.13</f>
        <v>-4.3217829487528704E-2</v>
      </c>
    </row>
    <row r="8" spans="1:6" ht="18" x14ac:dyDescent="0.35">
      <c r="A8" s="7" t="s">
        <v>2</v>
      </c>
      <c r="B8" s="8" t="s">
        <v>27</v>
      </c>
      <c r="C8" s="11">
        <v>65174</v>
      </c>
      <c r="D8" s="11">
        <v>43873</v>
      </c>
      <c r="E8" s="9">
        <f t="shared" si="0"/>
        <v>-0.32683278608033878</v>
      </c>
      <c r="F8" s="9">
        <f>TabellaBELLA[[#This Row],[delta %]]*0.13</f>
        <v>-4.2488262190444041E-2</v>
      </c>
    </row>
    <row r="9" spans="1:6" ht="18" x14ac:dyDescent="0.35">
      <c r="A9" s="7" t="s">
        <v>2</v>
      </c>
      <c r="B9" s="8" t="s">
        <v>27</v>
      </c>
      <c r="C9" s="11">
        <v>62152</v>
      </c>
      <c r="D9" s="11">
        <v>44143</v>
      </c>
      <c r="E9" s="9">
        <f t="shared" si="0"/>
        <v>-0.28975736903076327</v>
      </c>
      <c r="F9" s="9">
        <f>TabellaBELLA[[#This Row],[delta %]]*0.13</f>
        <v>-3.7668457973999224E-2</v>
      </c>
    </row>
    <row r="10" spans="1:6" ht="18" x14ac:dyDescent="0.35">
      <c r="A10" s="7" t="s">
        <v>2</v>
      </c>
      <c r="B10" s="8" t="s">
        <v>34</v>
      </c>
      <c r="C10" s="11">
        <v>59094</v>
      </c>
      <c r="D10" s="11">
        <v>44313</v>
      </c>
      <c r="E10" s="9">
        <f t="shared" si="0"/>
        <v>-0.25012691643821705</v>
      </c>
      <c r="F10" s="9">
        <f>TabellaBELLA[[#This Row],[delta %]]*0.13</f>
        <v>-3.2516499136968219E-2</v>
      </c>
    </row>
    <row r="11" spans="1:6" ht="18" x14ac:dyDescent="0.35">
      <c r="A11" s="7" t="s">
        <v>2</v>
      </c>
      <c r="B11" s="8" t="s">
        <v>29</v>
      </c>
      <c r="C11" s="11">
        <v>56886</v>
      </c>
      <c r="D11" s="11">
        <v>44112</v>
      </c>
      <c r="E11" s="9">
        <f t="shared" si="0"/>
        <v>-0.22455437190169814</v>
      </c>
      <c r="F11" s="9">
        <f>TabellaBELLA[[#This Row],[delta %]]*0.13</f>
        <v>-2.9192068347220757E-2</v>
      </c>
    </row>
    <row r="12" spans="1:6" ht="18" x14ac:dyDescent="0.35">
      <c r="A12" s="7" t="s">
        <v>2</v>
      </c>
      <c r="B12" s="8" t="s">
        <v>35</v>
      </c>
      <c r="C12" s="11">
        <v>52526</v>
      </c>
      <c r="D12" s="11">
        <v>42186</v>
      </c>
      <c r="E12" s="9">
        <f t="shared" si="0"/>
        <v>-0.19685489091116781</v>
      </c>
      <c r="F12" s="9">
        <f>TabellaBELLA[[#This Row],[delta %]]*0.13</f>
        <v>-2.5591135818451818E-2</v>
      </c>
    </row>
    <row r="13" spans="1:6" ht="18" x14ac:dyDescent="0.35">
      <c r="A13" s="7" t="s">
        <v>2</v>
      </c>
      <c r="B13" s="8" t="s">
        <v>32</v>
      </c>
      <c r="C13" s="11">
        <v>60405</v>
      </c>
      <c r="D13" s="11">
        <v>50451</v>
      </c>
      <c r="E13" s="9">
        <f t="shared" si="0"/>
        <v>-0.16478768313881301</v>
      </c>
      <c r="F13" s="9">
        <f>TabellaBELLA[[#This Row],[delta %]]*0.13</f>
        <v>-2.1422398808045692E-2</v>
      </c>
    </row>
    <row r="14" spans="1:6" ht="18" x14ac:dyDescent="0.35">
      <c r="A14" s="7" t="s">
        <v>2</v>
      </c>
      <c r="B14" s="8" t="s">
        <v>33</v>
      </c>
      <c r="C14" s="11">
        <v>69557</v>
      </c>
      <c r="D14" s="11">
        <v>59326</v>
      </c>
      <c r="E14" s="9">
        <f t="shared" si="0"/>
        <v>-0.14708799976997283</v>
      </c>
      <c r="F14" s="9">
        <f>TabellaBELLA[[#This Row],[delta %]]*0.13</f>
        <v>-1.9121439970096469E-2</v>
      </c>
    </row>
    <row r="15" spans="1:6" ht="18" x14ac:dyDescent="0.35">
      <c r="A15" s="7" t="s">
        <v>2</v>
      </c>
      <c r="B15" s="8" t="s">
        <v>34</v>
      </c>
      <c r="C15" s="11">
        <v>68668</v>
      </c>
      <c r="D15" s="11">
        <v>61604</v>
      </c>
      <c r="E15" s="9">
        <f t="shared" si="0"/>
        <v>-0.10287178889730296</v>
      </c>
      <c r="F15" s="9">
        <f>TabellaBELLA[[#This Row],[delta %]]*0.13</f>
        <v>-1.3373332556649385E-2</v>
      </c>
    </row>
    <row r="16" spans="1:6" ht="18" x14ac:dyDescent="0.35">
      <c r="A16" s="7" t="s">
        <v>2</v>
      </c>
      <c r="B16" s="8" t="s">
        <v>36</v>
      </c>
      <c r="C16" s="11">
        <v>46145</v>
      </c>
      <c r="D16" s="11">
        <v>41507</v>
      </c>
      <c r="E16" s="9">
        <f t="shared" si="0"/>
        <v>-0.10050926427565283</v>
      </c>
      <c r="F16" s="9">
        <f>TabellaBELLA[[#This Row],[delta %]]*0.13</f>
        <v>-1.3066204355834868E-2</v>
      </c>
    </row>
    <row r="17" spans="1:6" ht="18" x14ac:dyDescent="0.35">
      <c r="A17" s="7" t="s">
        <v>2</v>
      </c>
      <c r="B17" s="8" t="s">
        <v>32</v>
      </c>
      <c r="C17" s="11">
        <v>42380</v>
      </c>
      <c r="D17" s="11">
        <v>39790</v>
      </c>
      <c r="E17" s="9">
        <f t="shared" si="0"/>
        <v>-6.1113732892873994E-2</v>
      </c>
      <c r="F17" s="9">
        <f>TabellaBELLA[[#This Row],[delta %]]*0.13</f>
        <v>-7.9447852760736199E-3</v>
      </c>
    </row>
    <row r="18" spans="1:6" ht="18" x14ac:dyDescent="0.35">
      <c r="A18" s="7" t="s">
        <v>2</v>
      </c>
      <c r="B18" s="8" t="s">
        <v>38</v>
      </c>
      <c r="C18" s="11">
        <v>33094</v>
      </c>
      <c r="D18" s="11">
        <v>31873</v>
      </c>
      <c r="E18" s="9">
        <f t="shared" si="0"/>
        <v>-3.6894905420922219E-2</v>
      </c>
      <c r="F18" s="9">
        <f>TabellaBELLA[[#This Row],[delta %]]*0.13</f>
        <v>-4.7963377047198887E-3</v>
      </c>
    </row>
    <row r="19" spans="1:6" ht="18" x14ac:dyDescent="0.35">
      <c r="A19" s="7" t="s">
        <v>2</v>
      </c>
      <c r="B19" s="8" t="s">
        <v>32</v>
      </c>
      <c r="C19" s="11">
        <v>69198</v>
      </c>
      <c r="D19" s="11">
        <v>68264</v>
      </c>
      <c r="E19" s="9">
        <f t="shared" si="0"/>
        <v>-1.3497499927743576E-2</v>
      </c>
      <c r="F19" s="9">
        <f>TabellaBELLA[[#This Row],[delta %]]*0.13</f>
        <v>-1.754674990606665E-3</v>
      </c>
    </row>
    <row r="20" spans="1:6" ht="18" x14ac:dyDescent="0.35">
      <c r="A20" s="7" t="s">
        <v>2</v>
      </c>
      <c r="B20" s="8" t="s">
        <v>29</v>
      </c>
      <c r="C20" s="11">
        <v>47318</v>
      </c>
      <c r="D20" s="11">
        <v>48578</v>
      </c>
      <c r="E20" s="9">
        <f t="shared" si="0"/>
        <v>2.6628344393254153E-2</v>
      </c>
      <c r="F20" s="9">
        <f>TabellaBELLA[[#This Row],[delta %]]*0.13</f>
        <v>3.46168477112304E-3</v>
      </c>
    </row>
    <row r="21" spans="1:6" ht="18" x14ac:dyDescent="0.3">
      <c r="A21" s="7" t="s">
        <v>2</v>
      </c>
      <c r="B21" s="8" t="s">
        <v>28</v>
      </c>
      <c r="C21" s="12">
        <v>47500</v>
      </c>
      <c r="D21" s="12">
        <v>48900</v>
      </c>
      <c r="E21" s="9">
        <f t="shared" si="0"/>
        <v>2.9473684210526315E-2</v>
      </c>
      <c r="F21" s="9">
        <f>TabellaBELLA[[#This Row],[delta %]]*0.13</f>
        <v>3.8315789473684211E-3</v>
      </c>
    </row>
    <row r="22" spans="1:6" ht="18" x14ac:dyDescent="0.35">
      <c r="A22" s="7" t="s">
        <v>2</v>
      </c>
      <c r="B22" s="8" t="s">
        <v>37</v>
      </c>
      <c r="C22" s="11">
        <v>32725</v>
      </c>
      <c r="D22" s="11">
        <v>35089</v>
      </c>
      <c r="E22" s="9">
        <f t="shared" si="0"/>
        <v>7.2238349885408712E-2</v>
      </c>
      <c r="F22" s="9">
        <f>TabellaBELLA[[#This Row],[delta %]]*0.13</f>
        <v>9.3909854851031323E-3</v>
      </c>
    </row>
    <row r="23" spans="1:6" ht="18" x14ac:dyDescent="0.35">
      <c r="A23" s="7" t="s">
        <v>2</v>
      </c>
      <c r="B23" s="8" t="s">
        <v>30</v>
      </c>
      <c r="C23" s="11">
        <v>54582</v>
      </c>
      <c r="D23" s="11">
        <v>58731</v>
      </c>
      <c r="E23" s="9">
        <f t="shared" si="0"/>
        <v>7.601407057271628E-2</v>
      </c>
      <c r="F23" s="9">
        <f>TabellaBELLA[[#This Row],[delta %]]*0.13</f>
        <v>9.8818291744531168E-3</v>
      </c>
    </row>
    <row r="24" spans="1:6" ht="18" x14ac:dyDescent="0.35">
      <c r="A24" s="7" t="s">
        <v>2</v>
      </c>
      <c r="B24" s="8" t="s">
        <v>36</v>
      </c>
      <c r="C24" s="11">
        <v>58868</v>
      </c>
      <c r="D24" s="11">
        <v>63524</v>
      </c>
      <c r="E24" s="9">
        <f t="shared" si="0"/>
        <v>7.9092206292043221E-2</v>
      </c>
      <c r="F24" s="9">
        <f>TabellaBELLA[[#This Row],[delta %]]*0.13</f>
        <v>1.0281986817965619E-2</v>
      </c>
    </row>
    <row r="25" spans="1:6" ht="18" x14ac:dyDescent="0.35">
      <c r="A25" s="7" t="s">
        <v>2</v>
      </c>
      <c r="B25" s="8" t="s">
        <v>34</v>
      </c>
      <c r="C25" s="11">
        <v>43124</v>
      </c>
      <c r="D25" s="11">
        <v>47604</v>
      </c>
      <c r="E25" s="9">
        <f t="shared" si="0"/>
        <v>0.10388646693256655</v>
      </c>
      <c r="F25" s="9">
        <f>TabellaBELLA[[#This Row],[delta %]]*0.13</f>
        <v>1.3505240701233651E-2</v>
      </c>
    </row>
    <row r="26" spans="1:6" ht="18" x14ac:dyDescent="0.35">
      <c r="A26" s="7" t="s">
        <v>2</v>
      </c>
      <c r="B26" s="8" t="s">
        <v>31</v>
      </c>
      <c r="C26" s="11">
        <v>38084</v>
      </c>
      <c r="D26" s="11">
        <v>47314</v>
      </c>
      <c r="E26" s="9">
        <f t="shared" si="0"/>
        <v>0.24235899590379162</v>
      </c>
      <c r="F26" s="9">
        <f>TabellaBELLA[[#This Row],[delta %]]*0.13</f>
        <v>3.1506669467492913E-2</v>
      </c>
    </row>
    <row r="27" spans="1:6" ht="18" x14ac:dyDescent="0.35">
      <c r="A27" s="7" t="s">
        <v>2</v>
      </c>
      <c r="B27" s="8" t="s">
        <v>29</v>
      </c>
      <c r="C27" s="11">
        <v>48776</v>
      </c>
      <c r="D27" s="11">
        <v>64734</v>
      </c>
      <c r="E27" s="9">
        <f t="shared" si="0"/>
        <v>0.32716909955715928</v>
      </c>
      <c r="F27" s="9">
        <f>TabellaBELLA[[#This Row],[delta %]]*0.13</f>
        <v>4.2531982942430706E-2</v>
      </c>
    </row>
    <row r="28" spans="1:6" ht="18" x14ac:dyDescent="0.35">
      <c r="A28" s="7" t="s">
        <v>2</v>
      </c>
      <c r="B28" s="8" t="s">
        <v>31</v>
      </c>
      <c r="C28" s="11">
        <v>31848</v>
      </c>
      <c r="D28" s="11">
        <v>46597</v>
      </c>
      <c r="E28" s="9">
        <f t="shared" si="0"/>
        <v>0.46310600351670433</v>
      </c>
      <c r="F28" s="9">
        <f>TabellaBELLA[[#This Row],[delta %]]*0.13</f>
        <v>6.0203780457171563E-2</v>
      </c>
    </row>
    <row r="29" spans="1:6" ht="18" x14ac:dyDescent="0.35">
      <c r="A29" s="7" t="s">
        <v>2</v>
      </c>
      <c r="B29" s="8" t="s">
        <v>33</v>
      </c>
      <c r="C29" s="11">
        <v>45768</v>
      </c>
      <c r="D29" s="11">
        <v>67067</v>
      </c>
      <c r="E29" s="9">
        <f t="shared" si="0"/>
        <v>0.46536881664044749</v>
      </c>
      <c r="F29" s="9">
        <f>TabellaBELLA[[#This Row],[delta %]]*0.13</f>
        <v>6.0497946163258175E-2</v>
      </c>
    </row>
    <row r="30" spans="1:6" ht="18" x14ac:dyDescent="0.35">
      <c r="A30" s="7" t="s">
        <v>2</v>
      </c>
      <c r="B30" s="8" t="s">
        <v>30</v>
      </c>
      <c r="C30" s="11">
        <v>44372</v>
      </c>
      <c r="D30" s="11">
        <v>65309</v>
      </c>
      <c r="E30" s="9">
        <f t="shared" si="0"/>
        <v>0.47185161813756421</v>
      </c>
      <c r="F30" s="9">
        <f>TabellaBELLA[[#This Row],[delta %]]*0.13</f>
        <v>6.1340710357883348E-2</v>
      </c>
    </row>
    <row r="31" spans="1:6" ht="18" x14ac:dyDescent="0.35">
      <c r="A31" s="7" t="s">
        <v>2</v>
      </c>
      <c r="B31" s="8" t="s">
        <v>37</v>
      </c>
      <c r="C31" s="11">
        <v>40106</v>
      </c>
      <c r="D31" s="11">
        <v>59273</v>
      </c>
      <c r="E31" s="9">
        <f t="shared" si="0"/>
        <v>0.47790854236273872</v>
      </c>
      <c r="F31" s="9">
        <f>TabellaBELLA[[#This Row],[delta %]]*0.13</f>
        <v>6.2128110507156033E-2</v>
      </c>
    </row>
    <row r="32" spans="1:6" ht="18" x14ac:dyDescent="0.35">
      <c r="A32" s="7" t="s">
        <v>2</v>
      </c>
      <c r="B32" s="8" t="s">
        <v>38</v>
      </c>
      <c r="C32" s="11">
        <v>34474</v>
      </c>
      <c r="D32" s="11">
        <v>52095</v>
      </c>
      <c r="E32" s="9">
        <f t="shared" si="0"/>
        <v>0.51113882926263265</v>
      </c>
      <c r="F32" s="9">
        <f>TabellaBELLA[[#This Row],[delta %]]*0.13</f>
        <v>6.6448047804142249E-2</v>
      </c>
    </row>
    <row r="33" spans="1:6" ht="18" x14ac:dyDescent="0.35">
      <c r="A33" s="7" t="s">
        <v>2</v>
      </c>
      <c r="B33" s="8" t="s">
        <v>36</v>
      </c>
      <c r="C33" s="11">
        <v>37809</v>
      </c>
      <c r="D33" s="11">
        <v>58891</v>
      </c>
      <c r="E33" s="9">
        <f t="shared" si="0"/>
        <v>0.55759210769922507</v>
      </c>
      <c r="F33" s="9">
        <f>TabellaBELLA[[#This Row],[delta %]]*0.13</f>
        <v>7.2486974000899262E-2</v>
      </c>
    </row>
    <row r="34" spans="1:6" ht="18" x14ac:dyDescent="0.35">
      <c r="A34" s="7" t="s">
        <v>2</v>
      </c>
      <c r="B34" s="8" t="s">
        <v>38</v>
      </c>
      <c r="C34" s="11">
        <v>30535</v>
      </c>
      <c r="D34" s="11">
        <v>52561</v>
      </c>
      <c r="E34" s="9">
        <f t="shared" si="0"/>
        <v>0.72133617160635333</v>
      </c>
      <c r="F34" s="9">
        <f>TabellaBELLA[[#This Row],[delta %]]*0.13</f>
        <v>9.3773702308825937E-2</v>
      </c>
    </row>
    <row r="35" spans="1:6" ht="18" x14ac:dyDescent="0.35">
      <c r="A35" s="7" t="s">
        <v>8</v>
      </c>
      <c r="B35" s="8" t="s">
        <v>30</v>
      </c>
      <c r="C35" s="11">
        <v>61983</v>
      </c>
      <c r="D35" s="11">
        <v>34364</v>
      </c>
      <c r="E35" s="9">
        <f t="shared" si="0"/>
        <v>-0.44558991981672397</v>
      </c>
      <c r="F35" s="9">
        <f>TabellaBELLA[[#This Row],[delta %]]*0.13</f>
        <v>-5.7926689576174119E-2</v>
      </c>
    </row>
    <row r="36" spans="1:6" ht="18" x14ac:dyDescent="0.35">
      <c r="A36" s="7" t="s">
        <v>8</v>
      </c>
      <c r="B36" s="8" t="s">
        <v>35</v>
      </c>
      <c r="C36" s="11">
        <v>56395</v>
      </c>
      <c r="D36" s="11">
        <v>33109</v>
      </c>
      <c r="E36" s="9">
        <f t="shared" si="0"/>
        <v>-0.41290894582853088</v>
      </c>
      <c r="F36" s="9">
        <f>TabellaBELLA[[#This Row],[delta %]]*0.13</f>
        <v>-5.3678162957709018E-2</v>
      </c>
    </row>
    <row r="37" spans="1:6" ht="18" x14ac:dyDescent="0.35">
      <c r="A37" s="7" t="s">
        <v>8</v>
      </c>
      <c r="B37" s="8" t="s">
        <v>35</v>
      </c>
      <c r="C37" s="11">
        <v>65424</v>
      </c>
      <c r="D37" s="11">
        <v>38987</v>
      </c>
      <c r="E37" s="9">
        <f t="shared" si="0"/>
        <v>-0.40408718513083886</v>
      </c>
      <c r="F37" s="9">
        <f>TabellaBELLA[[#This Row],[delta %]]*0.13</f>
        <v>-5.253133406700905E-2</v>
      </c>
    </row>
    <row r="38" spans="1:6" ht="18" x14ac:dyDescent="0.35">
      <c r="A38" s="7" t="s">
        <v>8</v>
      </c>
      <c r="B38" s="8" t="s">
        <v>38</v>
      </c>
      <c r="C38" s="11">
        <v>55921</v>
      </c>
      <c r="D38" s="11">
        <v>33355</v>
      </c>
      <c r="E38" s="9">
        <f t="shared" si="0"/>
        <v>-0.40353355626687648</v>
      </c>
      <c r="F38" s="9">
        <f>TabellaBELLA[[#This Row],[delta %]]*0.13</f>
        <v>-5.2459362314693947E-2</v>
      </c>
    </row>
    <row r="39" spans="1:6" ht="18" x14ac:dyDescent="0.35">
      <c r="A39" s="7" t="s">
        <v>8</v>
      </c>
      <c r="B39" s="8" t="s">
        <v>32</v>
      </c>
      <c r="C39" s="11">
        <v>53549</v>
      </c>
      <c r="D39" s="11">
        <v>33528</v>
      </c>
      <c r="E39" s="9">
        <f t="shared" si="0"/>
        <v>-0.37388186520756689</v>
      </c>
      <c r="F39" s="9">
        <f>TabellaBELLA[[#This Row],[delta %]]*0.13</f>
        <v>-4.8604642476983699E-2</v>
      </c>
    </row>
    <row r="40" spans="1:6" ht="18" x14ac:dyDescent="0.35">
      <c r="A40" s="7" t="s">
        <v>8</v>
      </c>
      <c r="B40" s="8" t="s">
        <v>34</v>
      </c>
      <c r="C40" s="11">
        <v>61415</v>
      </c>
      <c r="D40" s="11">
        <v>38765</v>
      </c>
      <c r="E40" s="9">
        <f t="shared" si="0"/>
        <v>-0.36880240983473095</v>
      </c>
      <c r="F40" s="9">
        <f>TabellaBELLA[[#This Row],[delta %]]*0.13</f>
        <v>-4.7944313278515026E-2</v>
      </c>
    </row>
    <row r="41" spans="1:6" ht="18" x14ac:dyDescent="0.35">
      <c r="A41" s="7" t="s">
        <v>8</v>
      </c>
      <c r="B41" s="8" t="s">
        <v>31</v>
      </c>
      <c r="C41" s="11">
        <v>57521</v>
      </c>
      <c r="D41" s="11">
        <v>37627</v>
      </c>
      <c r="E41" s="9">
        <f t="shared" si="0"/>
        <v>-0.34585629596147494</v>
      </c>
      <c r="F41" s="9">
        <f>TabellaBELLA[[#This Row],[delta %]]*0.13</f>
        <v>-4.4961318474991741E-2</v>
      </c>
    </row>
    <row r="42" spans="1:6" ht="18" x14ac:dyDescent="0.35">
      <c r="A42" s="7" t="s">
        <v>8</v>
      </c>
      <c r="B42" s="8" t="s">
        <v>28</v>
      </c>
      <c r="C42" s="11">
        <v>52192</v>
      </c>
      <c r="D42" s="11">
        <v>34697</v>
      </c>
      <c r="E42" s="9">
        <f t="shared" si="0"/>
        <v>-0.33520462906192522</v>
      </c>
      <c r="F42" s="9">
        <f>TabellaBELLA[[#This Row],[delta %]]*0.13</f>
        <v>-4.3576601778050277E-2</v>
      </c>
    </row>
    <row r="43" spans="1:6" ht="18" x14ac:dyDescent="0.35">
      <c r="A43" s="7" t="s">
        <v>8</v>
      </c>
      <c r="B43" s="8" t="s">
        <v>28</v>
      </c>
      <c r="C43" s="11">
        <v>54841</v>
      </c>
      <c r="D43" s="11">
        <v>38637</v>
      </c>
      <c r="E43" s="9">
        <f t="shared" si="0"/>
        <v>-0.29547236556590872</v>
      </c>
      <c r="F43" s="9">
        <f>TabellaBELLA[[#This Row],[delta %]]*0.13</f>
        <v>-3.8411407523568135E-2</v>
      </c>
    </row>
    <row r="44" spans="1:6" ht="18" x14ac:dyDescent="0.35">
      <c r="A44" s="7" t="s">
        <v>8</v>
      </c>
      <c r="B44" s="8" t="s">
        <v>30</v>
      </c>
      <c r="C44" s="11">
        <v>66308</v>
      </c>
      <c r="D44" s="11">
        <v>51133</v>
      </c>
      <c r="E44" s="9">
        <f t="shared" si="0"/>
        <v>-0.22885624660674428</v>
      </c>
      <c r="F44" s="9">
        <f>TabellaBELLA[[#This Row],[delta %]]*0.13</f>
        <v>-2.9751312058876756E-2</v>
      </c>
    </row>
    <row r="45" spans="1:6" ht="18" x14ac:dyDescent="0.35">
      <c r="A45" s="7" t="s">
        <v>8</v>
      </c>
      <c r="B45" s="8" t="s">
        <v>37</v>
      </c>
      <c r="C45" s="11">
        <v>54461</v>
      </c>
      <c r="D45" s="11">
        <v>42017</v>
      </c>
      <c r="E45" s="9">
        <f t="shared" si="0"/>
        <v>-0.22849378454306751</v>
      </c>
      <c r="F45" s="9">
        <f>TabellaBELLA[[#This Row],[delta %]]*0.13</f>
        <v>-2.9704191990598778E-2</v>
      </c>
    </row>
    <row r="46" spans="1:6" ht="18" x14ac:dyDescent="0.35">
      <c r="A46" s="7" t="s">
        <v>8</v>
      </c>
      <c r="B46" s="8" t="s">
        <v>37</v>
      </c>
      <c r="C46" s="11">
        <v>56617</v>
      </c>
      <c r="D46" s="11">
        <v>44363</v>
      </c>
      <c r="E46" s="9">
        <f t="shared" si="0"/>
        <v>-0.21643675927724887</v>
      </c>
      <c r="F46" s="9">
        <f>TabellaBELLA[[#This Row],[delta %]]*0.13</f>
        <v>-2.8136778706042354E-2</v>
      </c>
    </row>
    <row r="47" spans="1:6" ht="18" x14ac:dyDescent="0.35">
      <c r="A47" s="7" t="s">
        <v>8</v>
      </c>
      <c r="B47" s="8" t="s">
        <v>38</v>
      </c>
      <c r="C47" s="11">
        <v>46139</v>
      </c>
      <c r="D47" s="11">
        <v>36778</v>
      </c>
      <c r="E47" s="9">
        <f t="shared" si="0"/>
        <v>-0.20288692862870891</v>
      </c>
      <c r="F47" s="9">
        <f>TabellaBELLA[[#This Row],[delta %]]*0.13</f>
        <v>-2.6375300721732161E-2</v>
      </c>
    </row>
    <row r="48" spans="1:6" ht="18" x14ac:dyDescent="0.35">
      <c r="A48" s="7" t="s">
        <v>8</v>
      </c>
      <c r="B48" s="8" t="s">
        <v>29</v>
      </c>
      <c r="C48" s="11">
        <v>56116</v>
      </c>
      <c r="D48" s="11">
        <v>45408</v>
      </c>
      <c r="E48" s="9">
        <f t="shared" si="0"/>
        <v>-0.19081901774894861</v>
      </c>
      <c r="F48" s="9">
        <f>TabellaBELLA[[#This Row],[delta %]]*0.13</f>
        <v>-2.4806472307363318E-2</v>
      </c>
    </row>
    <row r="49" spans="1:6" ht="18" x14ac:dyDescent="0.35">
      <c r="A49" s="7" t="s">
        <v>8</v>
      </c>
      <c r="B49" s="8" t="s">
        <v>32</v>
      </c>
      <c r="C49" s="11">
        <v>46533</v>
      </c>
      <c r="D49" s="11">
        <v>38579</v>
      </c>
      <c r="E49" s="9">
        <f t="shared" si="0"/>
        <v>-0.17093245653622161</v>
      </c>
      <c r="F49" s="9">
        <f>TabellaBELLA[[#This Row],[delta %]]*0.13</f>
        <v>-2.2221219349708811E-2</v>
      </c>
    </row>
    <row r="50" spans="1:6" ht="18" x14ac:dyDescent="0.35">
      <c r="A50" s="7" t="s">
        <v>8</v>
      </c>
      <c r="B50" s="8" t="s">
        <v>33</v>
      </c>
      <c r="C50" s="11">
        <v>38987</v>
      </c>
      <c r="D50" s="11">
        <v>32852</v>
      </c>
      <c r="E50" s="9">
        <f t="shared" si="0"/>
        <v>-0.15736014568958884</v>
      </c>
      <c r="F50" s="9">
        <f>TabellaBELLA[[#This Row],[delta %]]*0.13</f>
        <v>-2.045681893964655E-2</v>
      </c>
    </row>
    <row r="51" spans="1:6" ht="18" x14ac:dyDescent="0.35">
      <c r="A51" s="7" t="s">
        <v>8</v>
      </c>
      <c r="B51" s="8" t="s">
        <v>28</v>
      </c>
      <c r="C51" s="11">
        <v>66391</v>
      </c>
      <c r="D51" s="11">
        <v>58013</v>
      </c>
      <c r="E51" s="9">
        <f t="shared" si="0"/>
        <v>-0.12619180310584266</v>
      </c>
      <c r="F51" s="9">
        <f>TabellaBELLA[[#This Row],[delta %]]*0.13</f>
        <v>-1.6404934403759546E-2</v>
      </c>
    </row>
    <row r="52" spans="1:6" ht="18" x14ac:dyDescent="0.35">
      <c r="A52" s="7" t="s">
        <v>8</v>
      </c>
      <c r="B52" s="8" t="s">
        <v>30</v>
      </c>
      <c r="C52" s="11">
        <v>65322</v>
      </c>
      <c r="D52" s="11">
        <v>58759</v>
      </c>
      <c r="E52" s="9">
        <f t="shared" si="0"/>
        <v>-0.10047151036404274</v>
      </c>
      <c r="F52" s="9">
        <f>TabellaBELLA[[#This Row],[delta %]]*0.13</f>
        <v>-1.3061296347325557E-2</v>
      </c>
    </row>
    <row r="53" spans="1:6" ht="18" x14ac:dyDescent="0.35">
      <c r="A53" s="7" t="s">
        <v>8</v>
      </c>
      <c r="B53" s="8" t="s">
        <v>36</v>
      </c>
      <c r="C53" s="11">
        <v>36188</v>
      </c>
      <c r="D53" s="11">
        <v>34036</v>
      </c>
      <c r="E53" s="9">
        <f t="shared" si="0"/>
        <v>-5.9467226704985075E-2</v>
      </c>
      <c r="F53" s="9">
        <f>TabellaBELLA[[#This Row],[delta %]]*0.13</f>
        <v>-7.7307394716480604E-3</v>
      </c>
    </row>
    <row r="54" spans="1:6" ht="18" x14ac:dyDescent="0.35">
      <c r="A54" s="7" t="s">
        <v>8</v>
      </c>
      <c r="B54" s="8" t="s">
        <v>30</v>
      </c>
      <c r="C54" s="11">
        <v>34801</v>
      </c>
      <c r="D54" s="11">
        <v>33012</v>
      </c>
      <c r="E54" s="9">
        <f t="shared" si="0"/>
        <v>-5.1406568776759289E-2</v>
      </c>
      <c r="F54" s="9">
        <f>TabellaBELLA[[#This Row],[delta %]]*0.13</f>
        <v>-6.682853940978708E-3</v>
      </c>
    </row>
    <row r="55" spans="1:6" ht="18" x14ac:dyDescent="0.35">
      <c r="A55" s="7" t="s">
        <v>8</v>
      </c>
      <c r="B55" s="8" t="s">
        <v>36</v>
      </c>
      <c r="C55" s="11">
        <v>51293</v>
      </c>
      <c r="D55" s="11">
        <v>49413</v>
      </c>
      <c r="E55" s="9">
        <f t="shared" si="0"/>
        <v>-3.6652174760688591E-2</v>
      </c>
      <c r="F55" s="9">
        <f>TabellaBELLA[[#This Row],[delta %]]*0.13</f>
        <v>-4.7647827188895169E-3</v>
      </c>
    </row>
    <row r="56" spans="1:6" ht="18" x14ac:dyDescent="0.35">
      <c r="A56" s="7" t="s">
        <v>8</v>
      </c>
      <c r="B56" s="8" t="s">
        <v>33</v>
      </c>
      <c r="C56" s="11">
        <v>61617</v>
      </c>
      <c r="D56" s="11">
        <v>59659</v>
      </c>
      <c r="E56" s="9">
        <f t="shared" si="0"/>
        <v>-3.1776944674359348E-2</v>
      </c>
      <c r="F56" s="9">
        <f>TabellaBELLA[[#This Row],[delta %]]*0.13</f>
        <v>-4.1310028076667156E-3</v>
      </c>
    </row>
    <row r="57" spans="1:6" ht="18" x14ac:dyDescent="0.35">
      <c r="A57" s="7" t="s">
        <v>8</v>
      </c>
      <c r="B57" s="8" t="s">
        <v>35</v>
      </c>
      <c r="C57" s="11">
        <v>35542</v>
      </c>
      <c r="D57" s="11">
        <v>38067</v>
      </c>
      <c r="E57" s="9">
        <f t="shared" si="0"/>
        <v>7.104271003320016E-2</v>
      </c>
      <c r="F57" s="9">
        <f>TabellaBELLA[[#This Row],[delta %]]*0.13</f>
        <v>9.2355523043160213E-3</v>
      </c>
    </row>
    <row r="58" spans="1:6" ht="18" x14ac:dyDescent="0.3">
      <c r="A58" s="7" t="s">
        <v>8</v>
      </c>
      <c r="B58" s="8" t="s">
        <v>27</v>
      </c>
      <c r="C58" s="12">
        <v>57480</v>
      </c>
      <c r="D58" s="12">
        <v>65000</v>
      </c>
      <c r="E58" s="9">
        <f t="shared" si="0"/>
        <v>0.13082811412665274</v>
      </c>
      <c r="F58" s="9">
        <f>TabellaBELLA[[#This Row],[delta %]]*0.13</f>
        <v>1.7007654836464856E-2</v>
      </c>
    </row>
    <row r="59" spans="1:6" ht="18" x14ac:dyDescent="0.35">
      <c r="A59" s="7" t="s">
        <v>8</v>
      </c>
      <c r="B59" s="8" t="s">
        <v>31</v>
      </c>
      <c r="C59" s="11">
        <v>35523</v>
      </c>
      <c r="D59" s="11">
        <v>41710</v>
      </c>
      <c r="E59" s="9">
        <f t="shared" si="0"/>
        <v>0.1741688483517721</v>
      </c>
      <c r="F59" s="9">
        <f>TabellaBELLA[[#This Row],[delta %]]*0.13</f>
        <v>2.2641950285730374E-2</v>
      </c>
    </row>
    <row r="60" spans="1:6" ht="18" x14ac:dyDescent="0.35">
      <c r="A60" s="7" t="s">
        <v>8</v>
      </c>
      <c r="B60" s="8" t="s">
        <v>33</v>
      </c>
      <c r="C60" s="11">
        <v>57513</v>
      </c>
      <c r="D60" s="11">
        <v>69841</v>
      </c>
      <c r="E60" s="9">
        <f t="shared" si="0"/>
        <v>0.21435153791316747</v>
      </c>
      <c r="F60" s="9">
        <f>TabellaBELLA[[#This Row],[delta %]]*0.13</f>
        <v>2.7865699928711771E-2</v>
      </c>
    </row>
    <row r="61" spans="1:6" ht="18" x14ac:dyDescent="0.35">
      <c r="A61" s="7" t="s">
        <v>8</v>
      </c>
      <c r="B61" s="8" t="s">
        <v>29</v>
      </c>
      <c r="C61" s="11">
        <v>47556</v>
      </c>
      <c r="D61" s="11">
        <v>60279</v>
      </c>
      <c r="E61" s="9">
        <f t="shared" si="0"/>
        <v>0.26753721927832452</v>
      </c>
      <c r="F61" s="9">
        <f>TabellaBELLA[[#This Row],[delta %]]*0.13</f>
        <v>3.4779838506182187E-2</v>
      </c>
    </row>
    <row r="62" spans="1:6" ht="18" x14ac:dyDescent="0.35">
      <c r="A62" s="7" t="s">
        <v>8</v>
      </c>
      <c r="B62" s="8" t="s">
        <v>37</v>
      </c>
      <c r="C62" s="11">
        <v>50390</v>
      </c>
      <c r="D62" s="11">
        <v>67359</v>
      </c>
      <c r="E62" s="9">
        <f t="shared" si="0"/>
        <v>0.33675332407223657</v>
      </c>
      <c r="F62" s="9">
        <f>TabellaBELLA[[#This Row],[delta %]]*0.13</f>
        <v>4.3777932129390754E-2</v>
      </c>
    </row>
    <row r="63" spans="1:6" ht="18" x14ac:dyDescent="0.35">
      <c r="A63" s="7" t="s">
        <v>8</v>
      </c>
      <c r="B63" s="8" t="s">
        <v>31</v>
      </c>
      <c r="C63" s="11">
        <v>45939</v>
      </c>
      <c r="D63" s="11">
        <v>61683</v>
      </c>
      <c r="E63" s="9">
        <f t="shared" si="0"/>
        <v>0.34271533990726832</v>
      </c>
      <c r="F63" s="9">
        <f>TabellaBELLA[[#This Row],[delta %]]*0.13</f>
        <v>4.455299418794488E-2</v>
      </c>
    </row>
    <row r="64" spans="1:6" ht="18" x14ac:dyDescent="0.35">
      <c r="A64" s="7" t="s">
        <v>8</v>
      </c>
      <c r="B64" s="8" t="s">
        <v>38</v>
      </c>
      <c r="C64" s="11">
        <v>36080</v>
      </c>
      <c r="D64" s="11">
        <v>55282</v>
      </c>
      <c r="E64" s="9">
        <f t="shared" si="0"/>
        <v>0.53220620842572064</v>
      </c>
      <c r="F64" s="9">
        <f>TabellaBELLA[[#This Row],[delta %]]*0.13</f>
        <v>6.918680709534368E-2</v>
      </c>
    </row>
    <row r="65" spans="1:6" ht="18" x14ac:dyDescent="0.35">
      <c r="A65" s="7" t="s">
        <v>8</v>
      </c>
      <c r="B65" s="8" t="s">
        <v>36</v>
      </c>
      <c r="C65" s="11">
        <v>38384</v>
      </c>
      <c r="D65" s="11">
        <v>64713</v>
      </c>
      <c r="E65" s="9">
        <f t="shared" si="0"/>
        <v>0.68593684868695293</v>
      </c>
      <c r="F65" s="9">
        <f>TabellaBELLA[[#This Row],[delta %]]*0.13</f>
        <v>8.9171790329303877E-2</v>
      </c>
    </row>
    <row r="66" spans="1:6" ht="18" x14ac:dyDescent="0.35">
      <c r="A66" s="7" t="s">
        <v>8</v>
      </c>
      <c r="B66" s="8" t="s">
        <v>31</v>
      </c>
      <c r="C66" s="11">
        <v>30172</v>
      </c>
      <c r="D66" s="11">
        <v>55563</v>
      </c>
      <c r="E66" s="9">
        <f t="shared" si="0"/>
        <v>0.84154182685933976</v>
      </c>
      <c r="F66" s="9">
        <f>TabellaBELLA[[#This Row],[delta %]]*0.13</f>
        <v>0.10940043749171417</v>
      </c>
    </row>
    <row r="67" spans="1:6" ht="18" x14ac:dyDescent="0.35">
      <c r="A67" s="7" t="s">
        <v>4</v>
      </c>
      <c r="B67" s="8" t="s">
        <v>34</v>
      </c>
      <c r="C67" s="11">
        <v>56505</v>
      </c>
      <c r="D67" s="11">
        <v>32159</v>
      </c>
      <c r="E67" s="9">
        <f t="shared" si="0"/>
        <v>-0.43086452526325103</v>
      </c>
      <c r="F67" s="9">
        <f>TabellaBELLA[[#This Row],[delta %]]*0.13</f>
        <v>-5.6012388284222635E-2</v>
      </c>
    </row>
    <row r="68" spans="1:6" ht="18" x14ac:dyDescent="0.35">
      <c r="A68" s="7" t="s">
        <v>4</v>
      </c>
      <c r="B68" s="8" t="s">
        <v>35</v>
      </c>
      <c r="C68" s="11">
        <v>47663</v>
      </c>
      <c r="D68" s="11">
        <v>31017</v>
      </c>
      <c r="E68" s="9">
        <f t="shared" ref="E68:E106" si="1">(D68-C68)/C68</f>
        <v>-0.3492436481127919</v>
      </c>
      <c r="F68" s="9">
        <f>TabellaBELLA[[#This Row],[delta %]]*0.13</f>
        <v>-4.5401674254662946E-2</v>
      </c>
    </row>
    <row r="69" spans="1:6" ht="18" x14ac:dyDescent="0.35">
      <c r="A69" s="7" t="s">
        <v>4</v>
      </c>
      <c r="B69" s="8" t="s">
        <v>36</v>
      </c>
      <c r="C69" s="11">
        <v>48161</v>
      </c>
      <c r="D69" s="11">
        <v>31798</v>
      </c>
      <c r="E69" s="9">
        <f t="shared" si="1"/>
        <v>-0.3397562342974606</v>
      </c>
      <c r="F69" s="9">
        <f>TabellaBELLA[[#This Row],[delta %]]*0.13</f>
        <v>-4.4168310458669882E-2</v>
      </c>
    </row>
    <row r="70" spans="1:6" ht="18" x14ac:dyDescent="0.35">
      <c r="A70" s="7" t="s">
        <v>4</v>
      </c>
      <c r="B70" s="8" t="s">
        <v>34</v>
      </c>
      <c r="C70" s="11">
        <v>47116</v>
      </c>
      <c r="D70" s="11">
        <v>33676</v>
      </c>
      <c r="E70" s="9">
        <f t="shared" si="1"/>
        <v>-0.28525341709822566</v>
      </c>
      <c r="F70" s="9">
        <f>TabellaBELLA[[#This Row],[delta %]]*0.13</f>
        <v>-3.7082944222769337E-2</v>
      </c>
    </row>
    <row r="71" spans="1:6" ht="18" x14ac:dyDescent="0.35">
      <c r="A71" s="7" t="s">
        <v>4</v>
      </c>
      <c r="B71" s="8" t="s">
        <v>32</v>
      </c>
      <c r="C71" s="11">
        <v>51865</v>
      </c>
      <c r="D71" s="11">
        <v>38761</v>
      </c>
      <c r="E71" s="9">
        <f t="shared" si="1"/>
        <v>-0.25265593367396122</v>
      </c>
      <c r="F71" s="9">
        <f>TabellaBELLA[[#This Row],[delta %]]*0.13</f>
        <v>-3.2845271377614962E-2</v>
      </c>
    </row>
    <row r="72" spans="1:6" ht="18" x14ac:dyDescent="0.35">
      <c r="A72" s="7" t="s">
        <v>4</v>
      </c>
      <c r="B72" s="8" t="s">
        <v>27</v>
      </c>
      <c r="C72" s="11">
        <v>52865</v>
      </c>
      <c r="D72" s="11">
        <v>40915</v>
      </c>
      <c r="E72" s="9">
        <f t="shared" si="1"/>
        <v>-0.22604747942873357</v>
      </c>
      <c r="F72" s="9">
        <f>TabellaBELLA[[#This Row],[delta %]]*0.13</f>
        <v>-2.9386172325735364E-2</v>
      </c>
    </row>
    <row r="73" spans="1:6" ht="18" x14ac:dyDescent="0.35">
      <c r="A73" s="7" t="s">
        <v>4</v>
      </c>
      <c r="B73" s="8" t="s">
        <v>34</v>
      </c>
      <c r="C73" s="11">
        <v>43263</v>
      </c>
      <c r="D73" s="11">
        <v>34638</v>
      </c>
      <c r="E73" s="9">
        <f t="shared" si="1"/>
        <v>-0.19936204146730463</v>
      </c>
      <c r="F73" s="9">
        <f>TabellaBELLA[[#This Row],[delta %]]*0.13</f>
        <v>-2.5917065390749602E-2</v>
      </c>
    </row>
    <row r="74" spans="1:6" ht="18" x14ac:dyDescent="0.35">
      <c r="A74" s="7" t="s">
        <v>4</v>
      </c>
      <c r="B74" s="8" t="s">
        <v>38</v>
      </c>
      <c r="C74" s="11">
        <v>39914</v>
      </c>
      <c r="D74" s="11">
        <v>33081</v>
      </c>
      <c r="E74" s="9">
        <f t="shared" si="1"/>
        <v>-0.17119306508994339</v>
      </c>
      <c r="F74" s="9">
        <f>TabellaBELLA[[#This Row],[delta %]]*0.13</f>
        <v>-2.225509846169264E-2</v>
      </c>
    </row>
    <row r="75" spans="1:6" ht="18" x14ac:dyDescent="0.35">
      <c r="A75" s="10" t="s">
        <v>4</v>
      </c>
      <c r="B75" s="8" t="s">
        <v>33</v>
      </c>
      <c r="C75" s="11">
        <v>37124</v>
      </c>
      <c r="D75" s="11">
        <v>30863</v>
      </c>
      <c r="E75" s="9">
        <f t="shared" si="1"/>
        <v>-0.1686510074345437</v>
      </c>
      <c r="F75" s="9">
        <f>TabellaBELLA[[#This Row],[delta %]]*0.13</f>
        <v>-2.1924630966490683E-2</v>
      </c>
    </row>
    <row r="76" spans="1:6" ht="18" x14ac:dyDescent="0.35">
      <c r="A76" s="7" t="s">
        <v>4</v>
      </c>
      <c r="B76" s="8" t="s">
        <v>38</v>
      </c>
      <c r="C76" s="11">
        <v>48834</v>
      </c>
      <c r="D76" s="11">
        <v>41174</v>
      </c>
      <c r="E76" s="9">
        <f t="shared" si="1"/>
        <v>-0.15685792685424091</v>
      </c>
      <c r="F76" s="9">
        <f>TabellaBELLA[[#This Row],[delta %]]*0.13</f>
        <v>-2.0391530491051319E-2</v>
      </c>
    </row>
    <row r="77" spans="1:6" ht="18" x14ac:dyDescent="0.35">
      <c r="A77" s="7" t="s">
        <v>4</v>
      </c>
      <c r="B77" s="8" t="s">
        <v>31</v>
      </c>
      <c r="C77" s="11">
        <v>38661</v>
      </c>
      <c r="D77" s="11">
        <v>33210</v>
      </c>
      <c r="E77" s="9">
        <f t="shared" si="1"/>
        <v>-0.14099480096220998</v>
      </c>
      <c r="F77" s="9">
        <f>TabellaBELLA[[#This Row],[delta %]]*0.13</f>
        <v>-1.8329324125087299E-2</v>
      </c>
    </row>
    <row r="78" spans="1:6" ht="18" x14ac:dyDescent="0.35">
      <c r="A78" s="7" t="s">
        <v>4</v>
      </c>
      <c r="B78" s="8" t="s">
        <v>28</v>
      </c>
      <c r="C78" s="11">
        <v>54937</v>
      </c>
      <c r="D78" s="11">
        <v>49077</v>
      </c>
      <c r="E78" s="9">
        <f t="shared" si="1"/>
        <v>-0.10666763747565393</v>
      </c>
      <c r="F78" s="9">
        <f>TabellaBELLA[[#This Row],[delta %]]*0.13</f>
        <v>-1.3866792871835011E-2</v>
      </c>
    </row>
    <row r="79" spans="1:6" ht="18" x14ac:dyDescent="0.35">
      <c r="A79" s="7" t="s">
        <v>4</v>
      </c>
      <c r="B79" s="8" t="s">
        <v>28</v>
      </c>
      <c r="C79" s="11">
        <v>58188</v>
      </c>
      <c r="D79" s="11">
        <v>52748</v>
      </c>
      <c r="E79" s="9">
        <f t="shared" si="1"/>
        <v>-9.3490066680415207E-2</v>
      </c>
      <c r="F79" s="9">
        <f>TabellaBELLA[[#This Row],[delta %]]*0.13</f>
        <v>-1.2153708668453977E-2</v>
      </c>
    </row>
    <row r="80" spans="1:6" ht="18" x14ac:dyDescent="0.35">
      <c r="A80" s="7" t="s">
        <v>4</v>
      </c>
      <c r="B80" s="8" t="s">
        <v>33</v>
      </c>
      <c r="C80" s="11">
        <v>62731</v>
      </c>
      <c r="D80" s="11">
        <v>58477</v>
      </c>
      <c r="E80" s="9">
        <f t="shared" si="1"/>
        <v>-6.7813361814732742E-2</v>
      </c>
      <c r="F80" s="9">
        <f>TabellaBELLA[[#This Row],[delta %]]*0.13</f>
        <v>-8.8157370359152575E-3</v>
      </c>
    </row>
    <row r="81" spans="1:6" ht="18" x14ac:dyDescent="0.35">
      <c r="A81" s="10" t="s">
        <v>4</v>
      </c>
      <c r="B81" s="8" t="s">
        <v>28</v>
      </c>
      <c r="C81" s="11">
        <v>36453</v>
      </c>
      <c r="D81" s="11">
        <v>34124</v>
      </c>
      <c r="E81" s="9">
        <f t="shared" si="1"/>
        <v>-6.3890489122980273E-2</v>
      </c>
      <c r="F81" s="9">
        <f>TabellaBELLA[[#This Row],[delta %]]*0.13</f>
        <v>-8.3057635859874364E-3</v>
      </c>
    </row>
    <row r="82" spans="1:6" ht="18" x14ac:dyDescent="0.35">
      <c r="A82" s="7" t="s">
        <v>4</v>
      </c>
      <c r="B82" s="8" t="s">
        <v>33</v>
      </c>
      <c r="C82" s="11">
        <v>54746</v>
      </c>
      <c r="D82" s="11">
        <v>51717</v>
      </c>
      <c r="E82" s="9">
        <f t="shared" si="1"/>
        <v>-5.5328243159317579E-2</v>
      </c>
      <c r="F82" s="9">
        <f>TabellaBELLA[[#This Row],[delta %]]*0.13</f>
        <v>-7.1926716107112857E-3</v>
      </c>
    </row>
    <row r="83" spans="1:6" ht="18" x14ac:dyDescent="0.35">
      <c r="A83" s="10" t="s">
        <v>4</v>
      </c>
      <c r="B83" s="8" t="s">
        <v>30</v>
      </c>
      <c r="C83" s="11">
        <v>37192</v>
      </c>
      <c r="D83" s="11">
        <v>35858</v>
      </c>
      <c r="E83" s="9">
        <f t="shared" si="1"/>
        <v>-3.5867928586792858E-2</v>
      </c>
      <c r="F83" s="9">
        <f>TabellaBELLA[[#This Row],[delta %]]*0.13</f>
        <v>-4.6628307162830717E-3</v>
      </c>
    </row>
    <row r="84" spans="1:6" ht="18" x14ac:dyDescent="0.35">
      <c r="A84" s="7" t="s">
        <v>4</v>
      </c>
      <c r="B84" s="8" t="s">
        <v>31</v>
      </c>
      <c r="C84" s="11">
        <v>53358</v>
      </c>
      <c r="D84" s="11">
        <v>51824</v>
      </c>
      <c r="E84" s="9">
        <f t="shared" si="1"/>
        <v>-2.874920349338431E-2</v>
      </c>
      <c r="F84" s="9">
        <f>TabellaBELLA[[#This Row],[delta %]]*0.13</f>
        <v>-3.7373964541399605E-3</v>
      </c>
    </row>
    <row r="85" spans="1:6" ht="18" x14ac:dyDescent="0.35">
      <c r="A85" s="7" t="s">
        <v>4</v>
      </c>
      <c r="B85" s="8" t="s">
        <v>34</v>
      </c>
      <c r="C85" s="11">
        <v>37896</v>
      </c>
      <c r="D85" s="11">
        <v>37236</v>
      </c>
      <c r="E85" s="9">
        <f t="shared" si="1"/>
        <v>-1.7416086130462319E-2</v>
      </c>
      <c r="F85" s="9">
        <f>TabellaBELLA[[#This Row],[delta %]]*0.13</f>
        <v>-2.2640911969601016E-3</v>
      </c>
    </row>
    <row r="86" spans="1:6" ht="18" x14ac:dyDescent="0.35">
      <c r="A86" s="7" t="s">
        <v>4</v>
      </c>
      <c r="B86" s="8" t="s">
        <v>29</v>
      </c>
      <c r="C86" s="11">
        <v>50313</v>
      </c>
      <c r="D86" s="11">
        <v>49660</v>
      </c>
      <c r="E86" s="9">
        <f t="shared" si="1"/>
        <v>-1.2978753006181305E-2</v>
      </c>
      <c r="F86" s="9">
        <f>TabellaBELLA[[#This Row],[delta %]]*0.13</f>
        <v>-1.6872378908035696E-3</v>
      </c>
    </row>
    <row r="87" spans="1:6" ht="18" x14ac:dyDescent="0.35">
      <c r="A87" s="7" t="s">
        <v>4</v>
      </c>
      <c r="B87" s="8" t="s">
        <v>29</v>
      </c>
      <c r="C87" s="11">
        <v>53517</v>
      </c>
      <c r="D87" s="11">
        <v>54864</v>
      </c>
      <c r="E87" s="9">
        <f t="shared" si="1"/>
        <v>2.5169572285442008E-2</v>
      </c>
      <c r="F87" s="9">
        <f>TabellaBELLA[[#This Row],[delta %]]*0.13</f>
        <v>3.2720443971074611E-3</v>
      </c>
    </row>
    <row r="88" spans="1:6" ht="18" x14ac:dyDescent="0.35">
      <c r="A88" s="7" t="s">
        <v>4</v>
      </c>
      <c r="B88" s="8" t="s">
        <v>29</v>
      </c>
      <c r="C88" s="11">
        <v>44045</v>
      </c>
      <c r="D88" s="11">
        <v>45167</v>
      </c>
      <c r="E88" s="9">
        <f t="shared" si="1"/>
        <v>2.5473947099557272E-2</v>
      </c>
      <c r="F88" s="9">
        <f>TabellaBELLA[[#This Row],[delta %]]*0.13</f>
        <v>3.3116131229424454E-3</v>
      </c>
    </row>
    <row r="89" spans="1:6" ht="18" x14ac:dyDescent="0.35">
      <c r="A89" s="7" t="s">
        <v>4</v>
      </c>
      <c r="B89" s="8" t="s">
        <v>35</v>
      </c>
      <c r="C89" s="11">
        <v>59404</v>
      </c>
      <c r="D89" s="11">
        <v>61083</v>
      </c>
      <c r="E89" s="9">
        <f t="shared" si="1"/>
        <v>2.8264089960272035E-2</v>
      </c>
      <c r="F89" s="9">
        <f>TabellaBELLA[[#This Row],[delta %]]*0.13</f>
        <v>3.6743316948353645E-3</v>
      </c>
    </row>
    <row r="90" spans="1:6" ht="18" x14ac:dyDescent="0.35">
      <c r="A90" s="7" t="s">
        <v>4</v>
      </c>
      <c r="B90" s="8" t="s">
        <v>31</v>
      </c>
      <c r="C90" s="11">
        <v>33775</v>
      </c>
      <c r="D90" s="11">
        <v>35631</v>
      </c>
      <c r="E90" s="9">
        <f t="shared" si="1"/>
        <v>5.4951887490747593E-2</v>
      </c>
      <c r="F90" s="9">
        <f>TabellaBELLA[[#This Row],[delta %]]*0.13</f>
        <v>7.1437453737971876E-3</v>
      </c>
    </row>
    <row r="91" spans="1:6" ht="18" x14ac:dyDescent="0.35">
      <c r="A91" s="7" t="s">
        <v>4</v>
      </c>
      <c r="B91" s="8" t="s">
        <v>37</v>
      </c>
      <c r="C91" s="11">
        <v>48020</v>
      </c>
      <c r="D91" s="11">
        <v>51079</v>
      </c>
      <c r="E91" s="9">
        <f t="shared" si="1"/>
        <v>6.3702623906705544E-2</v>
      </c>
      <c r="F91" s="9">
        <f>TabellaBELLA[[#This Row],[delta %]]*0.13</f>
        <v>8.2813411078717213E-3</v>
      </c>
    </row>
    <row r="92" spans="1:6" ht="18" x14ac:dyDescent="0.35">
      <c r="A92" s="7" t="s">
        <v>4</v>
      </c>
      <c r="B92" s="8" t="s">
        <v>33</v>
      </c>
      <c r="C92" s="11">
        <v>42287</v>
      </c>
      <c r="D92" s="11">
        <v>45138</v>
      </c>
      <c r="E92" s="9">
        <f t="shared" si="1"/>
        <v>6.7420247357343865E-2</v>
      </c>
      <c r="F92" s="9">
        <f>TabellaBELLA[[#This Row],[delta %]]*0.13</f>
        <v>8.764632156454703E-3</v>
      </c>
    </row>
    <row r="93" spans="1:6" ht="18" x14ac:dyDescent="0.35">
      <c r="A93" s="7" t="s">
        <v>4</v>
      </c>
      <c r="B93" s="8" t="s">
        <v>36</v>
      </c>
      <c r="C93" s="11">
        <v>54247</v>
      </c>
      <c r="D93" s="11">
        <v>60882</v>
      </c>
      <c r="E93" s="9">
        <f t="shared" si="1"/>
        <v>0.1223109112024628</v>
      </c>
      <c r="F93" s="9">
        <f>TabellaBELLA[[#This Row],[delta %]]*0.13</f>
        <v>1.5900418456320165E-2</v>
      </c>
    </row>
    <row r="94" spans="1:6" ht="18" x14ac:dyDescent="0.35">
      <c r="A94" s="7" t="s">
        <v>4</v>
      </c>
      <c r="B94" s="8" t="s">
        <v>38</v>
      </c>
      <c r="C94" s="11">
        <v>58006</v>
      </c>
      <c r="D94" s="11">
        <v>65656</v>
      </c>
      <c r="E94" s="9">
        <f t="shared" si="1"/>
        <v>0.13188290866462091</v>
      </c>
      <c r="F94" s="9">
        <f>TabellaBELLA[[#This Row],[delta %]]*0.13</f>
        <v>1.7144778126400719E-2</v>
      </c>
    </row>
    <row r="95" spans="1:6" ht="18" x14ac:dyDescent="0.35">
      <c r="A95" s="7" t="s">
        <v>4</v>
      </c>
      <c r="B95" s="8" t="s">
        <v>36</v>
      </c>
      <c r="C95" s="11">
        <v>42006</v>
      </c>
      <c r="D95" s="11">
        <v>48410</v>
      </c>
      <c r="E95" s="9">
        <f t="shared" si="1"/>
        <v>0.15245441127457982</v>
      </c>
      <c r="F95" s="9">
        <f>TabellaBELLA[[#This Row],[delta %]]*0.13</f>
        <v>1.9819073465695378E-2</v>
      </c>
    </row>
    <row r="96" spans="1:6" ht="18" x14ac:dyDescent="0.3">
      <c r="A96" s="7" t="s">
        <v>4</v>
      </c>
      <c r="B96" s="8" t="s">
        <v>30</v>
      </c>
      <c r="C96" s="12">
        <v>47000</v>
      </c>
      <c r="D96" s="12">
        <v>56000</v>
      </c>
      <c r="E96" s="9">
        <f t="shared" si="1"/>
        <v>0.19148936170212766</v>
      </c>
      <c r="F96" s="9">
        <f>TabellaBELLA[[#This Row],[delta %]]*0.13</f>
        <v>2.4893617021276595E-2</v>
      </c>
    </row>
    <row r="97" spans="1:6" ht="18" x14ac:dyDescent="0.35">
      <c r="A97" s="10" t="s">
        <v>4</v>
      </c>
      <c r="B97" s="8" t="s">
        <v>31</v>
      </c>
      <c r="C97" s="11">
        <v>48794</v>
      </c>
      <c r="D97" s="11">
        <v>58984</v>
      </c>
      <c r="E97" s="9">
        <f t="shared" si="1"/>
        <v>0.20883715210886583</v>
      </c>
      <c r="F97" s="9">
        <f>TabellaBELLA[[#This Row],[delta %]]*0.13</f>
        <v>2.7148829774152557E-2</v>
      </c>
    </row>
    <row r="98" spans="1:6" ht="18" x14ac:dyDescent="0.35">
      <c r="A98" s="7" t="s">
        <v>4</v>
      </c>
      <c r="B98" s="8" t="s">
        <v>27</v>
      </c>
      <c r="C98" s="11">
        <v>41073</v>
      </c>
      <c r="D98" s="11">
        <v>50809</v>
      </c>
      <c r="E98" s="9">
        <f t="shared" si="1"/>
        <v>0.23704136537384657</v>
      </c>
      <c r="F98" s="9">
        <f>TabellaBELLA[[#This Row],[delta %]]*0.13</f>
        <v>3.0815377498600055E-2</v>
      </c>
    </row>
    <row r="99" spans="1:6" ht="18" x14ac:dyDescent="0.35">
      <c r="A99" s="7" t="s">
        <v>4</v>
      </c>
      <c r="B99" s="8" t="s">
        <v>27</v>
      </c>
      <c r="C99" s="11">
        <v>33484</v>
      </c>
      <c r="D99" s="11">
        <v>43561</v>
      </c>
      <c r="E99" s="9">
        <f t="shared" si="1"/>
        <v>0.30094970732290049</v>
      </c>
      <c r="F99" s="9">
        <f>TabellaBELLA[[#This Row],[delta %]]*0.13</f>
        <v>3.9123461951977065E-2</v>
      </c>
    </row>
    <row r="100" spans="1:6" ht="18" x14ac:dyDescent="0.35">
      <c r="A100" s="10" t="s">
        <v>4</v>
      </c>
      <c r="B100" s="8" t="s">
        <v>33</v>
      </c>
      <c r="C100" s="11">
        <v>48274</v>
      </c>
      <c r="D100" s="11">
        <v>64074</v>
      </c>
      <c r="E100" s="9">
        <f t="shared" si="1"/>
        <v>0.32729833865020508</v>
      </c>
      <c r="F100" s="9">
        <f>TabellaBELLA[[#This Row],[delta %]]*0.13</f>
        <v>4.2548784024526665E-2</v>
      </c>
    </row>
    <row r="101" spans="1:6" ht="18" x14ac:dyDescent="0.35">
      <c r="A101" s="10" t="s">
        <v>4</v>
      </c>
      <c r="B101" s="8" t="s">
        <v>28</v>
      </c>
      <c r="C101" s="11">
        <v>46867</v>
      </c>
      <c r="D101" s="11">
        <v>63156</v>
      </c>
      <c r="E101" s="9">
        <f t="shared" si="1"/>
        <v>0.34755798322913778</v>
      </c>
      <c r="F101" s="9">
        <f>TabellaBELLA[[#This Row],[delta %]]*0.13</f>
        <v>4.5182537819787913E-2</v>
      </c>
    </row>
    <row r="102" spans="1:6" ht="18" x14ac:dyDescent="0.35">
      <c r="A102" s="10" t="s">
        <v>4</v>
      </c>
      <c r="B102" s="8" t="s">
        <v>35</v>
      </c>
      <c r="C102" s="11">
        <v>49106</v>
      </c>
      <c r="D102" s="11">
        <v>67065</v>
      </c>
      <c r="E102" s="9">
        <f t="shared" si="1"/>
        <v>0.3657190567344113</v>
      </c>
      <c r="F102" s="9">
        <f>TabellaBELLA[[#This Row],[delta %]]*0.13</f>
        <v>4.7543477375473472E-2</v>
      </c>
    </row>
    <row r="103" spans="1:6" ht="18" x14ac:dyDescent="0.35">
      <c r="A103" s="7" t="s">
        <v>4</v>
      </c>
      <c r="B103" s="8" t="s">
        <v>28</v>
      </c>
      <c r="C103" s="11">
        <v>50378</v>
      </c>
      <c r="D103" s="11">
        <v>69783</v>
      </c>
      <c r="E103" s="9">
        <f t="shared" si="1"/>
        <v>0.38518797887966971</v>
      </c>
      <c r="F103" s="9">
        <f>TabellaBELLA[[#This Row],[delta %]]*0.13</f>
        <v>5.0074437254357063E-2</v>
      </c>
    </row>
    <row r="104" spans="1:6" ht="18" x14ac:dyDescent="0.35">
      <c r="A104" s="7" t="s">
        <v>4</v>
      </c>
      <c r="B104" s="8" t="s">
        <v>32</v>
      </c>
      <c r="C104" s="11">
        <v>35876</v>
      </c>
      <c r="D104" s="11">
        <v>56399</v>
      </c>
      <c r="E104" s="9">
        <f t="shared" si="1"/>
        <v>0.57205374066228121</v>
      </c>
      <c r="F104" s="9">
        <f>TabellaBELLA[[#This Row],[delta %]]*0.13</f>
        <v>7.4366986286096559E-2</v>
      </c>
    </row>
    <row r="105" spans="1:6" ht="18" x14ac:dyDescent="0.35">
      <c r="A105" s="7" t="s">
        <v>4</v>
      </c>
      <c r="B105" s="8" t="s">
        <v>33</v>
      </c>
      <c r="C105" s="11">
        <v>37253</v>
      </c>
      <c r="D105" s="11">
        <v>65806</v>
      </c>
      <c r="E105" s="9">
        <f t="shared" si="1"/>
        <v>0.76646176146887501</v>
      </c>
      <c r="F105" s="9">
        <f>TabellaBELLA[[#This Row],[delta %]]*0.13</f>
        <v>9.9640028990953755E-2</v>
      </c>
    </row>
    <row r="106" spans="1:6" ht="18" x14ac:dyDescent="0.35">
      <c r="A106" s="14" t="s">
        <v>4</v>
      </c>
      <c r="B106" s="15" t="s">
        <v>38</v>
      </c>
      <c r="C106" s="16">
        <v>35288</v>
      </c>
      <c r="D106" s="16">
        <v>67535</v>
      </c>
      <c r="E106" s="17">
        <f t="shared" si="1"/>
        <v>0.91382339605531626</v>
      </c>
      <c r="F106" s="9">
        <f>TabellaBELLA[[#This Row],[delta %]]*0.13</f>
        <v>0.11879704148719111</v>
      </c>
    </row>
    <row r="107" spans="1:6" ht="18" x14ac:dyDescent="0.35">
      <c r="A107" s="21" t="s">
        <v>49</v>
      </c>
      <c r="B107" s="22"/>
      <c r="C107" s="23">
        <f>SUBTOTAL(109,TabellaBELLA[Fatturato 2021])</f>
        <v>5110410</v>
      </c>
      <c r="D107" s="23">
        <f>SUBTOTAL(109,TabellaBELLA[Fatturato 2022])</f>
        <v>4987405</v>
      </c>
      <c r="E107" s="25"/>
      <c r="F107" s="24"/>
    </row>
    <row r="109" spans="1:6" x14ac:dyDescent="0.3">
      <c r="B109" t="s">
        <v>52</v>
      </c>
      <c r="C109" s="13">
        <f>AVERAGE(C106)</f>
        <v>35288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A20"/>
  <sheetViews>
    <sheetView zoomScale="70" zoomScaleNormal="70" workbookViewId="0">
      <selection activeCell="A11" sqref="A11"/>
    </sheetView>
  </sheetViews>
  <sheetFormatPr defaultColWidth="97.21875" defaultRowHeight="14.4" x14ac:dyDescent="0.3"/>
  <cols>
    <col min="1" max="1" width="119.109375" customWidth="1"/>
  </cols>
  <sheetData>
    <row r="1" spans="1:1" x14ac:dyDescent="0.3">
      <c r="A1" t="s">
        <v>15</v>
      </c>
    </row>
    <row r="2" spans="1:1" x14ac:dyDescent="0.3">
      <c r="A2" t="s">
        <v>42</v>
      </c>
    </row>
    <row r="3" spans="1:1" x14ac:dyDescent="0.3">
      <c r="A3" t="s">
        <v>43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44</v>
      </c>
    </row>
    <row r="7" spans="1:1" x14ac:dyDescent="0.3">
      <c r="A7" t="s">
        <v>21</v>
      </c>
    </row>
    <row r="8" spans="1:1" x14ac:dyDescent="0.3">
      <c r="A8" t="s">
        <v>18</v>
      </c>
    </row>
    <row r="9" spans="1:1" x14ac:dyDescent="0.3">
      <c r="A9" t="s">
        <v>22</v>
      </c>
    </row>
    <row r="10" spans="1:1" x14ac:dyDescent="0.3">
      <c r="A10" t="s">
        <v>45</v>
      </c>
    </row>
    <row r="11" spans="1:1" x14ac:dyDescent="0.3">
      <c r="A11" t="s">
        <v>46</v>
      </c>
    </row>
    <row r="12" spans="1:1" x14ac:dyDescent="0.3">
      <c r="A12" t="s">
        <v>40</v>
      </c>
    </row>
    <row r="13" spans="1:1" x14ac:dyDescent="0.3">
      <c r="A13" t="s">
        <v>39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23</v>
      </c>
    </row>
    <row r="17" spans="1:1" x14ac:dyDescent="0.3">
      <c r="A17" t="s">
        <v>47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dimarcantonio-jessic</cp:lastModifiedBy>
  <dcterms:created xsi:type="dcterms:W3CDTF">2022-04-28T13:30:20Z</dcterms:created>
  <dcterms:modified xsi:type="dcterms:W3CDTF">2023-04-28T14:51:04Z</dcterms:modified>
</cp:coreProperties>
</file>