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nia\Documents\Visual Studio 2012\Projects\Portatiles\Portatiles_Compartido\"/>
    </mc:Choice>
  </mc:AlternateContent>
  <bookViews>
    <workbookView xWindow="0" yWindow="0" windowWidth="15360" windowHeight="7755" activeTab="1"/>
  </bookViews>
  <sheets>
    <sheet name="Hoja1" sheetId="1" r:id="rId1"/>
    <sheet name="Requerimient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7" i="2"/>
  <c r="J19" i="2"/>
  <c r="J20" i="2"/>
  <c r="J23" i="2"/>
  <c r="J24" i="2"/>
  <c r="J27" i="2"/>
  <c r="J28" i="2"/>
  <c r="J29" i="2"/>
  <c r="J30" i="2"/>
  <c r="J31" i="2"/>
  <c r="J34" i="2"/>
  <c r="J36" i="2"/>
  <c r="J37" i="2"/>
  <c r="J38" i="2"/>
  <c r="J39" i="2"/>
  <c r="J40" i="2"/>
  <c r="J41" i="2"/>
  <c r="J42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59" i="2"/>
  <c r="I3" i="2" s="1"/>
  <c r="J3" i="2" s="1"/>
  <c r="I48" i="2" l="1"/>
  <c r="I32" i="2"/>
  <c r="J32" i="2" s="1"/>
  <c r="I16" i="2"/>
  <c r="J16" i="2" s="1"/>
  <c r="I56" i="2"/>
  <c r="I40" i="2"/>
  <c r="I24" i="2"/>
  <c r="I52" i="2"/>
  <c r="I36" i="2"/>
  <c r="I20" i="2"/>
  <c r="I44" i="2"/>
  <c r="J44" i="2" s="1"/>
  <c r="I28" i="2"/>
  <c r="I12" i="2"/>
  <c r="J12" i="2" s="1"/>
  <c r="I8" i="2"/>
  <c r="J8" i="2" s="1"/>
  <c r="I4" i="2"/>
  <c r="J4" i="2" s="1"/>
  <c r="I58" i="2"/>
  <c r="I54" i="2"/>
  <c r="I50" i="2"/>
  <c r="I46" i="2"/>
  <c r="I42" i="2"/>
  <c r="I38" i="2"/>
  <c r="I34" i="2"/>
  <c r="I30" i="2"/>
  <c r="I26" i="2"/>
  <c r="J26" i="2" s="1"/>
  <c r="I22" i="2"/>
  <c r="J22" i="2" s="1"/>
  <c r="I18" i="2"/>
  <c r="J18" i="2" s="1"/>
  <c r="I14" i="2"/>
  <c r="J14" i="2" s="1"/>
  <c r="I10" i="2"/>
  <c r="J10" i="2" s="1"/>
  <c r="I6" i="2"/>
  <c r="J6" i="2" s="1"/>
  <c r="I57" i="2"/>
  <c r="I53" i="2"/>
  <c r="I49" i="2"/>
  <c r="I45" i="2"/>
  <c r="I41" i="2"/>
  <c r="I37" i="2"/>
  <c r="I33" i="2"/>
  <c r="J33" i="2" s="1"/>
  <c r="I29" i="2"/>
  <c r="I25" i="2"/>
  <c r="J25" i="2" s="1"/>
  <c r="I21" i="2"/>
  <c r="J21" i="2" s="1"/>
  <c r="I17" i="2"/>
  <c r="J17" i="2" s="1"/>
  <c r="I13" i="2"/>
  <c r="J13" i="2" s="1"/>
  <c r="I9" i="2"/>
  <c r="J9" i="2" s="1"/>
  <c r="I5" i="2"/>
  <c r="I55" i="2"/>
  <c r="I51" i="2"/>
  <c r="I47" i="2"/>
  <c r="I43" i="2"/>
  <c r="I39" i="2"/>
  <c r="I35" i="2"/>
  <c r="J35" i="2" s="1"/>
  <c r="I31" i="2"/>
  <c r="I27" i="2"/>
  <c r="I23" i="2"/>
  <c r="I19" i="2"/>
  <c r="I15" i="2"/>
  <c r="J15" i="2" s="1"/>
  <c r="I11" i="2"/>
  <c r="J11" i="2" s="1"/>
  <c r="I7" i="2"/>
  <c r="J59" i="2" l="1"/>
</calcChain>
</file>

<file path=xl/sharedStrings.xml><?xml version="1.0" encoding="utf-8"?>
<sst xmlns="http://schemas.openxmlformats.org/spreadsheetml/2006/main" count="364" uniqueCount="157">
  <si>
    <t>Módulo</t>
  </si>
  <si>
    <t>Descripción</t>
  </si>
  <si>
    <t>Estado</t>
  </si>
  <si>
    <t>Fecha</t>
  </si>
  <si>
    <t>Arranque</t>
  </si>
  <si>
    <t>Variables</t>
  </si>
  <si>
    <t>Funciones</t>
  </si>
  <si>
    <t>Menú</t>
  </si>
  <si>
    <t>Marcas</t>
  </si>
  <si>
    <t>Categorías de Productos</t>
  </si>
  <si>
    <t>Proveedores</t>
  </si>
  <si>
    <t>Sucursales</t>
  </si>
  <si>
    <t>Tipos de ajustes</t>
  </si>
  <si>
    <t>Vendedores</t>
  </si>
  <si>
    <t>Clientes</t>
  </si>
  <si>
    <t>Productos</t>
  </si>
  <si>
    <t>Observaciones</t>
  </si>
  <si>
    <t>Listo</t>
  </si>
  <si>
    <t>Inicio Sesión</t>
  </si>
  <si>
    <t>Proyecto: Sistema de facturación e inventario para Portátiles.com.ni</t>
  </si>
  <si>
    <t>Tipo</t>
  </si>
  <si>
    <t>Formulario</t>
  </si>
  <si>
    <t>Falta agregar el método de encriptación</t>
  </si>
  <si>
    <t>Usuarios</t>
  </si>
  <si>
    <t>Catálogo</t>
  </si>
  <si>
    <t>Clave</t>
  </si>
  <si>
    <t>Estado Programación</t>
  </si>
  <si>
    <t>Estado funcionalidad</t>
  </si>
  <si>
    <t>R001</t>
  </si>
  <si>
    <t>Módulo de autenticación</t>
  </si>
  <si>
    <t>Finalizado</t>
  </si>
  <si>
    <t>Falta método de encriptación</t>
  </si>
  <si>
    <t>R002</t>
  </si>
  <si>
    <t>Configuración de parámetros</t>
  </si>
  <si>
    <t>R003</t>
  </si>
  <si>
    <t>Permisos de acceso</t>
  </si>
  <si>
    <t>Diseñado</t>
  </si>
  <si>
    <t>Ninguno</t>
  </si>
  <si>
    <t>R004</t>
  </si>
  <si>
    <t>Administración de usuarios</t>
  </si>
  <si>
    <t>R005</t>
  </si>
  <si>
    <t>Historial de usuario</t>
  </si>
  <si>
    <t>No iniciado</t>
  </si>
  <si>
    <t>R006</t>
  </si>
  <si>
    <t>Catálogo de sucursales</t>
  </si>
  <si>
    <t>R007</t>
  </si>
  <si>
    <t>Catálogo de marcas</t>
  </si>
  <si>
    <t>Prueba inicial</t>
  </si>
  <si>
    <t>R008</t>
  </si>
  <si>
    <t>Catálogo de clientes</t>
  </si>
  <si>
    <t>R009</t>
  </si>
  <si>
    <t>Catálogo de vendedores</t>
  </si>
  <si>
    <t>R010</t>
  </si>
  <si>
    <t>R011</t>
  </si>
  <si>
    <t>Catálogo de categoría de productos</t>
  </si>
  <si>
    <t>R012</t>
  </si>
  <si>
    <t>Configuración categoría de productos</t>
  </si>
  <si>
    <t>R013</t>
  </si>
  <si>
    <t>Catálogo de proveedores</t>
  </si>
  <si>
    <t>R014</t>
  </si>
  <si>
    <t>Catálogo de productos</t>
  </si>
  <si>
    <t>R015</t>
  </si>
  <si>
    <t>Módulo de Compras</t>
  </si>
  <si>
    <t>R016</t>
  </si>
  <si>
    <t>Módulo de ingreso de costo</t>
  </si>
  <si>
    <t>R017</t>
  </si>
  <si>
    <t>Número de series de producto</t>
  </si>
  <si>
    <t>R018</t>
  </si>
  <si>
    <t>Anulación de registro de compra</t>
  </si>
  <si>
    <t>R019</t>
  </si>
  <si>
    <t>Cierre de edición de compra</t>
  </si>
  <si>
    <t>R020</t>
  </si>
  <si>
    <t>Listado de compras</t>
  </si>
  <si>
    <t>R021</t>
  </si>
  <si>
    <t>Remisión de productos</t>
  </si>
  <si>
    <t>R022</t>
  </si>
  <si>
    <t>Anulación de registro de remisión</t>
  </si>
  <si>
    <t>R023</t>
  </si>
  <si>
    <t>Cierre de edición de remisión</t>
  </si>
  <si>
    <t>R024</t>
  </si>
  <si>
    <t>Listado de remisiones</t>
  </si>
  <si>
    <t>R025</t>
  </si>
  <si>
    <t>Facturación de productos</t>
  </si>
  <si>
    <t>R026</t>
  </si>
  <si>
    <t>Selección de número serie en Facturación</t>
  </si>
  <si>
    <t>R027</t>
  </si>
  <si>
    <t>Creación rápída de cliente</t>
  </si>
  <si>
    <t>R028</t>
  </si>
  <si>
    <t>Productos de cortesía</t>
  </si>
  <si>
    <t>R029</t>
  </si>
  <si>
    <t>Anulación de Registro de venta</t>
  </si>
  <si>
    <t>R030</t>
  </si>
  <si>
    <t>Listado de facturas de venta</t>
  </si>
  <si>
    <t>R031</t>
  </si>
  <si>
    <t>Módulo de ajustes de productos</t>
  </si>
  <si>
    <t>R032</t>
  </si>
  <si>
    <t>Anulación de ajuste de inventario</t>
  </si>
  <si>
    <t>R033</t>
  </si>
  <si>
    <t>Listado de ajustes de productos</t>
  </si>
  <si>
    <t>R034</t>
  </si>
  <si>
    <t>Kardex de producto</t>
  </si>
  <si>
    <t>R035</t>
  </si>
  <si>
    <t>Reporte de historial de usuario</t>
  </si>
  <si>
    <t>Clasificación</t>
  </si>
  <si>
    <t>Acción</t>
  </si>
  <si>
    <t>Reporte</t>
  </si>
  <si>
    <t>R036</t>
  </si>
  <si>
    <t>Módulo de reportes</t>
  </si>
  <si>
    <t>R037</t>
  </si>
  <si>
    <t>Listado de catálogos</t>
  </si>
  <si>
    <t>R038</t>
  </si>
  <si>
    <t>Existencias de productos por sucursal</t>
  </si>
  <si>
    <t>R039</t>
  </si>
  <si>
    <t>Existencias de productos consolidado</t>
  </si>
  <si>
    <t>R040</t>
  </si>
  <si>
    <t>Reporte de inventario general</t>
  </si>
  <si>
    <t>R041</t>
  </si>
  <si>
    <t>Compras</t>
  </si>
  <si>
    <t>R042</t>
  </si>
  <si>
    <t>R043</t>
  </si>
  <si>
    <t>Compra con series detallados</t>
  </si>
  <si>
    <t>R044</t>
  </si>
  <si>
    <t>Listado de compras detalladas</t>
  </si>
  <si>
    <t>R045</t>
  </si>
  <si>
    <t>Reporte de remisión</t>
  </si>
  <si>
    <t>R046</t>
  </si>
  <si>
    <t>Reporte de listado de remisiones</t>
  </si>
  <si>
    <t>R047</t>
  </si>
  <si>
    <t>Reporte de remisiones detalladas</t>
  </si>
  <si>
    <t>R048</t>
  </si>
  <si>
    <t>Reporte de venta</t>
  </si>
  <si>
    <t>R049</t>
  </si>
  <si>
    <t>Reporte de listado de venta</t>
  </si>
  <si>
    <t>R050</t>
  </si>
  <si>
    <t>Reporte de ventas detalladas</t>
  </si>
  <si>
    <t>R051</t>
  </si>
  <si>
    <t>Reporte de ventas por categorías</t>
  </si>
  <si>
    <t>R052</t>
  </si>
  <si>
    <t>Reporte de ventas detalladas por categoría</t>
  </si>
  <si>
    <t>R053</t>
  </si>
  <si>
    <t>Reporte de comisiones por vendedor</t>
  </si>
  <si>
    <t>R054</t>
  </si>
  <si>
    <t>Comisiones por vendedor agrupadas por categoría de productos</t>
  </si>
  <si>
    <t>R055</t>
  </si>
  <si>
    <t>Utilidad Bruta</t>
  </si>
  <si>
    <t>Reporte de Kardex de producto</t>
  </si>
  <si>
    <t>Puntaje</t>
  </si>
  <si>
    <t xml:space="preserve">% </t>
  </si>
  <si>
    <t>Avance Programado</t>
  </si>
  <si>
    <t>Falta discutir lógica planteada con Ariel</t>
  </si>
  <si>
    <t>R056</t>
  </si>
  <si>
    <t>Falta agregar borrado de un item</t>
  </si>
  <si>
    <t>Iniciado</t>
  </si>
  <si>
    <t>Programador</t>
  </si>
  <si>
    <t>Ariel</t>
  </si>
  <si>
    <t>Jessenia</t>
  </si>
  <si>
    <t>Esdrey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</si>
</sst>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2" fillId="0" borderId="0" xfId="0" applyNumberFormat="1" applyFont="1"/>
    <xf numFmtId="0" fontId="0" fillId="2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alignment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4:E23" totalsRowShown="0">
  <autoFilter ref="A4:E23"/>
  <tableColumns count="5">
    <tableColumn id="1" name="Descripción"/>
    <tableColumn id="2" name="Tipo"/>
    <tableColumn id="3" name="Estado"/>
    <tableColumn id="4" name="Fecha"/>
    <tableColumn id="5" name="Observacione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2:J59" totalsRowCount="1" headerRowDxfId="13">
  <autoFilter ref="A2:J58">
    <filterColumn colId="4">
      <filters>
        <filter val="Diseñado"/>
        <filter val="No iniciado"/>
      </filters>
    </filterColumn>
  </autoFilter>
  <tableColumns count="10">
    <tableColumn id="1" name="Clave" dataDxfId="12" totalsRowDxfId="5"/>
    <tableColumn id="2" name="Clasificación" dataDxfId="11" totalsRowDxfId="4"/>
    <tableColumn id="3" name="Descripción"/>
    <tableColumn id="10" name="Programador"/>
    <tableColumn id="4" name="Estado Programación" dataDxfId="10" totalsRowDxfId="3"/>
    <tableColumn id="5" name="Estado funcionalidad" dataDxfId="9" totalsRowDxfId="2"/>
    <tableColumn id="6" name="Observaciones" dataDxfId="8" totalsRowDxfId="1"/>
    <tableColumn id="7" name="Puntaje" totalsRowFunction="sum"/>
    <tableColumn id="8" name="% " dataDxfId="7" dataCellStyle="Porcentaje">
      <calculatedColumnFormula>Tabla3[[#This Row],[Puntaje]]/Tabla3[[#Totals],[Puntaje]]</calculatedColumnFormula>
    </tableColumn>
    <tableColumn id="9" name="Avance Programado" totalsRowFunction="sum" dataDxfId="6" totalsRowDxfId="0" dataCellStyle="Porcentaje">
      <calculatedColumnFormula>IF(Tabla3[[#This Row],[Estado Programación]]="Finalizado",Tabla3[[#This Row],[% ]],0)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"/>
    </sheetView>
  </sheetViews>
  <sheetFormatPr baseColWidth="10" defaultRowHeight="15" x14ac:dyDescent="0.25"/>
  <cols>
    <col min="1" max="1" width="24.42578125" customWidth="1"/>
    <col min="2" max="2" width="10.7109375" customWidth="1"/>
    <col min="3" max="3" width="9.42578125" customWidth="1"/>
    <col min="4" max="4" width="16.85546875" customWidth="1"/>
    <col min="5" max="5" width="30.42578125" customWidth="1"/>
    <col min="6" max="6" width="28.42578125" customWidth="1"/>
  </cols>
  <sheetData>
    <row r="1" spans="1:5" x14ac:dyDescent="0.25">
      <c r="A1" t="s">
        <v>19</v>
      </c>
    </row>
    <row r="4" spans="1:5" x14ac:dyDescent="0.25">
      <c r="A4" t="s">
        <v>1</v>
      </c>
      <c r="B4" t="s">
        <v>20</v>
      </c>
      <c r="C4" t="s">
        <v>2</v>
      </c>
      <c r="D4" t="s">
        <v>3</v>
      </c>
      <c r="E4" t="s">
        <v>16</v>
      </c>
    </row>
    <row r="6" spans="1:5" x14ac:dyDescent="0.25">
      <c r="A6" t="s">
        <v>4</v>
      </c>
      <c r="B6" t="s">
        <v>0</v>
      </c>
      <c r="C6" t="s">
        <v>17</v>
      </c>
    </row>
    <row r="7" spans="1:5" x14ac:dyDescent="0.25">
      <c r="A7" t="s">
        <v>5</v>
      </c>
      <c r="B7" t="s">
        <v>0</v>
      </c>
      <c r="C7" t="s">
        <v>17</v>
      </c>
    </row>
    <row r="8" spans="1:5" x14ac:dyDescent="0.25">
      <c r="A8" t="s">
        <v>6</v>
      </c>
      <c r="B8" t="s">
        <v>0</v>
      </c>
      <c r="C8" t="s">
        <v>17</v>
      </c>
    </row>
    <row r="9" spans="1:5" x14ac:dyDescent="0.25">
      <c r="A9" t="s">
        <v>18</v>
      </c>
      <c r="B9" t="s">
        <v>21</v>
      </c>
      <c r="C9" t="s">
        <v>17</v>
      </c>
      <c r="E9" t="s">
        <v>22</v>
      </c>
    </row>
    <row r="10" spans="1:5" x14ac:dyDescent="0.25">
      <c r="A10" t="s">
        <v>7</v>
      </c>
      <c r="B10" t="s">
        <v>21</v>
      </c>
      <c r="C10" t="s">
        <v>17</v>
      </c>
      <c r="D10" s="1">
        <v>42826</v>
      </c>
    </row>
    <row r="11" spans="1:5" x14ac:dyDescent="0.25">
      <c r="A11" t="s">
        <v>23</v>
      </c>
      <c r="B11" t="s">
        <v>24</v>
      </c>
      <c r="C11" t="s">
        <v>17</v>
      </c>
      <c r="D11" s="1">
        <v>42829</v>
      </c>
    </row>
    <row r="12" spans="1:5" x14ac:dyDescent="0.25">
      <c r="A12" t="s">
        <v>8</v>
      </c>
      <c r="B12" t="s">
        <v>24</v>
      </c>
      <c r="C12" t="s">
        <v>17</v>
      </c>
      <c r="D12" s="1">
        <v>42829</v>
      </c>
    </row>
    <row r="13" spans="1:5" x14ac:dyDescent="0.25">
      <c r="A13" t="s">
        <v>9</v>
      </c>
      <c r="B13" t="s">
        <v>24</v>
      </c>
      <c r="C13" t="s">
        <v>17</v>
      </c>
      <c r="D13" s="1">
        <v>42829</v>
      </c>
    </row>
    <row r="14" spans="1:5" x14ac:dyDescent="0.25">
      <c r="A14" t="s">
        <v>10</v>
      </c>
      <c r="B14" t="s">
        <v>24</v>
      </c>
      <c r="C14" t="s">
        <v>17</v>
      </c>
      <c r="D14" s="1">
        <v>42836</v>
      </c>
    </row>
    <row r="15" spans="1:5" x14ac:dyDescent="0.25">
      <c r="A15" t="s">
        <v>11</v>
      </c>
      <c r="B15" t="s">
        <v>24</v>
      </c>
      <c r="C15" t="s">
        <v>17</v>
      </c>
      <c r="D15" s="1">
        <v>42836</v>
      </c>
    </row>
    <row r="16" spans="1:5" x14ac:dyDescent="0.25">
      <c r="A16" t="s">
        <v>12</v>
      </c>
      <c r="B16" t="s">
        <v>24</v>
      </c>
      <c r="C16" t="s">
        <v>17</v>
      </c>
      <c r="D16" s="1">
        <v>42829</v>
      </c>
    </row>
    <row r="17" spans="1:4" x14ac:dyDescent="0.25">
      <c r="A17" t="s">
        <v>13</v>
      </c>
      <c r="B17" t="s">
        <v>24</v>
      </c>
      <c r="C17" t="s">
        <v>17</v>
      </c>
      <c r="D17" s="1">
        <v>42836</v>
      </c>
    </row>
    <row r="18" spans="1:4" x14ac:dyDescent="0.25">
      <c r="A18" t="s">
        <v>14</v>
      </c>
      <c r="B18" t="s">
        <v>24</v>
      </c>
      <c r="C18" t="s">
        <v>17</v>
      </c>
      <c r="D18" s="1">
        <v>42836</v>
      </c>
    </row>
    <row r="19" spans="1:4" x14ac:dyDescent="0.25">
      <c r="A19" t="s">
        <v>15</v>
      </c>
      <c r="B19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tabSelected="1" topLeftCell="B1" workbookViewId="0">
      <selection activeCell="D1" sqref="D1"/>
    </sheetView>
  </sheetViews>
  <sheetFormatPr baseColWidth="10" defaultRowHeight="15" x14ac:dyDescent="0.25"/>
  <cols>
    <col min="1" max="1" width="8.85546875" style="5" customWidth="1"/>
    <col min="2" max="2" width="14.140625" style="5" customWidth="1"/>
    <col min="3" max="3" width="34.140625" customWidth="1"/>
    <col min="4" max="4" width="15" style="4" customWidth="1"/>
    <col min="5" max="5" width="13.7109375" style="4" customWidth="1"/>
    <col min="6" max="6" width="30.140625" style="2" customWidth="1"/>
    <col min="7" max="7" width="8.85546875" customWidth="1"/>
    <col min="8" max="8" width="10.28515625" customWidth="1"/>
  </cols>
  <sheetData>
    <row r="2" spans="1:10" s="3" customFormat="1" ht="45" x14ac:dyDescent="0.25">
      <c r="A2" s="3" t="s">
        <v>25</v>
      </c>
      <c r="B2" s="3" t="s">
        <v>103</v>
      </c>
      <c r="C2" s="3" t="s">
        <v>1</v>
      </c>
      <c r="D2" s="3" t="s">
        <v>153</v>
      </c>
      <c r="E2" s="3" t="s">
        <v>26</v>
      </c>
      <c r="F2" s="3" t="s">
        <v>27</v>
      </c>
      <c r="G2" s="3" t="s">
        <v>16</v>
      </c>
      <c r="H2" s="3" t="s">
        <v>146</v>
      </c>
      <c r="I2" s="3" t="s">
        <v>147</v>
      </c>
      <c r="J2" s="3" t="s">
        <v>148</v>
      </c>
    </row>
    <row r="3" spans="1:10" ht="75" hidden="1" x14ac:dyDescent="0.25">
      <c r="A3" s="5" t="s">
        <v>28</v>
      </c>
      <c r="B3" s="5" t="s">
        <v>0</v>
      </c>
      <c r="C3" t="s">
        <v>29</v>
      </c>
      <c r="D3"/>
      <c r="E3" s="4" t="s">
        <v>30</v>
      </c>
      <c r="F3" s="4" t="s">
        <v>47</v>
      </c>
      <c r="G3" s="2" t="s">
        <v>31</v>
      </c>
      <c r="H3">
        <v>4</v>
      </c>
      <c r="I3" s="6">
        <f>Tabla3[[#This Row],[Puntaje]]/Tabla3[[#Totals],[Puntaje]]</f>
        <v>2.9411764705882353E-2</v>
      </c>
      <c r="J3" s="6">
        <f>IF(Tabla3[[#This Row],[Estado Programación]]="Finalizado",Tabla3[[#This Row],[% ]],0)</f>
        <v>2.9411764705882353E-2</v>
      </c>
    </row>
    <row r="4" spans="1:10" hidden="1" x14ac:dyDescent="0.25">
      <c r="A4" s="5" t="s">
        <v>32</v>
      </c>
      <c r="B4" s="5" t="s">
        <v>0</v>
      </c>
      <c r="C4" t="s">
        <v>33</v>
      </c>
      <c r="D4"/>
      <c r="E4" s="4" t="s">
        <v>30</v>
      </c>
      <c r="F4" s="4" t="s">
        <v>47</v>
      </c>
      <c r="G4" s="2"/>
      <c r="H4">
        <v>5</v>
      </c>
      <c r="I4" s="6">
        <f>Tabla3[[#This Row],[Puntaje]]/Tabla3[[#Totals],[Puntaje]]</f>
        <v>3.6764705882352942E-2</v>
      </c>
      <c r="J4" s="6">
        <f>IF(Tabla3[[#This Row],[Estado Programación]]="Finalizado",Tabla3[[#This Row],[% ]],0)</f>
        <v>3.6764705882352942E-2</v>
      </c>
    </row>
    <row r="5" spans="1:10" x14ac:dyDescent="0.25">
      <c r="A5" s="5" t="s">
        <v>34</v>
      </c>
      <c r="B5" s="5" t="s">
        <v>0</v>
      </c>
      <c r="C5" t="s">
        <v>35</v>
      </c>
      <c r="D5" t="s">
        <v>154</v>
      </c>
      <c r="E5" s="4" t="s">
        <v>36</v>
      </c>
      <c r="F5" s="4" t="s">
        <v>37</v>
      </c>
      <c r="G5" s="2"/>
      <c r="H5">
        <v>5</v>
      </c>
      <c r="I5" s="6">
        <f>Tabla3[[#This Row],[Puntaje]]/Tabla3[[#Totals],[Puntaje]]</f>
        <v>3.6764705882352942E-2</v>
      </c>
      <c r="J5" s="6">
        <f>IF(Tabla3[[#This Row],[Estado Programación]]="Finalizado",Tabla3[[#This Row],[% ]],0)</f>
        <v>0</v>
      </c>
    </row>
    <row r="6" spans="1:10" hidden="1" x14ac:dyDescent="0.25">
      <c r="A6" s="5" t="s">
        <v>38</v>
      </c>
      <c r="B6" s="5" t="s">
        <v>0</v>
      </c>
      <c r="C6" t="s">
        <v>39</v>
      </c>
      <c r="D6"/>
      <c r="E6" s="4" t="s">
        <v>30</v>
      </c>
      <c r="F6" s="4" t="s">
        <v>47</v>
      </c>
      <c r="G6" s="2"/>
      <c r="H6">
        <v>4</v>
      </c>
      <c r="I6" s="6">
        <f>Tabla3[[#This Row],[Puntaje]]/Tabla3[[#Totals],[Puntaje]]</f>
        <v>2.9411764705882353E-2</v>
      </c>
      <c r="J6" s="6">
        <f>IF(Tabla3[[#This Row],[Estado Programación]]="Finalizado",Tabla3[[#This Row],[% ]],0)</f>
        <v>2.9411764705882353E-2</v>
      </c>
    </row>
    <row r="7" spans="1:10" ht="90" x14ac:dyDescent="0.25">
      <c r="A7" s="5" t="s">
        <v>40</v>
      </c>
      <c r="B7" s="5" t="s">
        <v>0</v>
      </c>
      <c r="C7" t="s">
        <v>41</v>
      </c>
      <c r="D7" t="s">
        <v>154</v>
      </c>
      <c r="E7" s="4" t="s">
        <v>42</v>
      </c>
      <c r="F7" s="4" t="s">
        <v>37</v>
      </c>
      <c r="G7" s="2" t="s">
        <v>149</v>
      </c>
      <c r="H7">
        <v>4</v>
      </c>
      <c r="I7" s="6">
        <f>Tabla3[[#This Row],[Puntaje]]/Tabla3[[#Totals],[Puntaje]]</f>
        <v>2.9411764705882353E-2</v>
      </c>
      <c r="J7" s="6">
        <f>IF(Tabla3[[#This Row],[Estado Programación]]="Finalizado",Tabla3[[#This Row],[% ]],0)</f>
        <v>0</v>
      </c>
    </row>
    <row r="8" spans="1:10" hidden="1" x14ac:dyDescent="0.25">
      <c r="A8" s="5" t="s">
        <v>43</v>
      </c>
      <c r="B8" s="5" t="s">
        <v>0</v>
      </c>
      <c r="C8" t="s">
        <v>44</v>
      </c>
      <c r="D8"/>
      <c r="E8" s="4" t="s">
        <v>30</v>
      </c>
      <c r="F8" s="4" t="s">
        <v>47</v>
      </c>
      <c r="G8" s="2"/>
      <c r="H8">
        <v>4</v>
      </c>
      <c r="I8" s="6">
        <f>Tabla3[[#This Row],[Puntaje]]/Tabla3[[#Totals],[Puntaje]]</f>
        <v>2.9411764705882353E-2</v>
      </c>
      <c r="J8" s="6">
        <f>IF(Tabla3[[#This Row],[Estado Programación]]="Finalizado",Tabla3[[#This Row],[% ]],0)</f>
        <v>2.9411764705882353E-2</v>
      </c>
    </row>
    <row r="9" spans="1:10" hidden="1" x14ac:dyDescent="0.25">
      <c r="A9" s="5" t="s">
        <v>45</v>
      </c>
      <c r="B9" s="5" t="s">
        <v>0</v>
      </c>
      <c r="C9" t="s">
        <v>46</v>
      </c>
      <c r="D9"/>
      <c r="E9" s="4" t="s">
        <v>30</v>
      </c>
      <c r="F9" s="4" t="s">
        <v>47</v>
      </c>
      <c r="G9" s="2"/>
      <c r="H9">
        <v>4</v>
      </c>
      <c r="I9" s="6">
        <f>Tabla3[[#This Row],[Puntaje]]/Tabla3[[#Totals],[Puntaje]]</f>
        <v>2.9411764705882353E-2</v>
      </c>
      <c r="J9" s="6">
        <f>IF(Tabla3[[#This Row],[Estado Programación]]="Finalizado",Tabla3[[#This Row],[% ]],0)</f>
        <v>2.9411764705882353E-2</v>
      </c>
    </row>
    <row r="10" spans="1:10" hidden="1" x14ac:dyDescent="0.25">
      <c r="A10" s="5" t="s">
        <v>48</v>
      </c>
      <c r="B10" s="5" t="s">
        <v>0</v>
      </c>
      <c r="C10" t="s">
        <v>49</v>
      </c>
      <c r="D10"/>
      <c r="E10" s="4" t="s">
        <v>30</v>
      </c>
      <c r="F10" s="4" t="s">
        <v>47</v>
      </c>
      <c r="G10" s="2"/>
      <c r="H10">
        <v>4</v>
      </c>
      <c r="I10" s="6">
        <f>Tabla3[[#This Row],[Puntaje]]/Tabla3[[#Totals],[Puntaje]]</f>
        <v>2.9411764705882353E-2</v>
      </c>
      <c r="J10" s="6">
        <f>IF(Tabla3[[#This Row],[Estado Programación]]="Finalizado",Tabla3[[#This Row],[% ]],0)</f>
        <v>2.9411764705882353E-2</v>
      </c>
    </row>
    <row r="11" spans="1:10" hidden="1" x14ac:dyDescent="0.25">
      <c r="A11" s="5" t="s">
        <v>50</v>
      </c>
      <c r="B11" s="5" t="s">
        <v>0</v>
      </c>
      <c r="C11" t="s">
        <v>51</v>
      </c>
      <c r="D11"/>
      <c r="E11" s="4" t="s">
        <v>30</v>
      </c>
      <c r="F11" s="4" t="s">
        <v>47</v>
      </c>
      <c r="G11" s="2"/>
      <c r="H11">
        <v>4</v>
      </c>
      <c r="I11" s="6">
        <f>Tabla3[[#This Row],[Puntaje]]/Tabla3[[#Totals],[Puntaje]]</f>
        <v>2.9411764705882353E-2</v>
      </c>
      <c r="J11" s="6">
        <f>IF(Tabla3[[#This Row],[Estado Programación]]="Finalizado",Tabla3[[#This Row],[% ]],0)</f>
        <v>2.9411764705882353E-2</v>
      </c>
    </row>
    <row r="12" spans="1:10" hidden="1" x14ac:dyDescent="0.25">
      <c r="A12" s="5" t="s">
        <v>52</v>
      </c>
      <c r="B12" s="5" t="s">
        <v>0</v>
      </c>
      <c r="C12" t="s">
        <v>12</v>
      </c>
      <c r="D12"/>
      <c r="E12" s="4" t="s">
        <v>30</v>
      </c>
      <c r="F12" s="4" t="s">
        <v>47</v>
      </c>
      <c r="G12" s="2"/>
      <c r="H12">
        <v>4</v>
      </c>
      <c r="I12" s="6">
        <f>Tabla3[[#This Row],[Puntaje]]/Tabla3[[#Totals],[Puntaje]]</f>
        <v>2.9411764705882353E-2</v>
      </c>
      <c r="J12" s="6">
        <f>IF(Tabla3[[#This Row],[Estado Programación]]="Finalizado",Tabla3[[#This Row],[% ]],0)</f>
        <v>2.9411764705882353E-2</v>
      </c>
    </row>
    <row r="13" spans="1:10" hidden="1" x14ac:dyDescent="0.25">
      <c r="A13" s="5" t="s">
        <v>53</v>
      </c>
      <c r="B13" s="5" t="s">
        <v>0</v>
      </c>
      <c r="C13" t="s">
        <v>54</v>
      </c>
      <c r="D13"/>
      <c r="E13" s="4" t="s">
        <v>30</v>
      </c>
      <c r="F13" s="4" t="s">
        <v>47</v>
      </c>
      <c r="G13" s="2"/>
      <c r="H13">
        <v>4</v>
      </c>
      <c r="I13" s="6">
        <f>Tabla3[[#This Row],[Puntaje]]/Tabla3[[#Totals],[Puntaje]]</f>
        <v>2.9411764705882353E-2</v>
      </c>
      <c r="J13" s="6">
        <f>IF(Tabla3[[#This Row],[Estado Programación]]="Finalizado",Tabla3[[#This Row],[% ]],0)</f>
        <v>2.9411764705882353E-2</v>
      </c>
    </row>
    <row r="14" spans="1:10" hidden="1" x14ac:dyDescent="0.25">
      <c r="A14" s="5" t="s">
        <v>55</v>
      </c>
      <c r="B14" s="5" t="s">
        <v>104</v>
      </c>
      <c r="C14" t="s">
        <v>56</v>
      </c>
      <c r="D14"/>
      <c r="E14" s="4" t="s">
        <v>30</v>
      </c>
      <c r="F14" s="4" t="s">
        <v>47</v>
      </c>
      <c r="G14" s="2"/>
      <c r="H14">
        <v>2</v>
      </c>
      <c r="I14" s="6">
        <f>Tabla3[[#This Row],[Puntaje]]/Tabla3[[#Totals],[Puntaje]]</f>
        <v>1.4705882352941176E-2</v>
      </c>
      <c r="J14" s="6">
        <f>IF(Tabla3[[#This Row],[Estado Programación]]="Finalizado",Tabla3[[#This Row],[% ]],0)</f>
        <v>1.4705882352941176E-2</v>
      </c>
    </row>
    <row r="15" spans="1:10" hidden="1" x14ac:dyDescent="0.25">
      <c r="A15" s="5" t="s">
        <v>57</v>
      </c>
      <c r="B15" s="5" t="s">
        <v>0</v>
      </c>
      <c r="C15" t="s">
        <v>58</v>
      </c>
      <c r="D15"/>
      <c r="E15" s="4" t="s">
        <v>30</v>
      </c>
      <c r="F15" s="4" t="s">
        <v>47</v>
      </c>
      <c r="G15" s="2"/>
      <c r="H15">
        <v>4</v>
      </c>
      <c r="I15" s="6">
        <f>Tabla3[[#This Row],[Puntaje]]/Tabla3[[#Totals],[Puntaje]]</f>
        <v>2.9411764705882353E-2</v>
      </c>
      <c r="J15" s="6">
        <f>IF(Tabla3[[#This Row],[Estado Programación]]="Finalizado",Tabla3[[#This Row],[% ]],0)</f>
        <v>2.9411764705882353E-2</v>
      </c>
    </row>
    <row r="16" spans="1:10" hidden="1" x14ac:dyDescent="0.25">
      <c r="A16" s="5" t="s">
        <v>59</v>
      </c>
      <c r="B16" s="5" t="s">
        <v>0</v>
      </c>
      <c r="C16" t="s">
        <v>60</v>
      </c>
      <c r="D16"/>
      <c r="E16" s="4" t="s">
        <v>30</v>
      </c>
      <c r="F16" s="4" t="s">
        <v>47</v>
      </c>
      <c r="G16" s="2"/>
      <c r="H16">
        <v>4</v>
      </c>
      <c r="I16" s="6">
        <f>Tabla3[[#This Row],[Puntaje]]/Tabla3[[#Totals],[Puntaje]]</f>
        <v>2.9411764705882353E-2</v>
      </c>
      <c r="J16" s="6">
        <f>IF(Tabla3[[#This Row],[Estado Programación]]="Finalizado",Tabla3[[#This Row],[% ]],0)</f>
        <v>2.9411764705882353E-2</v>
      </c>
    </row>
    <row r="17" spans="1:10" ht="75" hidden="1" x14ac:dyDescent="0.25">
      <c r="A17" s="5" t="s">
        <v>61</v>
      </c>
      <c r="B17" s="5" t="s">
        <v>0</v>
      </c>
      <c r="C17" t="s">
        <v>62</v>
      </c>
      <c r="D17"/>
      <c r="E17" s="4" t="s">
        <v>30</v>
      </c>
      <c r="F17" s="4" t="s">
        <v>47</v>
      </c>
      <c r="G17" s="2" t="s">
        <v>151</v>
      </c>
      <c r="H17">
        <v>12</v>
      </c>
      <c r="I17" s="6">
        <f>Tabla3[[#This Row],[Puntaje]]/Tabla3[[#Totals],[Puntaje]]</f>
        <v>8.8235294117647065E-2</v>
      </c>
      <c r="J17" s="6">
        <f>IF(Tabla3[[#This Row],[Estado Programación]]="Finalizado",Tabla3[[#This Row],[% ]],0)</f>
        <v>8.8235294117647065E-2</v>
      </c>
    </row>
    <row r="18" spans="1:10" hidden="1" x14ac:dyDescent="0.25">
      <c r="A18" s="5" t="s">
        <v>63</v>
      </c>
      <c r="B18" s="5" t="s">
        <v>0</v>
      </c>
      <c r="C18" t="s">
        <v>64</v>
      </c>
      <c r="D18"/>
      <c r="E18" s="4" t="s">
        <v>30</v>
      </c>
      <c r="F18" s="4" t="s">
        <v>47</v>
      </c>
      <c r="G18" s="2"/>
      <c r="H18">
        <v>4</v>
      </c>
      <c r="I18" s="6">
        <f>Tabla3[[#This Row],[Puntaje]]/Tabla3[[#Totals],[Puntaje]]</f>
        <v>2.9411764705882353E-2</v>
      </c>
      <c r="J18" s="6">
        <f>IF(Tabla3[[#This Row],[Estado Programación]]="Finalizado",Tabla3[[#This Row],[% ]],0)</f>
        <v>2.9411764705882353E-2</v>
      </c>
    </row>
    <row r="19" spans="1:10" x14ac:dyDescent="0.25">
      <c r="A19" s="5" t="s">
        <v>65</v>
      </c>
      <c r="B19" s="5" t="s">
        <v>0</v>
      </c>
      <c r="C19" t="s">
        <v>66</v>
      </c>
      <c r="D19" t="s">
        <v>155</v>
      </c>
      <c r="E19" s="4" t="s">
        <v>152</v>
      </c>
      <c r="F19" s="4" t="s">
        <v>37</v>
      </c>
      <c r="G19" s="2"/>
      <c r="H19">
        <v>3</v>
      </c>
      <c r="I19" s="6">
        <f>Tabla3[[#This Row],[Puntaje]]/Tabla3[[#Totals],[Puntaje]]</f>
        <v>2.2058823529411766E-2</v>
      </c>
      <c r="J19" s="6">
        <f>IF(Tabla3[[#This Row],[Estado Programación]]="Finalizado",Tabla3[[#This Row],[% ]],0)</f>
        <v>0</v>
      </c>
    </row>
    <row r="20" spans="1:10" x14ac:dyDescent="0.25">
      <c r="A20" s="5" t="s">
        <v>67</v>
      </c>
      <c r="B20" s="5" t="s">
        <v>104</v>
      </c>
      <c r="C20" t="s">
        <v>68</v>
      </c>
      <c r="D20" t="s">
        <v>155</v>
      </c>
      <c r="E20" s="4" t="s">
        <v>42</v>
      </c>
      <c r="F20" s="4" t="s">
        <v>37</v>
      </c>
      <c r="G20" s="2"/>
      <c r="H20">
        <v>2</v>
      </c>
      <c r="I20" s="6">
        <f>Tabla3[[#This Row],[Puntaje]]/Tabla3[[#Totals],[Puntaje]]</f>
        <v>1.4705882352941176E-2</v>
      </c>
      <c r="J20" s="6">
        <f>IF(Tabla3[[#This Row],[Estado Programación]]="Finalizado",Tabla3[[#This Row],[% ]],0)</f>
        <v>0</v>
      </c>
    </row>
    <row r="21" spans="1:10" hidden="1" x14ac:dyDescent="0.25">
      <c r="A21" s="5" t="s">
        <v>69</v>
      </c>
      <c r="B21" s="5" t="s">
        <v>104</v>
      </c>
      <c r="C21" t="s">
        <v>70</v>
      </c>
      <c r="D21"/>
      <c r="E21" s="4" t="s">
        <v>30</v>
      </c>
      <c r="F21" s="4" t="s">
        <v>47</v>
      </c>
      <c r="G21" s="2"/>
      <c r="H21">
        <v>2</v>
      </c>
      <c r="I21" s="6">
        <f>Tabla3[[#This Row],[Puntaje]]/Tabla3[[#Totals],[Puntaje]]</f>
        <v>1.4705882352941176E-2</v>
      </c>
      <c r="J21" s="6">
        <f>IF(Tabla3[[#This Row],[Estado Programación]]="Finalizado",Tabla3[[#This Row],[% ]],0)</f>
        <v>1.4705882352941176E-2</v>
      </c>
    </row>
    <row r="22" spans="1:10" hidden="1" x14ac:dyDescent="0.25">
      <c r="A22" s="5" t="s">
        <v>71</v>
      </c>
      <c r="B22" s="5" t="s">
        <v>0</v>
      </c>
      <c r="C22" t="s">
        <v>72</v>
      </c>
      <c r="D22"/>
      <c r="E22" s="4" t="s">
        <v>30</v>
      </c>
      <c r="F22" s="4" t="s">
        <v>47</v>
      </c>
      <c r="G22" s="2"/>
      <c r="H22">
        <v>4</v>
      </c>
      <c r="I22" s="6">
        <f>Tabla3[[#This Row],[Puntaje]]/Tabla3[[#Totals],[Puntaje]]</f>
        <v>2.9411764705882353E-2</v>
      </c>
      <c r="J22" s="6">
        <f>IF(Tabla3[[#This Row],[Estado Programación]]="Finalizado",Tabla3[[#This Row],[% ]],0)</f>
        <v>2.9411764705882353E-2</v>
      </c>
    </row>
    <row r="23" spans="1:10" x14ac:dyDescent="0.25">
      <c r="A23" s="5" t="s">
        <v>73</v>
      </c>
      <c r="B23" s="5" t="s">
        <v>0</v>
      </c>
      <c r="C23" t="s">
        <v>74</v>
      </c>
      <c r="D23" t="s">
        <v>154</v>
      </c>
      <c r="E23" s="4" t="s">
        <v>152</v>
      </c>
      <c r="F23" s="4" t="s">
        <v>37</v>
      </c>
      <c r="G23" s="2"/>
      <c r="H23">
        <v>12</v>
      </c>
      <c r="I23" s="6">
        <f>Tabla3[[#This Row],[Puntaje]]/Tabla3[[#Totals],[Puntaje]]</f>
        <v>8.8235294117647065E-2</v>
      </c>
      <c r="J23" s="6">
        <f>IF(Tabla3[[#This Row],[Estado Programación]]="Finalizado",Tabla3[[#This Row],[% ]],0)</f>
        <v>0</v>
      </c>
    </row>
    <row r="24" spans="1:10" x14ac:dyDescent="0.25">
      <c r="A24" s="5" t="s">
        <v>75</v>
      </c>
      <c r="B24" s="5" t="s">
        <v>104</v>
      </c>
      <c r="C24" t="s">
        <v>76</v>
      </c>
      <c r="D24" t="s">
        <v>155</v>
      </c>
      <c r="E24" s="4" t="s">
        <v>42</v>
      </c>
      <c r="F24" s="4" t="s">
        <v>37</v>
      </c>
      <c r="G24" s="2"/>
      <c r="H24">
        <v>2</v>
      </c>
      <c r="I24" s="6">
        <f>Tabla3[[#This Row],[Puntaje]]/Tabla3[[#Totals],[Puntaje]]</f>
        <v>1.4705882352941176E-2</v>
      </c>
      <c r="J24" s="6">
        <f>IF(Tabla3[[#This Row],[Estado Programación]]="Finalizado",Tabla3[[#This Row],[% ]],0)</f>
        <v>0</v>
      </c>
    </row>
    <row r="25" spans="1:10" hidden="1" x14ac:dyDescent="0.25">
      <c r="A25" s="5" t="s">
        <v>77</v>
      </c>
      <c r="B25" s="5" t="s">
        <v>104</v>
      </c>
      <c r="C25" t="s">
        <v>78</v>
      </c>
      <c r="D25"/>
      <c r="E25" s="4" t="s">
        <v>30</v>
      </c>
      <c r="F25" s="4" t="s">
        <v>47</v>
      </c>
      <c r="G25" s="2"/>
      <c r="H25">
        <v>2</v>
      </c>
      <c r="I25" s="6">
        <f>Tabla3[[#This Row],[Puntaje]]/Tabla3[[#Totals],[Puntaje]]</f>
        <v>1.4705882352941176E-2</v>
      </c>
      <c r="J25" s="6">
        <f>IF(Tabla3[[#This Row],[Estado Programación]]="Finalizado",Tabla3[[#This Row],[% ]],0)</f>
        <v>1.4705882352941176E-2</v>
      </c>
    </row>
    <row r="26" spans="1:10" hidden="1" x14ac:dyDescent="0.25">
      <c r="A26" s="5" t="s">
        <v>79</v>
      </c>
      <c r="B26" s="5" t="s">
        <v>0</v>
      </c>
      <c r="C26" t="s">
        <v>80</v>
      </c>
      <c r="D26"/>
      <c r="E26" s="4" t="s">
        <v>30</v>
      </c>
      <c r="F26" s="4" t="s">
        <v>47</v>
      </c>
      <c r="G26" s="2"/>
      <c r="H26">
        <v>4</v>
      </c>
      <c r="I26" s="6">
        <f>Tabla3[[#This Row],[Puntaje]]/Tabla3[[#Totals],[Puntaje]]</f>
        <v>2.9411764705882353E-2</v>
      </c>
      <c r="J26" s="6">
        <f>IF(Tabla3[[#This Row],[Estado Programación]]="Finalizado",Tabla3[[#This Row],[% ]],0)</f>
        <v>2.9411764705882353E-2</v>
      </c>
    </row>
    <row r="27" spans="1:10" x14ac:dyDescent="0.25">
      <c r="A27" s="5" t="s">
        <v>81</v>
      </c>
      <c r="B27" s="5" t="s">
        <v>0</v>
      </c>
      <c r="C27" t="s">
        <v>82</v>
      </c>
      <c r="D27" t="s">
        <v>155</v>
      </c>
      <c r="E27" s="4" t="s">
        <v>152</v>
      </c>
      <c r="F27" s="4" t="s">
        <v>37</v>
      </c>
      <c r="G27" s="2"/>
      <c r="H27">
        <v>20</v>
      </c>
      <c r="I27" s="6">
        <f>Tabla3[[#This Row],[Puntaje]]/Tabla3[[#Totals],[Puntaje]]</f>
        <v>0.14705882352941177</v>
      </c>
      <c r="J27" s="6">
        <f>IF(Tabla3[[#This Row],[Estado Programación]]="Finalizado",Tabla3[[#This Row],[% ]],0)</f>
        <v>0</v>
      </c>
    </row>
    <row r="28" spans="1:10" x14ac:dyDescent="0.25">
      <c r="A28" s="5" t="s">
        <v>83</v>
      </c>
      <c r="B28" s="5" t="s">
        <v>104</v>
      </c>
      <c r="C28" t="s">
        <v>84</v>
      </c>
      <c r="D28" t="s">
        <v>155</v>
      </c>
      <c r="E28" s="4" t="s">
        <v>42</v>
      </c>
      <c r="F28" s="4" t="s">
        <v>37</v>
      </c>
      <c r="G28" s="2"/>
      <c r="H28">
        <v>2</v>
      </c>
      <c r="I28" s="6">
        <f>Tabla3[[#This Row],[Puntaje]]/Tabla3[[#Totals],[Puntaje]]</f>
        <v>1.4705882352941176E-2</v>
      </c>
      <c r="J28" s="6">
        <f>IF(Tabla3[[#This Row],[Estado Programación]]="Finalizado",Tabla3[[#This Row],[% ]],0)</f>
        <v>0</v>
      </c>
    </row>
    <row r="29" spans="1:10" x14ac:dyDescent="0.25">
      <c r="A29" s="5" t="s">
        <v>85</v>
      </c>
      <c r="B29" s="5" t="s">
        <v>104</v>
      </c>
      <c r="C29" t="s">
        <v>86</v>
      </c>
      <c r="D29" t="s">
        <v>156</v>
      </c>
      <c r="E29" s="4" t="s">
        <v>42</v>
      </c>
      <c r="F29" s="4" t="s">
        <v>37</v>
      </c>
      <c r="G29" s="2"/>
      <c r="H29">
        <v>2</v>
      </c>
      <c r="I29" s="6">
        <f>Tabla3[[#This Row],[Puntaje]]/Tabla3[[#Totals],[Puntaje]]</f>
        <v>1.4705882352941176E-2</v>
      </c>
      <c r="J29" s="6">
        <f>IF(Tabla3[[#This Row],[Estado Programación]]="Finalizado",Tabla3[[#This Row],[% ]],0)</f>
        <v>0</v>
      </c>
    </row>
    <row r="30" spans="1:10" x14ac:dyDescent="0.25">
      <c r="A30" s="5" t="s">
        <v>87</v>
      </c>
      <c r="B30" s="5" t="s">
        <v>104</v>
      </c>
      <c r="C30" t="s">
        <v>88</v>
      </c>
      <c r="D30" t="s">
        <v>155</v>
      </c>
      <c r="E30" s="4" t="s">
        <v>42</v>
      </c>
      <c r="F30" s="4" t="s">
        <v>37</v>
      </c>
      <c r="G30" s="2"/>
      <c r="H30">
        <v>4</v>
      </c>
      <c r="I30" s="6">
        <f>Tabla3[[#This Row],[Puntaje]]/Tabla3[[#Totals],[Puntaje]]</f>
        <v>2.9411764705882353E-2</v>
      </c>
      <c r="J30" s="6">
        <f>IF(Tabla3[[#This Row],[Estado Programación]]="Finalizado",Tabla3[[#This Row],[% ]],0)</f>
        <v>0</v>
      </c>
    </row>
    <row r="31" spans="1:10" x14ac:dyDescent="0.25">
      <c r="A31" s="5" t="s">
        <v>89</v>
      </c>
      <c r="B31" s="5" t="s">
        <v>104</v>
      </c>
      <c r="C31" t="s">
        <v>90</v>
      </c>
      <c r="D31" t="s">
        <v>155</v>
      </c>
      <c r="E31" s="4" t="s">
        <v>42</v>
      </c>
      <c r="F31" s="4" t="s">
        <v>37</v>
      </c>
      <c r="G31" s="2"/>
      <c r="H31">
        <v>2</v>
      </c>
      <c r="I31" s="6">
        <f>Tabla3[[#This Row],[Puntaje]]/Tabla3[[#Totals],[Puntaje]]</f>
        <v>1.4705882352941176E-2</v>
      </c>
      <c r="J31" s="6">
        <f>IF(Tabla3[[#This Row],[Estado Programación]]="Finalizado",Tabla3[[#This Row],[% ]],0)</f>
        <v>0</v>
      </c>
    </row>
    <row r="32" spans="1:10" hidden="1" x14ac:dyDescent="0.25">
      <c r="A32" s="5" t="s">
        <v>91</v>
      </c>
      <c r="B32" s="5" t="s">
        <v>0</v>
      </c>
      <c r="C32" t="s">
        <v>92</v>
      </c>
      <c r="D32"/>
      <c r="E32" s="4" t="s">
        <v>30</v>
      </c>
      <c r="F32" s="4" t="s">
        <v>47</v>
      </c>
      <c r="G32" s="2"/>
      <c r="H32">
        <v>4</v>
      </c>
      <c r="I32" s="6">
        <f>Tabla3[[#This Row],[Puntaje]]/Tabla3[[#Totals],[Puntaje]]</f>
        <v>2.9411764705882353E-2</v>
      </c>
      <c r="J32" s="6">
        <f>IF(Tabla3[[#This Row],[Estado Programación]]="Finalizado",Tabla3[[#This Row],[% ]],0)</f>
        <v>2.9411764705882353E-2</v>
      </c>
    </row>
    <row r="33" spans="1:10" ht="75" hidden="1" x14ac:dyDescent="0.25">
      <c r="A33" s="5" t="s">
        <v>93</v>
      </c>
      <c r="B33" s="5" t="s">
        <v>0</v>
      </c>
      <c r="C33" t="s">
        <v>94</v>
      </c>
      <c r="D33"/>
      <c r="E33" s="4" t="s">
        <v>30</v>
      </c>
      <c r="F33" s="4" t="s">
        <v>47</v>
      </c>
      <c r="G33" s="2" t="s">
        <v>151</v>
      </c>
      <c r="H33">
        <v>12</v>
      </c>
      <c r="I33" s="6">
        <f>Tabla3[[#This Row],[Puntaje]]/Tabla3[[#Totals],[Puntaje]]</f>
        <v>8.8235294117647065E-2</v>
      </c>
      <c r="J33" s="6">
        <f>IF(Tabla3[[#This Row],[Estado Programación]]="Finalizado",Tabla3[[#This Row],[% ]],0)</f>
        <v>8.8235294117647065E-2</v>
      </c>
    </row>
    <row r="34" spans="1:10" x14ac:dyDescent="0.25">
      <c r="A34" s="5" t="s">
        <v>95</v>
      </c>
      <c r="B34" s="5" t="s">
        <v>104</v>
      </c>
      <c r="C34" t="s">
        <v>96</v>
      </c>
      <c r="D34" t="s">
        <v>155</v>
      </c>
      <c r="E34" s="4" t="s">
        <v>42</v>
      </c>
      <c r="F34" s="4" t="s">
        <v>37</v>
      </c>
      <c r="G34" s="2"/>
      <c r="H34">
        <v>2</v>
      </c>
      <c r="I34" s="6">
        <f>Tabla3[[#This Row],[Puntaje]]/Tabla3[[#Totals],[Puntaje]]</f>
        <v>1.4705882352941176E-2</v>
      </c>
      <c r="J34" s="6">
        <f>IF(Tabla3[[#This Row],[Estado Programación]]="Finalizado",Tabla3[[#This Row],[% ]],0)</f>
        <v>0</v>
      </c>
    </row>
    <row r="35" spans="1:10" hidden="1" x14ac:dyDescent="0.25">
      <c r="A35" s="5" t="s">
        <v>97</v>
      </c>
      <c r="B35" s="5" t="s">
        <v>0</v>
      </c>
      <c r="C35" t="s">
        <v>98</v>
      </c>
      <c r="D35"/>
      <c r="E35" s="4" t="s">
        <v>30</v>
      </c>
      <c r="F35" s="4" t="s">
        <v>47</v>
      </c>
      <c r="G35" s="2"/>
      <c r="H35">
        <v>4</v>
      </c>
      <c r="I35" s="6">
        <f>Tabla3[[#This Row],[Puntaje]]/Tabla3[[#Totals],[Puntaje]]</f>
        <v>2.9411764705882353E-2</v>
      </c>
      <c r="J35" s="6">
        <f>IF(Tabla3[[#This Row],[Estado Programación]]="Finalizado",Tabla3[[#This Row],[% ]],0)</f>
        <v>2.9411764705882353E-2</v>
      </c>
    </row>
    <row r="36" spans="1:10" x14ac:dyDescent="0.25">
      <c r="A36" s="5" t="s">
        <v>99</v>
      </c>
      <c r="B36" s="5" t="s">
        <v>0</v>
      </c>
      <c r="C36" t="s">
        <v>100</v>
      </c>
      <c r="D36" t="s">
        <v>156</v>
      </c>
      <c r="E36" s="4" t="s">
        <v>42</v>
      </c>
      <c r="F36" s="4" t="s">
        <v>37</v>
      </c>
      <c r="G36" s="2"/>
      <c r="H36">
        <v>4</v>
      </c>
      <c r="I36" s="6">
        <f>Tabla3[[#This Row],[Puntaje]]/Tabla3[[#Totals],[Puntaje]]</f>
        <v>2.9411764705882353E-2</v>
      </c>
      <c r="J36" s="6">
        <f>IF(Tabla3[[#This Row],[Estado Programación]]="Finalizado",Tabla3[[#This Row],[% ]],0)</f>
        <v>0</v>
      </c>
    </row>
    <row r="37" spans="1:10" x14ac:dyDescent="0.25">
      <c r="A37" s="5" t="s">
        <v>101</v>
      </c>
      <c r="B37" s="8" t="s">
        <v>105</v>
      </c>
      <c r="C37" t="s">
        <v>102</v>
      </c>
      <c r="D37" t="s">
        <v>154</v>
      </c>
      <c r="E37" s="4" t="s">
        <v>42</v>
      </c>
      <c r="F37" s="4" t="s">
        <v>37</v>
      </c>
      <c r="G37" s="2"/>
      <c r="H37">
        <v>2</v>
      </c>
      <c r="I37" s="6">
        <f>Tabla3[[#This Row],[Puntaje]]/Tabla3[[#Totals],[Puntaje]]</f>
        <v>1.4705882352941176E-2</v>
      </c>
      <c r="J37" s="6">
        <f>IF(Tabla3[[#This Row],[Estado Programación]]="Finalizado",Tabla3[[#This Row],[% ]],0)</f>
        <v>0</v>
      </c>
    </row>
    <row r="38" spans="1:10" x14ac:dyDescent="0.25">
      <c r="A38" s="5" t="s">
        <v>106</v>
      </c>
      <c r="B38" s="8" t="s">
        <v>0</v>
      </c>
      <c r="C38" t="s">
        <v>107</v>
      </c>
      <c r="D38" t="s">
        <v>156</v>
      </c>
      <c r="E38" s="4" t="s">
        <v>42</v>
      </c>
      <c r="F38" s="4" t="s">
        <v>37</v>
      </c>
      <c r="G38" s="2"/>
      <c r="H38">
        <v>10</v>
      </c>
      <c r="I38" s="6">
        <f>Tabla3[[#This Row],[Puntaje]]/Tabla3[[#Totals],[Puntaje]]</f>
        <v>7.3529411764705885E-2</v>
      </c>
      <c r="J38" s="6">
        <f>IF(Tabla3[[#This Row],[Estado Programación]]="Finalizado",Tabla3[[#This Row],[% ]],0)</f>
        <v>0</v>
      </c>
    </row>
    <row r="39" spans="1:10" x14ac:dyDescent="0.25">
      <c r="A39" s="5" t="s">
        <v>108</v>
      </c>
      <c r="B39" s="8" t="s">
        <v>0</v>
      </c>
      <c r="C39" t="s">
        <v>109</v>
      </c>
      <c r="D39"/>
      <c r="E39" s="4" t="s">
        <v>42</v>
      </c>
      <c r="F39" s="4" t="s">
        <v>37</v>
      </c>
      <c r="G39" s="2"/>
      <c r="H39">
        <v>10</v>
      </c>
      <c r="I39" s="6">
        <f>Tabla3[[#This Row],[Puntaje]]/Tabla3[[#Totals],[Puntaje]]</f>
        <v>7.3529411764705885E-2</v>
      </c>
      <c r="J39" s="6">
        <f>IF(Tabla3[[#This Row],[Estado Programación]]="Finalizado",Tabla3[[#This Row],[% ]],0)</f>
        <v>0</v>
      </c>
    </row>
    <row r="40" spans="1:10" x14ac:dyDescent="0.25">
      <c r="A40" s="5" t="s">
        <v>110</v>
      </c>
      <c r="B40" s="8" t="s">
        <v>105</v>
      </c>
      <c r="C40" t="s">
        <v>111</v>
      </c>
      <c r="D40" t="s">
        <v>156</v>
      </c>
      <c r="E40" s="4" t="s">
        <v>42</v>
      </c>
      <c r="F40" s="4" t="s">
        <v>37</v>
      </c>
      <c r="G40" s="2"/>
      <c r="H40">
        <v>4</v>
      </c>
      <c r="I40" s="6">
        <f>Tabla3[[#This Row],[Puntaje]]/Tabla3[[#Totals],[Puntaje]]</f>
        <v>2.9411764705882353E-2</v>
      </c>
      <c r="J40" s="6">
        <f>IF(Tabla3[[#This Row],[Estado Programación]]="Finalizado",Tabla3[[#This Row],[% ]],0)</f>
        <v>0</v>
      </c>
    </row>
    <row r="41" spans="1:10" x14ac:dyDescent="0.25">
      <c r="A41" s="5" t="s">
        <v>112</v>
      </c>
      <c r="B41" s="8" t="s">
        <v>105</v>
      </c>
      <c r="C41" t="s">
        <v>113</v>
      </c>
      <c r="D41" t="s">
        <v>156</v>
      </c>
      <c r="E41" s="4" t="s">
        <v>42</v>
      </c>
      <c r="F41" s="4" t="s">
        <v>37</v>
      </c>
      <c r="G41" s="2"/>
      <c r="H41">
        <v>4</v>
      </c>
      <c r="I41" s="6">
        <f>Tabla3[[#This Row],[Puntaje]]/Tabla3[[#Totals],[Puntaje]]</f>
        <v>2.9411764705882353E-2</v>
      </c>
      <c r="J41" s="6">
        <f>IF(Tabla3[[#This Row],[Estado Programación]]="Finalizado",Tabla3[[#This Row],[% ]],0)</f>
        <v>0</v>
      </c>
    </row>
    <row r="42" spans="1:10" x14ac:dyDescent="0.25">
      <c r="A42" s="5" t="s">
        <v>114</v>
      </c>
      <c r="B42" s="8" t="s">
        <v>105</v>
      </c>
      <c r="C42" t="s">
        <v>115</v>
      </c>
      <c r="D42" t="s">
        <v>155</v>
      </c>
      <c r="E42" s="4" t="s">
        <v>42</v>
      </c>
      <c r="F42" s="4" t="s">
        <v>37</v>
      </c>
      <c r="G42" s="2"/>
      <c r="H42">
        <v>8</v>
      </c>
      <c r="I42" s="6">
        <f>Tabla3[[#This Row],[Puntaje]]/Tabla3[[#Totals],[Puntaje]]</f>
        <v>5.8823529411764705E-2</v>
      </c>
      <c r="J42" s="6">
        <f>IF(Tabla3[[#This Row],[Estado Programación]]="Finalizado",Tabla3[[#This Row],[% ]],0)</f>
        <v>0</v>
      </c>
    </row>
    <row r="43" spans="1:10" x14ac:dyDescent="0.25">
      <c r="A43" s="5" t="s">
        <v>116</v>
      </c>
      <c r="B43" s="8" t="s">
        <v>105</v>
      </c>
      <c r="C43" t="s">
        <v>117</v>
      </c>
      <c r="D43" t="s">
        <v>155</v>
      </c>
      <c r="E43" s="4" t="s">
        <v>42</v>
      </c>
      <c r="F43" s="4" t="s">
        <v>37</v>
      </c>
      <c r="G43" s="2"/>
      <c r="H43">
        <v>2</v>
      </c>
      <c r="I43" s="6">
        <f>Tabla3[[#This Row],[Puntaje]]/Tabla3[[#Totals],[Puntaje]]</f>
        <v>1.4705882352941176E-2</v>
      </c>
      <c r="J43" s="6">
        <f>IF(Tabla3[[#This Row],[Estado Programación]]="Finalizado",Tabla3[[#This Row],[% ]],0)</f>
        <v>0</v>
      </c>
    </row>
    <row r="44" spans="1:10" x14ac:dyDescent="0.25">
      <c r="A44" s="5" t="s">
        <v>118</v>
      </c>
      <c r="B44" s="8" t="s">
        <v>105</v>
      </c>
      <c r="C44" t="s">
        <v>72</v>
      </c>
      <c r="D44" t="s">
        <v>155</v>
      </c>
      <c r="E44" s="4" t="s">
        <v>42</v>
      </c>
      <c r="F44" s="4" t="s">
        <v>37</v>
      </c>
      <c r="G44" s="2"/>
      <c r="H44">
        <v>4</v>
      </c>
      <c r="I44" s="6">
        <f>Tabla3[[#This Row],[Puntaje]]/Tabla3[[#Totals],[Puntaje]]</f>
        <v>2.9411764705882353E-2</v>
      </c>
      <c r="J44" s="6">
        <f>IF(Tabla3[[#This Row],[Estado Programación]]="Finalizado",Tabla3[[#This Row],[% ]],0)</f>
        <v>0</v>
      </c>
    </row>
    <row r="45" spans="1:10" x14ac:dyDescent="0.25">
      <c r="A45" s="5" t="s">
        <v>119</v>
      </c>
      <c r="B45" s="8" t="s">
        <v>105</v>
      </c>
      <c r="C45" t="s">
        <v>120</v>
      </c>
      <c r="D45" t="s">
        <v>156</v>
      </c>
      <c r="E45" s="4" t="s">
        <v>42</v>
      </c>
      <c r="F45" s="4" t="s">
        <v>37</v>
      </c>
      <c r="G45" s="2"/>
      <c r="H45">
        <v>2</v>
      </c>
      <c r="I45" s="6">
        <f>Tabla3[[#This Row],[Puntaje]]/Tabla3[[#Totals],[Puntaje]]</f>
        <v>1.4705882352941176E-2</v>
      </c>
      <c r="J45" s="6">
        <f>IF(Tabla3[[#This Row],[Estado Programación]]="Finalizado",Tabla3[[#This Row],[% ]],0)</f>
        <v>0</v>
      </c>
    </row>
    <row r="46" spans="1:10" x14ac:dyDescent="0.25">
      <c r="A46" s="5" t="s">
        <v>121</v>
      </c>
      <c r="B46" s="8" t="s">
        <v>105</v>
      </c>
      <c r="C46" t="s">
        <v>122</v>
      </c>
      <c r="D46" t="s">
        <v>156</v>
      </c>
      <c r="E46" s="4" t="s">
        <v>42</v>
      </c>
      <c r="F46" s="4" t="s">
        <v>37</v>
      </c>
      <c r="G46" s="2"/>
      <c r="H46">
        <v>2</v>
      </c>
      <c r="I46" s="6">
        <f>Tabla3[[#This Row],[Puntaje]]/Tabla3[[#Totals],[Puntaje]]</f>
        <v>1.4705882352941176E-2</v>
      </c>
      <c r="J46" s="6">
        <f>IF(Tabla3[[#This Row],[Estado Programación]]="Finalizado",Tabla3[[#This Row],[% ]],0)</f>
        <v>0</v>
      </c>
    </row>
    <row r="47" spans="1:10" x14ac:dyDescent="0.25">
      <c r="A47" s="5" t="s">
        <v>123</v>
      </c>
      <c r="B47" s="8" t="s">
        <v>105</v>
      </c>
      <c r="C47" t="s">
        <v>124</v>
      </c>
      <c r="D47"/>
      <c r="E47" s="4" t="s">
        <v>42</v>
      </c>
      <c r="F47" s="4" t="s">
        <v>37</v>
      </c>
      <c r="G47" s="2"/>
      <c r="H47">
        <v>2</v>
      </c>
      <c r="I47" s="6">
        <f>Tabla3[[#This Row],[Puntaje]]/Tabla3[[#Totals],[Puntaje]]</f>
        <v>1.4705882352941176E-2</v>
      </c>
      <c r="J47" s="6">
        <f>IF(Tabla3[[#This Row],[Estado Programación]]="Finalizado",Tabla3[[#This Row],[% ]],0)</f>
        <v>0</v>
      </c>
    </row>
    <row r="48" spans="1:10" x14ac:dyDescent="0.25">
      <c r="A48" s="5" t="s">
        <v>125</v>
      </c>
      <c r="B48" s="8" t="s">
        <v>105</v>
      </c>
      <c r="C48" t="s">
        <v>126</v>
      </c>
      <c r="D48"/>
      <c r="E48" s="4" t="s">
        <v>42</v>
      </c>
      <c r="F48" s="4" t="s">
        <v>37</v>
      </c>
      <c r="G48" s="2"/>
      <c r="H48">
        <v>2</v>
      </c>
      <c r="I48" s="6">
        <f>Tabla3[[#This Row],[Puntaje]]/Tabla3[[#Totals],[Puntaje]]</f>
        <v>1.4705882352941176E-2</v>
      </c>
      <c r="J48" s="6">
        <f>IF(Tabla3[[#This Row],[Estado Programación]]="Finalizado",Tabla3[[#This Row],[% ]],0)</f>
        <v>0</v>
      </c>
    </row>
    <row r="49" spans="1:10" x14ac:dyDescent="0.25">
      <c r="A49" s="5" t="s">
        <v>127</v>
      </c>
      <c r="B49" s="8" t="s">
        <v>105</v>
      </c>
      <c r="C49" t="s">
        <v>128</v>
      </c>
      <c r="D49"/>
      <c r="E49" s="4" t="s">
        <v>42</v>
      </c>
      <c r="F49" s="4" t="s">
        <v>37</v>
      </c>
      <c r="G49" s="2"/>
      <c r="H49">
        <v>2</v>
      </c>
      <c r="I49" s="6">
        <f>Tabla3[[#This Row],[Puntaje]]/Tabla3[[#Totals],[Puntaje]]</f>
        <v>1.4705882352941176E-2</v>
      </c>
      <c r="J49" s="6">
        <f>IF(Tabla3[[#This Row],[Estado Programación]]="Finalizado",Tabla3[[#This Row],[% ]],0)</f>
        <v>0</v>
      </c>
    </row>
    <row r="50" spans="1:10" x14ac:dyDescent="0.25">
      <c r="A50" s="5" t="s">
        <v>129</v>
      </c>
      <c r="B50" s="8" t="s">
        <v>105</v>
      </c>
      <c r="C50" t="s">
        <v>130</v>
      </c>
      <c r="D50"/>
      <c r="E50" s="4" t="s">
        <v>42</v>
      </c>
      <c r="F50" s="4" t="s">
        <v>37</v>
      </c>
      <c r="G50" s="2"/>
      <c r="H50">
        <v>2</v>
      </c>
      <c r="I50" s="6">
        <f>Tabla3[[#This Row],[Puntaje]]/Tabla3[[#Totals],[Puntaje]]</f>
        <v>1.4705882352941176E-2</v>
      </c>
      <c r="J50" s="6">
        <f>IF(Tabla3[[#This Row],[Estado Programación]]="Finalizado",Tabla3[[#This Row],[% ]],0)</f>
        <v>0</v>
      </c>
    </row>
    <row r="51" spans="1:10" x14ac:dyDescent="0.25">
      <c r="A51" s="5" t="s">
        <v>131</v>
      </c>
      <c r="B51" s="8" t="s">
        <v>105</v>
      </c>
      <c r="C51" t="s">
        <v>132</v>
      </c>
      <c r="D51"/>
      <c r="E51" s="4" t="s">
        <v>42</v>
      </c>
      <c r="F51" s="4" t="s">
        <v>37</v>
      </c>
      <c r="G51" s="2"/>
      <c r="H51">
        <v>2</v>
      </c>
      <c r="I51" s="6">
        <f>Tabla3[[#This Row],[Puntaje]]/Tabla3[[#Totals],[Puntaje]]</f>
        <v>1.4705882352941176E-2</v>
      </c>
      <c r="J51" s="6">
        <f>IF(Tabla3[[#This Row],[Estado Programación]]="Finalizado",Tabla3[[#This Row],[% ]],0)</f>
        <v>0</v>
      </c>
    </row>
    <row r="52" spans="1:10" x14ac:dyDescent="0.25">
      <c r="A52" s="5" t="s">
        <v>133</v>
      </c>
      <c r="B52" s="8" t="s">
        <v>105</v>
      </c>
      <c r="C52" t="s">
        <v>134</v>
      </c>
      <c r="D52"/>
      <c r="E52" s="4" t="s">
        <v>42</v>
      </c>
      <c r="F52" s="4" t="s">
        <v>37</v>
      </c>
      <c r="G52" s="2"/>
      <c r="H52">
        <v>2</v>
      </c>
      <c r="I52" s="6">
        <f>Tabla3[[#This Row],[Puntaje]]/Tabla3[[#Totals],[Puntaje]]</f>
        <v>1.4705882352941176E-2</v>
      </c>
      <c r="J52" s="6">
        <f>IF(Tabla3[[#This Row],[Estado Programación]]="Finalizado",Tabla3[[#This Row],[% ]],0)</f>
        <v>0</v>
      </c>
    </row>
    <row r="53" spans="1:10" x14ac:dyDescent="0.25">
      <c r="A53" s="5" t="s">
        <v>135</v>
      </c>
      <c r="B53" s="8" t="s">
        <v>105</v>
      </c>
      <c r="C53" t="s">
        <v>136</v>
      </c>
      <c r="D53"/>
      <c r="E53" s="4" t="s">
        <v>42</v>
      </c>
      <c r="F53" s="4" t="s">
        <v>37</v>
      </c>
      <c r="G53" s="2"/>
      <c r="H53">
        <v>2</v>
      </c>
      <c r="I53" s="6">
        <f>Tabla3[[#This Row],[Puntaje]]/Tabla3[[#Totals],[Puntaje]]</f>
        <v>1.4705882352941176E-2</v>
      </c>
      <c r="J53" s="6">
        <f>IF(Tabla3[[#This Row],[Estado Programación]]="Finalizado",Tabla3[[#This Row],[% ]],0)</f>
        <v>0</v>
      </c>
    </row>
    <row r="54" spans="1:10" x14ac:dyDescent="0.25">
      <c r="A54" s="5" t="s">
        <v>137</v>
      </c>
      <c r="B54" s="8" t="s">
        <v>105</v>
      </c>
      <c r="C54" t="s">
        <v>138</v>
      </c>
      <c r="D54"/>
      <c r="E54" s="4" t="s">
        <v>42</v>
      </c>
      <c r="F54" s="4" t="s">
        <v>37</v>
      </c>
      <c r="G54" s="2"/>
      <c r="H54">
        <v>2</v>
      </c>
      <c r="I54" s="6">
        <f>Tabla3[[#This Row],[Puntaje]]/Tabla3[[#Totals],[Puntaje]]</f>
        <v>1.4705882352941176E-2</v>
      </c>
      <c r="J54" s="6">
        <f>IF(Tabla3[[#This Row],[Estado Programación]]="Finalizado",Tabla3[[#This Row],[% ]],0)</f>
        <v>0</v>
      </c>
    </row>
    <row r="55" spans="1:10" x14ac:dyDescent="0.25">
      <c r="A55" s="5" t="s">
        <v>139</v>
      </c>
      <c r="B55" s="8" t="s">
        <v>105</v>
      </c>
      <c r="C55" t="s">
        <v>140</v>
      </c>
      <c r="D55"/>
      <c r="E55" s="4" t="s">
        <v>42</v>
      </c>
      <c r="F55" s="4" t="s">
        <v>37</v>
      </c>
      <c r="G55" s="2"/>
      <c r="H55">
        <v>2</v>
      </c>
      <c r="I55" s="6">
        <f>Tabla3[[#This Row],[Puntaje]]/Tabla3[[#Totals],[Puntaje]]</f>
        <v>1.4705882352941176E-2</v>
      </c>
      <c r="J55" s="6">
        <f>IF(Tabla3[[#This Row],[Estado Programación]]="Finalizado",Tabla3[[#This Row],[% ]],0)</f>
        <v>0</v>
      </c>
    </row>
    <row r="56" spans="1:10" x14ac:dyDescent="0.25">
      <c r="A56" s="5" t="s">
        <v>141</v>
      </c>
      <c r="B56" s="8" t="s">
        <v>105</v>
      </c>
      <c r="C56" t="s">
        <v>142</v>
      </c>
      <c r="D56"/>
      <c r="E56" s="4" t="s">
        <v>42</v>
      </c>
      <c r="F56" s="4" t="s">
        <v>37</v>
      </c>
      <c r="G56" s="2"/>
      <c r="H56">
        <v>2</v>
      </c>
      <c r="I56" s="6">
        <f>Tabla3[[#This Row],[Puntaje]]/Tabla3[[#Totals],[Puntaje]]</f>
        <v>1.4705882352941176E-2</v>
      </c>
      <c r="J56" s="6">
        <f>IF(Tabla3[[#This Row],[Estado Programación]]="Finalizado",Tabla3[[#This Row],[% ]],0)</f>
        <v>0</v>
      </c>
    </row>
    <row r="57" spans="1:10" x14ac:dyDescent="0.25">
      <c r="A57" s="5" t="s">
        <v>143</v>
      </c>
      <c r="B57" s="8" t="s">
        <v>105</v>
      </c>
      <c r="C57" t="s">
        <v>144</v>
      </c>
      <c r="D57"/>
      <c r="E57" s="4" t="s">
        <v>42</v>
      </c>
      <c r="F57" s="4" t="s">
        <v>37</v>
      </c>
      <c r="G57" s="2"/>
      <c r="H57">
        <v>2</v>
      </c>
      <c r="I57" s="6">
        <f>Tabla3[[#This Row],[Puntaje]]/Tabla3[[#Totals],[Puntaje]]</f>
        <v>1.4705882352941176E-2</v>
      </c>
      <c r="J57" s="6">
        <f>IF(Tabla3[[#This Row],[Estado Programación]]="Finalizado",Tabla3[[#This Row],[% ]],0)</f>
        <v>0</v>
      </c>
    </row>
    <row r="58" spans="1:10" x14ac:dyDescent="0.25">
      <c r="A58" s="5" t="s">
        <v>150</v>
      </c>
      <c r="B58" s="8" t="s">
        <v>105</v>
      </c>
      <c r="C58" t="s">
        <v>145</v>
      </c>
      <c r="D58"/>
      <c r="E58" s="4" t="s">
        <v>42</v>
      </c>
      <c r="F58" s="4" t="s">
        <v>37</v>
      </c>
      <c r="G58" s="2"/>
      <c r="H58">
        <v>2</v>
      </c>
      <c r="I58" s="6">
        <f>Tabla3[[#This Row],[Puntaje]]/Tabla3[[#Totals],[Puntaje]]</f>
        <v>1.4705882352941176E-2</v>
      </c>
      <c r="J58" s="6">
        <f>IF(Tabla3[[#This Row],[Estado Programación]]="Finalizado",Tabla3[[#This Row],[% ]],0)</f>
        <v>0</v>
      </c>
    </row>
    <row r="59" spans="1:10" x14ac:dyDescent="0.25">
      <c r="D59"/>
      <c r="F59" s="4"/>
      <c r="G59" s="2"/>
      <c r="H59">
        <f>SUBTOTAL(109,Tabla3[Puntaje])</f>
        <v>136</v>
      </c>
      <c r="J59" s="7">
        <f>SUBTOTAL(109,Tabla3[Avance Programado])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Requerimientos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Jessenia</dc:creator>
  <cp:lastModifiedBy>Jessenia</cp:lastModifiedBy>
  <dcterms:created xsi:type="dcterms:W3CDTF">2017-04-01T08:44:05Z</dcterms:created>
  <dcterms:modified xsi:type="dcterms:W3CDTF">2017-05-27T22:25:30Z</dcterms:modified>
</cp:coreProperties>
</file>