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tc={3d5df78d-450b-4475-b32e-89138966330c}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d5df78d-450b-4475-b32e-89138966330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<sst xmlns="http://schemas.openxmlformats.org/spreadsheetml/2006/main" count="13363" uniqueCount="6054">
  <si>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</si>
  <si>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</si>
  <si>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</si>
  <si>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</si>
  <si>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</si>
  <si>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</si>
  <si>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</si>
  <si>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</si>
  <si>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</si>
  <si>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</si>
  <si>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</si>
  <si>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</si>
  <si>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</si>
  <si>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</si>
  <si>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</si>
  <si>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</si>
  <si>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</si>
  <si>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</si>
  <si>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</si>
  <si>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</si>
  <si>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</si>
  <si>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</si>
  <si>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</si>
  <si>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</si>
  <si>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</si>
  <si>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</si>
  <si>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</si>
  <si>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</si>
  <si>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</si>
  <si>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</si>
  <si>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</si>
  <si>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</si>
  <si>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</si>
  <si>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</si>
  <si>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</si>
  <si>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</si>
  <si>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</si>
  <si>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</si>
  <si>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</si>
  <si>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</si>
  <si>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</si>
  <si>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</si>
  <si>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</si>
  <si>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</si>
  <si>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</si>
  <si>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</si>
  <si>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</si>
  <si>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</si>
  <si>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</si>
  <si>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</si>
  <si>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</si>
  <si>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</si>
  <si>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</si>
  <si>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</si>
  <si>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</si>
  <si>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</si>
  <si>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</si>
  <si>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</si>
  <si>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</si>
  <si>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</si>
  <si>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</si>
  <si>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</si>
  <si>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</si>
  <si>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</si>
  <si>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</si>
  <si>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</si>
  <si>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</si>
  <si>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</si>
  <si>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</si>
  <si>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</si>
  <si>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</si>
  <si>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</si>
  <si>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</si>
  <si>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</si>
  <si>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</si>
  <si>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</si>
  <si>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</si>
  <si>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</si>
  <si>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</si>
  <si>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</si>
  <si>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</si>
  <si>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</si>
  <si>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</si>
  <si>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</si>
  <si>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</si>
  <si>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</si>
  <si>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</si>
  <si>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</si>
  <si>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</si>
  <si>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</si>
  <si>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</si>
  <si>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</si>
  <si>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</si>
  <si>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</si>
  <si>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</si>
  <si>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</si>
  <si>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</si>
  <si>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</si>
  <si>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</si>
  <si>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</si>
  <si>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</si>
  <si>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</si>
  <si>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</si>
  <si>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</si>
  <si>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</si>
  <si>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</si>
  <si>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</si>
  <si>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</si>
  <si>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</si>
  <si>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</si>
  <si>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</si>
  <si>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</si>
  <si>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</si>
  <si>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</si>
  <si>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</si>
  <si>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</si>
  <si>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</si>
  <si>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</si>
  <si>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</si>
  <si>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</si>
  <si>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</si>
  <si>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</si>
  <si>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</si>
  <si>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</si>
  <si>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</si>
  <si>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</si>
  <si>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</si>
  <si>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</si>
  <si>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</si>
  <si>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</si>
  <si>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</si>
  <si>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</si>
  <si>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</si>
  <si>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</si>
  <si>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</si>
  <si>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</si>
  <si>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</si>
  <si>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</si>
  <si>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</si>
  <si>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</si>
  <si>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</si>
  <si>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</si>
  <si>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</si>
  <si>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</si>
  <si>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</si>
  <si>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</si>
  <si>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</si>
  <si>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</si>
  <si>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</si>
  <si>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</si>
  <si>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</si>
  <si>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</si>
  <si>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</si>
  <si>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</si>
  <si>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</si>
  <si>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</si>
  <si>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</si>
  <si>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</si>
  <si>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</si>
  <si>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</si>
  <si>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</si>
  <si>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</si>
  <si>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</si>
  <si>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</si>
  <si>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</si>
  <si>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</si>
  <si>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</si>
  <si>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</si>
  <si>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</si>
  <si>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</si>
  <si>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</si>
  <si>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</si>
  <si>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</si>
  <si>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</si>
  <si>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</si>
  <si>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</si>
  <si>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</si>
  <si>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</si>
  <si>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</si>
  <si>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</si>
  <si>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</si>
  <si>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</si>
  <si>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</si>
  <si>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</si>
  <si>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</si>
  <si>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</si>
  <si>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</si>
  <si>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</si>
  <si>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</si>
  <si>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</si>
  <si>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</si>
  <si>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</si>
  <si>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</si>
  <si>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</si>
  <si>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</si>
  <si>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</si>
  <si>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</si>
  <si>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</si>
  <si>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</si>
  <si>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</si>
  <si>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</si>
  <si>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</si>
  <si>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</si>
  <si>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</si>
  <si>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</si>
  <si>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</si>
  <si>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</si>
  <si>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</si>
  <si>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</si>
  <si>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</si>
  <si>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</si>
  <si>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</si>
  <si>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</si>
  <si>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</si>
  <si>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</si>
  <si>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</si>
  <si>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</si>
  <si>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</si>
  <si>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</si>
  <si>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</si>
  <si>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</si>
  <si>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</si>
  <si>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</si>
  <si>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</si>
  <si>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</si>
  <si>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</si>
  <si>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</si>
  <si>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</si>
  <si>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</si>
  <si>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</si>
  <si>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</si>
  <si>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</si>
  <si>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</si>
  <si>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</si>
  <si>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</si>
  <si>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</si>
  <si>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</si>
  <si>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</si>
  <si>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</si>
  <si>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</si>
  <si>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</si>
  <si>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</si>
  <si>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</si>
  <si>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</si>
  <si>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</si>
  <si>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</si>
  <si>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</si>
  <si>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</si>
  <si>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</si>
  <si>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</si>
  <si>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</si>
  <si>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</si>
  <si>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</si>
  <si>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</si>
  <si>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</si>
  <si>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</si>
  <si>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</si>
  <si>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</si>
  <si>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</si>
  <si>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</si>
  <si>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</si>
  <si>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</si>
  <si>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</si>
  <si>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</si>
  <si>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</si>
  <si>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</si>
  <si>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</si>
  <si>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</si>
  <si>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</si>
  <si>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</si>
  <si>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</si>
  <si>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</si>
  <si>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</si>
  <si>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</si>
  <si>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</si>
  <si>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</si>
  <si>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</si>
  <si>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</si>
  <si>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</si>
  <si>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</si>
  <si>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</si>
  <si>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</si>
  <si>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</si>
  <si>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</si>
  <si>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</si>
  <si>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</si>
  <si>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</si>
  <si>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</si>
  <si>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</si>
  <si>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</si>
  <si>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</si>
  <si>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</si>
  <si>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</si>
  <si>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</si>
  <si>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</si>
  <si>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</si>
  <si>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</si>
  <si>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</si>
  <si>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</si>
  <si>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</si>
  <si>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</si>
  <si>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</si>
  <si>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</si>
  <si>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</si>
  <si>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</si>
  <si>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</si>
  <si>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</si>
  <si>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</si>
  <si>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</si>
  <si>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</si>
  <si>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</si>
  <si>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</si>
  <si>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</si>
  <si>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</si>
  <si>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</si>
  <si>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</si>
  <si>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</si>
  <si>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</si>
  <si>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</si>
  <si>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</si>
  <si>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</si>
  <si>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</si>
  <si>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</si>
  <si>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</si>
  <si>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</si>
  <si>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</si>
  <si>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</si>
  <si>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</si>
  <si>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</si>
  <si>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</si>
  <si>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</si>
  <si>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</si>
  <si>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</si>
  <si>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</si>
  <si>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</si>
  <si>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</si>
  <si>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</si>
  <si>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</si>
  <si>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</si>
  <si>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</si>
  <si>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</si>
  <si>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</si>
  <si>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</si>
  <si>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</si>
  <si>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</si>
  <si>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</si>
  <si>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</si>
  <si>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</si>
  <si>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</si>
  <si>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</si>
  <si>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</si>
  <si>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</si>
  <si>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</si>
  <si>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</si>
  <si>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</si>
  <si>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</si>
  <si>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</si>
  <si>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</si>
  <si>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</si>
  <si>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</si>
  <si>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</si>
  <si>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</si>
  <si>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</si>
  <si>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</si>
  <si>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</si>
  <si>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</si>
  <si>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</si>
  <si>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</si>
  <si>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</si>
  <si>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</si>
  <si>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</si>
  <si>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</si>
  <si>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</si>
  <si>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</si>
  <si>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</si>
  <si>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</si>
  <si>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</si>
  <si>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</si>
  <si>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</si>
  <si>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</si>
  <si>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</si>
  <si>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</si>
  <si>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</si>
  <si>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</si>
  <si>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</si>
  <si>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</si>
  <si>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</si>
  <si>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</si>
  <si>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</si>
  <si>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</si>
  <si>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</si>
  <si>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</si>
  <si>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</si>
  <si>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</si>
  <si>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</si>
  <si>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</si>
  <si>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</si>
  <si>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</si>
  <si>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</si>
  <si>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</si>
  <si>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</si>
  <si>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</si>
  <si>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</si>
  <si>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</si>
  <si>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</si>
  <si>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</si>
  <si>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</si>
  <si>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</si>
  <si>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</si>
  <si>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</si>
  <si>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</si>
  <si>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</si>
  <si>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</si>
  <si>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</si>
  <si>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</si>
  <si>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</si>
  <si>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</si>
  <si>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</si>
  <si>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</si>
  <si>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</si>
  <si>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</si>
  <si>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</si>
  <si>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</si>
  <si>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</si>
  <si>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</si>
  <si>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</si>
  <si>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</si>
  <si>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</si>
  <si>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</si>
  <si>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</si>
  <si>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</si>
  <si>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</si>
  <si>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</si>
  <si>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</si>
  <si>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</si>
  <si>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</si>
  <si>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</si>
  <si>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</si>
  <si>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</si>
  <si>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</si>
  <si>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</si>
  <si>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</si>
  <si>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</si>
  <si>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</si>
  <si>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</si>
  <si>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</si>
  <si>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</si>
  <si>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</si>
  <si>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</si>
  <si>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</si>
  <si>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</si>
  <si>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</si>
  <si>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</si>
  <si>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</si>
  <si>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</si>
  <si>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</si>
  <si>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</si>
  <si>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</si>
  <si>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</si>
  <si>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</si>
  <si>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</si>
  <si>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</si>
  <si>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</si>
  <si>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</si>
  <si>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</si>
  <si>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</si>
  <si>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</si>
  <si>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</si>
  <si>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</si>
  <si>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</si>
  <si>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</si>
  <si>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</si>
  <si>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</si>
  <si>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</si>
  <si>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</si>
  <si>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</si>
  <si>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</si>
  <si>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</si>
  <si>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</si>
  <si>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</si>
  <si>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</si>
  <si>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</si>
  <si>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</si>
  <si>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</si>
  <si>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</si>
  <si>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</si>
  <si>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</si>
  <si>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</si>
  <si>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</si>
  <si>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</si>
  <si>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</si>
  <si>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</si>
  <si>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</si>
  <si>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</si>
  <si>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</si>
  <si>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</si>
  <si>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</si>
  <si>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</si>
  <si>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</si>
  <si>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</si>
  <si>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</si>
  <si>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</si>
  <si>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</si>
  <si>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</si>
  <si>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</si>
  <si>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</si>
  <si>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</si>
  <si>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</si>
  <si>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</si>
  <si>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</si>
  <si>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</si>
  <si>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</si>
  <si>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</si>
  <si>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</si>
  <si>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</si>
  <si>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</si>
  <si>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</si>
  <si>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</si>
  <si>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</si>
  <si>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</si>
  <si>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</si>
  <si>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</si>
  <si>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</si>
  <si>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</si>
  <si>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</si>
  <si>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</si>
  <si>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</si>
  <si>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</si>
  <si>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</si>
  <si>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</si>
  <si>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</si>
  <si>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</si>
  <si>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</si>
  <si>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</si>
  <si>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</si>
  <si>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</si>
  <si>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</si>
  <si>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</si>
  <si>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</si>
  <si>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</si>
  <si>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</si>
  <si>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</si>
  <si>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</si>
  <si>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</si>
  <si>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</si>
  <si>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</si>
  <si>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</si>
  <si>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</si>
  <si>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</si>
  <si>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</si>
  <si>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</si>
  <si>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</si>
  <si>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</si>
  <si>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</si>
  <si>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</si>
  <si>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</si>
  <si>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</si>
  <si>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</si>
  <si>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</si>
  <si>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</si>
  <si>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</si>
  <si>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</si>
  <si>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</si>
  <si>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</si>
  <si>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</si>
  <si>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</si>
  <si>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</si>
  <si>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</si>
  <si>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</si>
  <si>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</si>
  <si>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</si>
  <si>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</si>
  <si>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</si>
  <si>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</si>
  <si>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</si>
  <si>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</si>
  <si>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</si>
  <si>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</si>
  <si>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</si>
  <si>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</si>
  <si>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</si>
  <si>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</si>
  <si>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</si>
  <si>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</si>
  <si>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</si>
  <si>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</si>
  <si>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</si>
  <si>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</si>
  <si>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</si>
  <si>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</si>
  <si>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</si>
  <si>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</si>
  <si>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</si>
  <si>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</si>
  <si>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</si>
  <si>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</si>
  <si>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</si>
  <si>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</si>
  <si>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</si>
  <si>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</si>
  <si>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</si>
  <si>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</si>
  <si>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</si>
  <si>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</si>
  <si>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</si>
  <si>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</si>
  <si>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</si>
  <si>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</si>
  <si>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</si>
  <si>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</si>
  <si>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</si>
  <si>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</si>
  <si>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</si>
  <si>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</si>
  <si>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</si>
  <si>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</si>
  <si>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</si>
  <si>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</si>
  <si>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</si>
  <si>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</si>
  <si>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</si>
  <si>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</si>
  <si>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</si>
  <si>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</si>
  <si>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</si>
  <si>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</si>
  <si>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</si>
  <si>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</si>
  <si>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</si>
  <si>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</si>
  <si>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</si>
  <si>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</si>
  <si>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</si>
  <si>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</si>
  <si>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</si>
  <si>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</si>
  <si>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</si>
  <si>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</si>
  <si>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</si>
  <si>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</si>
  <si>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</si>
  <si>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</si>
  <si>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</si>
  <si>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</si>
  <si>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</si>
  <si>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</si>
  <si>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</si>
  <si>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</si>
  <si>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</si>
  <si>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</si>
  <si>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</si>
  <si>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</si>
  <si>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</si>
  <si>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</si>
  <si>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</si>
  <si>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</si>
  <si>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</si>
  <si>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</si>
  <si>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</si>
  <si>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</si>
  <si>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</si>
  <si>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</si>
  <si>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</si>
  <si>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</si>
  <si>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</si>
  <si>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</si>
  <si>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</si>
  <si>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</si>
  <si>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</si>
  <si>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</si>
  <si>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</si>
  <si>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</si>
  <si>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</si>
  <si>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</si>
  <si>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</si>
  <si>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</si>
  <si>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</si>
  <si>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</si>
  <si>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</si>
  <si>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</si>
  <si>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</si>
  <si>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</si>
  <si>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</si>
  <si>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</si>
  <si>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</si>
  <si>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</si>
  <si>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</si>
  <si>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</si>
  <si>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</si>
  <si>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</si>
  <si>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</si>
  <si>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</si>
  <si>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</si>
  <si>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</si>
  <si>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</si>
  <si>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</si>
  <si>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</si>
  <si>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</si>
  <si>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</si>
  <si>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</si>
  <si>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</si>
  <si>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</si>
  <si>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</si>
  <si>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</si>
  <si>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</si>
  <si>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</si>
  <si>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</si>
  <si>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</si>
  <si>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</si>
  <si>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</si>
  <si>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</si>
  <si>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</si>
  <si>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</si>
  <si>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</si>
  <si>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</si>
  <si>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</si>
  <si>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</si>
  <si>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</si>
  <si>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</si>
  <si>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</si>
  <si>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</si>
  <si>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</si>
  <si>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</si>
  <si>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</si>
  <si>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</si>
  <si>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</si>
  <si>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</si>
  <si>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</si>
  <si>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</si>
  <si>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</si>
  <si>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</si>
  <si>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</si>
  <si>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</si>
  <si>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</si>
  <si>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</si>
  <si>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</si>
  <si>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</si>
  <si>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</si>
  <si>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</si>
  <si>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</si>
  <si>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</si>
  <si>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</si>
  <si>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</si>
  <si>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</si>
  <si>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</si>
  <si>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</si>
  <si>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</si>
  <si>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</si>
  <si>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</si>
  <si>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</si>
  <si>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</si>
  <si>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</si>
  <si>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</si>
  <si>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</si>
  <si>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</si>
  <si>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</si>
  <si>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</si>
  <si>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</si>
  <si>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</si>
  <si>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</si>
  <si>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</si>
  <si>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</si>
  <si>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</si>
  <si>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</si>
  <si>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</si>
  <si>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</si>
  <si>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</si>
  <si>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</si>
  <si>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</si>
  <si>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</si>
  <si>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</si>
  <si>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</si>
  <si>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</si>
  <si>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</si>
  <si>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</si>
  <si>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</si>
  <si>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</si>
  <si>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</si>
  <si>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</si>
  <si>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</si>
  <si>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</si>
  <si>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</si>
  <si>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</si>
  <si>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</si>
  <si>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</si>
  <si>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</si>
  <si>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</si>
  <si>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</si>
  <si>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</si>
  <si>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</si>
  <si>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</si>
  <si>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</si>
  <si>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</si>
  <si>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</si>
  <si>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</si>
  <si>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</si>
  <si>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</si>
  <si>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</si>
  <si>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</si>
  <si>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</si>
  <si>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</si>
  <si>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</si>
  <si>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</si>
  <si>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</si>
  <si>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</si>
  <si>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</si>
  <si>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</si>
  <si>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</si>
  <si>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</si>
  <si>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</si>
  <si>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</si>
  <si>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</si>
  <si>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</si>
  <si>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</si>
  <si>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</si>
  <si>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</si>
  <si>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</si>
  <si>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</si>
  <si>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</si>
  <si>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</si>
  <si>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</si>
  <si>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</si>
  <si>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</si>
  <si>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</si>
  <si>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</si>
  <si>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</si>
  <si>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</si>
  <si>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</si>
  <si>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</si>
  <si>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</si>
  <si>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</si>
  <si>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</si>
  <si>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</si>
  <si>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</si>
  <si>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</si>
  <si>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</si>
  <si>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</si>
  <si>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</si>
  <si>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</si>
  <si>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</si>
  <si>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</si>
  <si>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</si>
  <si>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</si>
  <si>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</si>
  <si>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</si>
  <si>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</si>
  <si>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</si>
  <si>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</si>
  <si>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</si>
  <si>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</si>
  <si>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</si>
  <si>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</si>
  <si>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</si>
  <si>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</si>
  <si>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</si>
  <si>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</si>
  <si>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</si>
  <si>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</si>
  <si>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</si>
  <si>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</si>
  <si>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</si>
  <si>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</si>
  <si>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</si>
  <si>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</si>
  <si>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</si>
  <si>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</si>
  <si>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</si>
  <si>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</si>
  <si>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</si>
  <si>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</si>
  <si>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</si>
  <si>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</si>
  <si>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</si>
  <si>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</si>
  <si>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</si>
  <si>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</si>
  <si>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</si>
  <si>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</si>
  <si>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</si>
  <si>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</si>
  <si>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</si>
  <si>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</si>
  <si>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</si>
  <si>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</si>
  <si>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</si>
  <si>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</si>
  <si>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</si>
  <si>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</si>
  <si>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</si>
  <si>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</si>
  <si>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</si>
  <si>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</si>
  <si>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</si>
  <si>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</si>
  <si>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</si>
  <si>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</si>
  <si>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</si>
  <si>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</si>
  <si>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</si>
  <si>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</si>
  <si>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</si>
  <si>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</si>
  <si>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</si>
  <si>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</si>
  <si>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</si>
  <si>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</si>
  <si>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</si>
  <si>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</si>
  <si>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</si>
  <si>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</si>
  <si>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</si>
  <si>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</si>
  <si>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</si>
  <si>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</si>
  <si>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</si>
  <si>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</si>
  <si>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</si>
  <si>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</si>
  <si>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</si>
  <si>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</si>
  <si>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</si>
  <si>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</si>
  <si>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</si>
  <si>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</si>
  <si>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</si>
  <si>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</si>
  <si>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</si>
  <si>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</si>
  <si>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</si>
  <si>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</si>
  <si>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</si>
  <si>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</si>
  <si>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</si>
  <si>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</si>
  <si>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</si>
  <si>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</si>
  <si>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</si>
  <si>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</si>
  <si>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</si>
  <si>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</si>
  <si>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</si>
  <si>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</si>
  <si>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</si>
  <si>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</si>
  <si>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</si>
  <si>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</si>
  <si>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</si>
  <si>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</si>
  <si>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</si>
  <si>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</si>
  <si>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</si>
  <si>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</si>
  <si>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</si>
  <si>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</si>
  <si>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</si>
  <si>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</si>
  <si>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</si>
  <si>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</si>
  <si>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</si>
  <si>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</si>
  <si>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</si>
  <si>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</si>
  <si>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</si>
  <si>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</si>
  <si>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</si>
  <si>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</si>
  <si>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</si>
  <si>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</si>
  <si>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</si>
  <si>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</si>
  <si>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</si>
  <si>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</si>
  <si>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</si>
  <si>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</si>
  <si>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</si>
  <si>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</si>
  <si>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</si>
  <si>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</si>
  <si>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</si>
  <si>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</si>
  <si>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</si>
  <si>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</si>
  <si>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</si>
  <si>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</si>
  <si>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</si>
  <si>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</si>
  <si>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</si>
  <si>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</si>
  <si>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</si>
  <si>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</si>
  <si>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</si>
  <si>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</si>
  <si>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</si>
  <si>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</si>
  <si>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</si>
  <si>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</si>
  <si>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</si>
  <si>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</si>
  <si>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</si>
  <si>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</si>
  <si>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</si>
  <si>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</si>
  <si>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</si>
  <si>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</si>
  <si>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</si>
  <si>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</si>
  <si>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</si>
  <si>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</si>
  <si>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</si>
  <si>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</si>
  <si>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</si>
  <si>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</si>
  <si>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</si>
  <si>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</si>
  <si>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</si>
  <si>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</si>
  <si>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</si>
  <si>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</si>
  <si>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</si>
  <si>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</si>
  <si>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</si>
  <si>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</si>
  <si>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</si>
  <si>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</si>
  <si>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</si>
  <si>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</si>
  <si>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</si>
  <si>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</si>
  <si>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</si>
  <si>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</si>
  <si>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</si>
  <si>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</si>
  <si>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</si>
  <si>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</si>
  <si>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</si>
  <si>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</si>
  <si>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</si>
  <si>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</si>
  <si>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</si>
  <si>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</si>
  <si>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</si>
  <si>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</si>
  <si>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</si>
  <si>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</si>
  <si>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</si>
  <si>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</si>
  <si>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</si>
  <si>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</si>
  <si>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</si>
  <si>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</si>
  <si>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</si>
  <si>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</si>
  <si>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</si>
  <si>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</si>
  <si>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</si>
  <si>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</si>
  <si>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</si>
  <si>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</si>
  <si>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</si>
  <si>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</si>
  <si>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</si>
  <si>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</si>
  <si>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</si>
  <si>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</si>
  <si>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</si>
  <si>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</si>
  <si>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</si>
  <si>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</si>
  <si>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</si>
  <si>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</si>
  <si>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</si>
  <si>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</si>
  <si>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</si>
  <si>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</si>
  <si>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</si>
  <si>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</si>
  <si>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</si>
  <si>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</si>
  <si>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</si>
  <si>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</si>
  <si>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</si>
  <si>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</si>
  <si>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</si>
  <si>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</si>
  <si>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</si>
  <si>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</si>
  <si>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</si>
  <si>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</si>
  <si>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</si>
  <si>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</si>
  <si>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</si>
  <si>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</si>
  <si>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</si>
  <si>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</si>
  <si>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</si>
  <si>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</si>
  <si>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</si>
  <si>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</si>
  <si>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</si>
  <si>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</si>
  <si>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</si>
  <si>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</si>
  <si>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</si>
  <si>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</si>
  <si>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</si>
  <si>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</si>
  <si>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</si>
  <si>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</si>
  <si>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</si>
  <si>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</si>
  <si>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</si>
  <si>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</si>
  <si>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</si>
  <si>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</si>
  <si>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</si>
  <si>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</si>
  <si>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</si>
  <si>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</si>
  <si>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</si>
  <si>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</si>
  <si>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</si>
  <si>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</si>
  <si>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</si>
  <si>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</si>
  <si>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</si>
  <si>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</si>
  <si>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</si>
  <si>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</si>
  <si>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</si>
  <si>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</si>
  <si>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</si>
  <si>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</si>
  <si>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</si>
  <si>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</si>
  <si>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</si>
  <si>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</si>
  <si>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</si>
  <si>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</si>
  <si>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</si>
  <si>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</si>
  <si>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</si>
  <si>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</si>
  <si>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</si>
  <si>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</si>
  <si>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</si>
  <si>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</si>
  <si>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</si>
  <si>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</si>
  <si>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</si>
  <si>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</si>
  <si>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</si>
  <si>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</si>
  <si>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</si>
  <si>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</si>
  <si>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</si>
  <si>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</si>
  <si>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</si>
  <si>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</si>
  <si>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</si>
  <si>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</si>
  <si>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</si>
  <si>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</si>
  <si>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</si>
  <si>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</si>
  <si>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</si>
  <si>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</si>
  <si>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</si>
  <si>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</si>
  <si>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</si>
  <si>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</si>
  <si>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</si>
  <si>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</si>
  <si>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</si>
  <si>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</si>
  <si>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</si>
  <si>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</si>
  <si>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</si>
  <si>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</si>
  <si>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</si>
  <si>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</si>
  <si>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</si>
  <si>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</si>
  <si>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</si>
  <si>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</si>
  <si>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</si>
  <si>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</si>
  <si>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</si>
  <si>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</si>
  <si>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</si>
  <si>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</si>
  <si>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</si>
  <si>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</si>
  <si>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</si>
  <si>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</si>
  <si>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</si>
  <si>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</si>
  <si>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</si>
  <si>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</si>
  <si>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</si>
  <si>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</si>
  <si>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</si>
  <si>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</si>
  <si>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</si>
  <si>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</si>
  <si>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</si>
  <si>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</si>
  <si>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</si>
  <si>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</si>
  <si>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</si>
  <si>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</si>
  <si>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</si>
  <si>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</si>
  <si>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</si>
  <si>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</si>
  <si>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</si>
  <si>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</si>
  <si>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</si>
  <si>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</si>
  <si>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</si>
  <si>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</si>
  <si>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</si>
  <si>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</si>
  <si>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</si>
  <si>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</si>
  <si>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</si>
  <si>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</si>
  <si>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</si>
  <si>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</si>
  <si>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</si>
  <si>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</si>
  <si>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</si>
  <si>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</si>
  <si>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</si>
  <si>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</si>
  <si>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</si>
  <si>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</si>
  <si>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</si>
  <si>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</si>
  <si>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</si>
  <si>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</si>
  <si>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</si>
  <si>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</si>
  <si>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</si>
  <si>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</si>
  <si>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</si>
  <si>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</si>
  <si>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</si>
  <si>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</si>
  <si>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</si>
  <si>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</si>
  <si>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</si>
  <si>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</si>
  <si>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</si>
  <si>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</si>
  <si>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</si>
  <si>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</si>
  <si>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</si>
  <si>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</si>
  <si>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</si>
  <si>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</si>
  <si>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</si>
  <si>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</si>
  <si>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</si>
  <si>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</si>
  <si>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</si>
  <si>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</si>
  <si>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</si>
  <si>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</si>
  <si>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</si>
  <si>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</si>
  <si>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</si>
  <si>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</si>
  <si>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</si>
  <si>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</si>
  <si>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</si>
  <si>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</si>
  <si>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</si>
  <si>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</si>
  <si>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</si>
  <si>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</si>
  <si>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</si>
  <si>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</si>
  <si>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</si>
  <si>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</si>
  <si>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</si>
  <si>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</si>
  <si>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</si>
  <si>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</si>
  <si>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</si>
  <si>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</si>
  <si>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</si>
  <si>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</si>
  <si>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</si>
  <si>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</si>
  <si>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</si>
  <si>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</si>
  <si>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</si>
  <si>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</si>
  <si>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</si>
  <si>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</si>
  <si>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</si>
  <si>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</si>
  <si>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</si>
  <si>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</si>
  <si>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</si>
  <si>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</si>
  <si>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</si>
  <si>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</si>
  <si>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</si>
  <si>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</si>
  <si>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</si>
  <si>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</si>
  <si>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</si>
  <si>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</si>
  <si>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</si>
  <si>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</si>
  <si>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</si>
  <si>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</si>
  <si>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</si>
  <si>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</si>
  <si>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</si>
  <si>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</si>
  <si>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</si>
  <si>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</si>
  <si>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</si>
  <si>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</si>
  <si>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</si>
  <si>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</si>
  <si>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</si>
  <si>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</si>
  <si>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</si>
  <si>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</si>
  <si>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</si>
  <si>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</si>
  <si>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</si>
  <si>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</si>
  <si>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</si>
  <si>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</si>
  <si>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</si>
  <si>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</si>
  <si>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</si>
  <si>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</si>
  <si>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</si>
  <si>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</si>
  <si>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</si>
  <si>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</si>
  <si>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</si>
  <si>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</si>
  <si>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</si>
  <si>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</si>
  <si>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</si>
  <si>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</si>
  <si>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</si>
  <si>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</si>
  <si>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</si>
  <si>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</si>
  <si>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</si>
  <si>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</si>
  <si>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</si>
  <si>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</si>
  <si>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</si>
  <si>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</si>
  <si>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</si>
  <si>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</si>
  <si>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</si>
  <si>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</si>
  <si>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</si>
  <si>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</si>
  <si>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</si>
  <si>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</si>
  <si>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</si>
  <si>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</si>
  <si>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</si>
  <si>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</si>
  <si>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</si>
  <si>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</si>
  <si>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</si>
  <si>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</si>
  <si>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</si>
  <si>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</si>
  <si>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</si>
  <si>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</si>
  <si>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</si>
  <si>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</si>
  <si>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</si>
  <si>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</si>
  <si>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</si>
  <si>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</si>
  <si>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</si>
  <si>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</si>
  <si>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</si>
  <si>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</si>
  <si>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</si>
  <si>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</si>
  <si>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</si>
  <si>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</si>
  <si>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</si>
  <si>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</si>
  <si>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</si>
  <si>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</si>
  <si>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</si>
  <si>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</si>
  <si>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</si>
  <si>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</si>
  <si>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</si>
  <si>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</si>
  <si>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</si>
  <si>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</si>
  <si>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</si>
  <si>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</si>
  <si>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</si>
  <si>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</si>
  <si>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</si>
  <si>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</si>
  <si>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</si>
  <si>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</si>
  <si>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</si>
  <si>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</si>
  <si>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</si>
  <si>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</si>
  <si>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</si>
  <si>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</si>
  <si>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</si>
  <si>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</si>
  <si>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</si>
  <si>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</si>
  <si>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</si>
  <si>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</si>
  <si>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</si>
  <si>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</si>
  <si>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</si>
  <si>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</si>
  <si>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</si>
  <si>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</si>
  <si>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</si>
  <si>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</si>
  <si>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</si>
  <si>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</si>
  <si>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</si>
  <si>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</si>
  <si>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</si>
  <si>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</si>
  <si>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</si>
  <si>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</si>
  <si>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</si>
  <si>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</si>
  <si>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</si>
  <si>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</si>
  <si>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</si>
  <si>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</si>
  <si>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</si>
  <si>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</si>
  <si>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</si>
  <si>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</si>
  <si>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</si>
  <si>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</si>
  <si>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</si>
  <si>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</si>
  <si>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</si>
  <si>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</si>
  <si>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</si>
  <si>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</si>
  <si>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</si>
  <si>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</si>
  <si>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</si>
  <si>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</si>
  <si>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</si>
  <si>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</si>
  <si>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</si>
  <si>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</si>
  <si>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</si>
  <si>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</si>
  <si>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</si>
  <si>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</si>
  <si>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</si>
  <si>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</si>
  <si>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</si>
  <si>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</si>
  <si>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</si>
  <si>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</si>
  <si>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</si>
  <si>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</si>
  <si>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</si>
  <si>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</si>
  <si>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</si>
  <si>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</si>
  <si>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</si>
  <si>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</si>
  <si>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</si>
  <si>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</si>
  <si>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</si>
  <si>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</si>
  <si>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</si>
  <si>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</si>
  <si>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</si>
  <si>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</si>
  <si>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</si>
  <si>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</si>
  <si>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</si>
  <si>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</si>
  <si>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</si>
  <si>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</si>
  <si>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</si>
  <si>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</si>
  <si>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</si>
  <si>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</si>
  <si>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</si>
  <si>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</si>
  <si>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</si>
  <si>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</si>
  <si>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</si>
  <si>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</si>
  <si>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</si>
  <si>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</si>
  <si>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</si>
  <si>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</si>
  <si>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</si>
  <si>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</si>
  <si>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</si>
  <si>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</si>
  <si>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</si>
  <si>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</si>
  <si>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</si>
  <si>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</si>
  <si>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</si>
  <si>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</si>
  <si>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</si>
  <si>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</si>
  <si>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</si>
  <si>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</si>
  <si>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</si>
  <si>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</si>
  <si>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</si>
  <si>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</si>
  <si>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</si>
  <si>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</si>
  <si>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</si>
  <si>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</si>
  <si>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</si>
  <si>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</si>
  <si>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</si>
  <si>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</si>
  <si>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</si>
  <si>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</si>
  <si>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</si>
  <si>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</si>
  <si>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</si>
  <si>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</si>
  <si>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</si>
  <si>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</si>
  <si>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</si>
  <si>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</si>
  <si>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</si>
  <si>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</si>
  <si>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</si>
  <si>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</si>
  <si>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</si>
  <si>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</si>
  <si>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</si>
  <si>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</si>
  <si>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</si>
  <si>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</si>
  <si>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</si>
  <si>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</si>
  <si>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</si>
  <si>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</si>
  <si>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</si>
  <si>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</si>
  <si>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</si>
  <si>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</si>
  <si>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</si>
  <si>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</si>
  <si>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</si>
  <si>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</si>
  <si>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</si>
  <si>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</si>
  <si>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</si>
  <si>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</si>
  <si>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</si>
  <si>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</si>
  <si>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</si>
  <si>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</si>
  <si>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</si>
  <si>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</si>
  <si>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</si>
  <si>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</si>
  <si>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</si>
  <si>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</si>
  <si>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</si>
  <si>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</si>
  <si>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</si>
  <si>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</si>
  <si>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</si>
  <si>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</si>
  <si>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</si>
  <si>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</si>
  <si>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</si>
  <si>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</si>
  <si>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</si>
  <si>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</si>
  <si>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</si>
  <si>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</si>
  <si>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</si>
  <si>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</si>
  <si>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</si>
  <si>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</si>
  <si>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</si>
  <si>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</si>
  <si>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</si>
  <si>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</si>
  <si>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</si>
  <si>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</si>
  <si>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</si>
  <si>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</si>
  <si>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</si>
  <si>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</si>
  <si>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</si>
  <si>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</si>
  <si>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</si>
  <si>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</si>
  <si>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</si>
  <si>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</si>
  <si>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</si>
  <si>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</si>
  <si>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</si>
  <si>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</si>
  <si>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</si>
  <si>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</si>
  <si>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</si>
  <si>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</si>
  <si>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</si>
  <si>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</si>
  <si>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</si>
  <si>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</si>
  <si>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</si>
  <si>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</si>
  <si>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</si>
  <si>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</si>
  <si>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</si>
  <si>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</si>
  <si>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</si>
  <si>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</si>
  <si>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</si>
  <si>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</si>
  <si>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</si>
  <si>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</si>
  <si>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</si>
  <si>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</si>
  <si>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</si>
  <si>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</si>
  <si>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</si>
  <si>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</si>
  <si>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</si>
  <si>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</si>
  <si>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</si>
  <si>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</si>
  <si>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</si>
  <si>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</si>
  <si>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</si>
  <si>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</si>
  <si>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</si>
  <si>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</si>
  <si>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</si>
  <si>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</si>
  <si>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</si>
  <si>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</si>
  <si>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</si>
  <si>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</si>
  <si>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</si>
  <si>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</si>
  <si>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</si>
  <si>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</si>
  <si>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</si>
  <si>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</si>
  <si>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</si>
  <si>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</si>
  <si>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</si>
  <si>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</si>
  <si>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</si>
  <si>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</si>
  <si>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</si>
  <si>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</si>
  <si>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</si>
  <si>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</si>
  <si>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</si>
  <si>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</si>
  <si>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</si>
  <si>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</si>
  <si>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</si>
  <si>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</si>
  <si>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</si>
  <si>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</si>
  <si>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</si>
  <si>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</si>
  <si>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</si>
  <si>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</si>
  <si>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</si>
  <si>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</si>
  <si>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</si>
  <si>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</si>
  <si>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</si>
  <si>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</si>
  <si>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</si>
  <si>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</si>
  <si>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</si>
  <si>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</si>
  <si>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</si>
  <si>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</si>
  <si>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</si>
  <si>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</si>
  <si>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</si>
  <si>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</si>
  <si>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</si>
  <si>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</si>
  <si>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</si>
  <si>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</si>
  <si>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</si>
  <si>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</si>
  <si>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</si>
  <si>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</si>
  <si>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</si>
  <si>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</si>
  <si>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</si>
  <si>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</si>
  <si>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</si>
  <si>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</si>
  <si>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</si>
  <si>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</si>
  <si>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</si>
  <si>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</si>
  <si>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</si>
  <si>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</si>
  <si>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</si>
  <si>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</si>
  <si>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</si>
  <si>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</si>
  <si>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</si>
  <si>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</si>
  <si>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</si>
  <si>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</si>
  <si>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</si>
  <si>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</si>
  <si>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</si>
  <si>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</si>
  <si>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</si>
  <si>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</si>
  <si>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</si>
  <si>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</si>
  <si>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</si>
  <si>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</si>
  <si>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</si>
  <si>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</si>
  <si>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</si>
  <si>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</si>
  <si>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</si>
  <si>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</si>
  <si>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</si>
  <si>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</si>
  <si>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</si>
  <si>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</si>
  <si>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</si>
  <si>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</si>
  <si>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</si>
  <si>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</si>
  <si>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</si>
  <si>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</si>
  <si>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</si>
  <si>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</si>
  <si>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</si>
  <si>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</si>
  <si>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</si>
  <si>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</si>
  <si>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</si>
  <si>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</si>
  <si>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</si>
  <si>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</si>
  <si>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</si>
  <si>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</si>
  <si>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</si>
  <si>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</si>
  <si>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</si>
  <si>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</si>
  <si>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</si>
  <si>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</si>
  <si>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</si>
  <si>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</si>
  <si>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</si>
  <si>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</si>
  <si>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</si>
  <si>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</si>
  <si>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</si>
  <si>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</si>
  <si>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</si>
  <si>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</si>
  <si>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</si>
  <si>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</si>
  <si>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</si>
  <si>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</si>
  <si>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</si>
  <si>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</si>
  <si>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</si>
  <si>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</si>
  <si>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</si>
  <si>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</si>
  <si>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</si>
  <si>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</si>
  <si>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</si>
  <si>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</si>
  <si>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</si>
  <si>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</si>
  <si>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</si>
  <si>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</si>
  <si>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</si>
  <si>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</si>
  <si>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</si>
  <si>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</si>
  <si>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</si>
  <si>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</si>
  <si>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</si>
  <si>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</si>
  <si>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</si>
  <si>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</si>
  <si>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</si>
  <si>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</si>
  <si>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</si>
  <si>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</si>
  <si>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</si>
  <si>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</si>
  <si>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</si>
  <si>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</si>
  <si>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</si>
  <si>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</si>
  <si>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</si>
  <si>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</si>
  <si>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</si>
  <si>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</si>
  <si>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</si>
  <si>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</si>
  <si>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</si>
  <si>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</si>
  <si>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</si>
  <si>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</si>
  <si>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</si>
  <si>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</si>
  <si>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</si>
  <si>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</si>
  <si>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</si>
  <si>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</si>
  <si>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</si>
  <si>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</si>
  <si>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</si>
  <si>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</si>
  <si>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</si>
  <si>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</si>
  <si>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</si>
  <si>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</si>
  <si>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</si>
  <si>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</si>
  <si>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</si>
  <si>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</si>
  <si>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</si>
  <si>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</si>
  <si>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</si>
  <si>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</si>
  <si>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</si>
  <si>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</si>
  <si>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</si>
  <si>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</si>
  <si>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</si>
  <si>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</si>
  <si>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</si>
  <si>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</si>
  <si>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</si>
  <si>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</si>
  <si>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</si>
  <si>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</si>
  <si>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</si>
  <si>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</si>
  <si>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</si>
  <si>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</si>
  <si>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</si>
  <si>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</si>
  <si>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</si>
  <si>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</si>
  <si>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</si>
  <si>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</si>
  <si>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</si>
  <si>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</si>
  <si>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</si>
  <si>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</si>
  <si>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</si>
  <si>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</si>
  <si>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</si>
  <si>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</si>
  <si>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</si>
  <si>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</si>
  <si>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</si>
  <si>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</si>
  <si>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</si>
  <si>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</si>
  <si>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</si>
  <si>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</si>
  <si>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</si>
  <si>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</si>
  <si>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</si>
  <si>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</si>
  <si>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</si>
  <si>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</si>
  <si>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</si>
  <si>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</si>
  <si>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</si>
  <si>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</si>
  <si>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</si>
  <si>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</si>
  <si>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</si>
  <si>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</si>
  <si>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</si>
  <si>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</si>
  <si>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</si>
  <si>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</si>
  <si>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</si>
  <si>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</si>
  <si>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</si>
  <si>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</si>
  <si>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</si>
  <si>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</si>
  <si>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</si>
  <si>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</si>
  <si>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</si>
  <si>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</si>
  <si>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</si>
  <si>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</si>
  <si>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</si>
  <si>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</si>
  <si>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</si>
  <si>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</si>
  <si>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</si>
  <si>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</si>
  <si>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</si>
  <si>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</si>
  <si>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</si>
  <si>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</si>
  <si>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</si>
  <si>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</si>
  <si>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</si>
  <si>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</si>
  <si>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</si>
  <si>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</si>
  <si>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</si>
  <si>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</si>
  <si>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</si>
  <si>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</si>
  <si>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</si>
  <si>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</si>
  <si>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</si>
  <si>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</si>
  <si>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</si>
  <si>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</si>
  <si>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</si>
  <si>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</si>
  <si>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</si>
  <si>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</si>
  <si>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</si>
  <si>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</si>
  <si>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</si>
  <si>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</si>
  <si>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</si>
  <si>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</si>
  <si>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</si>
  <si>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</si>
  <si>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</si>
  <si>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</si>
  <si>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</si>
  <si>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</si>
  <si>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</si>
  <si>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</si>
  <si>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</si>
  <si>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</si>
  <si>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</si>
  <si>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</si>
  <si>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</si>
  <si>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</si>
  <si>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</si>
  <si>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</si>
  <si>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</si>
  <si>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</si>
  <si>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</si>
  <si>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</si>
  <si>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</si>
  <si>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</si>
  <si>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</si>
  <si>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</si>
  <si>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</si>
  <si>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</si>
  <si>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</si>
  <si>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</si>
  <si>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</si>
  <si>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</si>
  <si>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</si>
  <si>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</si>
  <si>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</si>
  <si>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</si>
  <si>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</si>
  <si>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</si>
  <si>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</si>
  <si>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</si>
  <si>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</si>
  <si>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</si>
  <si>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</si>
  <si>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</si>
  <si>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</si>
  <si>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</si>
  <si>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</si>
  <si>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</si>
  <si>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</si>
  <si>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</si>
  <si>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</si>
  <si>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</si>
  <si>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</si>
  <si>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</si>
  <si>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</si>
  <si>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</si>
  <si>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</si>
  <si>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</si>
  <si>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</si>
  <si>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</si>
  <si>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</si>
  <si>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</si>
  <si>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</si>
  <si>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</si>
  <si>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</si>
  <si>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</si>
  <si>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</si>
  <si>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</si>
  <si>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</si>
  <si>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</si>
  <si>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</si>
  <si>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</si>
  <si>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</si>
  <si>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</si>
  <si>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</si>
  <si>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</si>
  <si>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</si>
  <si>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</si>
  <si>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</si>
  <si>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</si>
  <si>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</si>
  <si>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</si>
  <si>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</si>
  <si>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</si>
  <si>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</si>
  <si>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</si>
  <si>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</si>
  <si>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</si>
  <si>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</si>
  <si>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</si>
  <si>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</si>
  <si>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</si>
  <si>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</si>
  <si>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</si>
  <si>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</si>
  <si>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</si>
  <si>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</si>
  <si>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</si>
  <si>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</si>
  <si>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</si>
  <si>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</si>
  <si>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</si>
  <si>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</si>
  <si>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</si>
  <si>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</si>
  <si>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</si>
  <si>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</si>
  <si>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</si>
  <si>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</si>
  <si>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</si>
  <si>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</si>
  <si>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</si>
  <si>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</si>
  <si>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</si>
  <si>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</si>
  <si>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</si>
  <si>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</si>
  <si>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</si>
  <si>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</si>
  <si>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</si>
  <si>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</si>
  <si>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</si>
  <si>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</si>
  <si>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</si>
  <si>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</si>
  <si>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</si>
  <si>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</si>
  <si>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</si>
  <si>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</si>
  <si>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</si>
  <si>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</si>
  <si>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</si>
  <si>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</si>
  <si>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</si>
  <si>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</si>
  <si>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</si>
  <si>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</si>
  <si>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</si>
  <si>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</si>
  <si>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</si>
  <si>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</si>
  <si>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</si>
  <si>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</si>
  <si>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</si>
  <si>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</si>
  <si>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</si>
  <si>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</si>
  <si>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</si>
  <si>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</si>
  <si>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</si>
  <si>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</si>
  <si>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</si>
  <si>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</si>
  <si>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</si>
  <si>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</si>
  <si>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</si>
  <si>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</si>
  <si>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</si>
  <si>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</si>
  <si>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</si>
  <si>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</si>
  <si>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</si>
  <si>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</si>
  <si>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</si>
  <si>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</si>
  <si>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</si>
  <si>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</si>
  <si>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</si>
  <si>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</si>
  <si>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</si>
  <si>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</si>
  <si>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</si>
  <si>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</si>
  <si>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</si>
  <si>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</si>
  <si>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</si>
  <si>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</si>
  <si>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</si>
  <si>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</si>
  <si>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</si>
  <si>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</si>
  <si>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</si>
  <si>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</si>
  <si>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</si>
  <si>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</si>
  <si>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</si>
  <si>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</si>
  <si>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</si>
  <si>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</si>
  <si>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</si>
  <si>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</si>
  <si>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</si>
  <si>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</si>
  <si>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</si>
  <si>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</si>
  <si>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</si>
  <si>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</si>
  <si>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</si>
  <si>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</si>
  <si>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</si>
  <si>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</si>
  <si>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</si>
  <si>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</si>
  <si>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</si>
  <si>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</si>
  <si>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</si>
  <si>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</si>
  <si>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</si>
  <si>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</si>
  <si>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</si>
  <si>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</si>
  <si>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</si>
  <si>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</si>
  <si>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</si>
  <si>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</si>
  <si>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</si>
  <si>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</si>
  <si>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</si>
  <si>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</si>
  <si>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</si>
  <si>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</si>
  <si>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</si>
  <si>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</si>
  <si>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</si>
  <si>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</si>
  <si>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</si>
  <si>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</si>
  <si>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</si>
  <si>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</si>
  <si>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</si>
  <si>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</si>
  <si>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</si>
  <si>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</si>
  <si>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</si>
  <si>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</si>
  <si>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</si>
  <si>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</si>
  <si>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</si>
  <si>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</si>
  <si>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</si>
  <si>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</si>
  <si>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</si>
  <si>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</si>
  <si>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</si>
  <si>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</si>
  <si>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</si>
  <si>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</si>
  <si>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</si>
  <si>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</si>
  <si>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</si>
  <si>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</si>
  <si>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</si>
  <si>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</si>
  <si>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</si>
  <si>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</si>
  <si>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</si>
  <si>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</si>
  <si>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</si>
  <si>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</si>
  <si>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</si>
  <si>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</si>
  <si>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</si>
  <si>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</si>
  <si>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</si>
  <si>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</si>
  <si>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</si>
  <si>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</si>
  <si>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</si>
  <si>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</si>
  <si>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</si>
  <si>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</si>
  <si>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</si>
  <si>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</si>
  <si>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</si>
  <si>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</si>
  <si>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</si>
  <si>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</si>
  <si>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</si>
  <si>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</si>
  <si>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</si>
  <si>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</si>
  <si>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</si>
  <si>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</si>
  <si>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</si>
  <si>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</si>
  <si>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</si>
  <si>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</si>
  <si>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</si>
  <si>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</si>
  <si>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</si>
  <si>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</si>
  <si>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</si>
  <si>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</si>
  <si>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</si>
  <si>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</si>
  <si>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</si>
  <si>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</si>
  <si>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</si>
  <si>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</si>
  <si>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</si>
  <si>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</si>
  <si>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</si>
  <si>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</si>
  <si>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</si>
  <si>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</si>
  <si>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</si>
  <si>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</si>
  <si>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</si>
  <si>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</si>
  <si>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</si>
  <si>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</si>
  <si>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</si>
  <si>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</si>
  <si>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</si>
  <si>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</si>
  <si>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</si>
  <si>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</si>
  <si>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</si>
  <si>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</si>
  <si>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</si>
  <si>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</si>
  <si>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</si>
  <si>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</si>
  <si>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</si>
  <si>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</si>
  <si>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</si>
  <si>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</si>
  <si>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</si>
  <si>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</si>
  <si>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</si>
  <si>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</si>
  <si>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</si>
  <si>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</si>
  <si>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</si>
  <si>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</si>
  <si>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</si>
  <si>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</si>
  <si>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</si>
  <si>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</si>
  <si>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</si>
  <si>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</si>
  <si>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</si>
  <si>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</si>
  <si>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</si>
  <si>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</si>
  <si>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</si>
  <si>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</si>
  <si>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</si>
  <si>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</si>
  <si>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</si>
  <si>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</si>
  <si>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</si>
  <si>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</si>
  <si>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</si>
  <si>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</si>
  <si>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</si>
  <si>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</si>
  <si>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</si>
  <si>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</si>
  <si>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</si>
  <si>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</si>
  <si>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</si>
  <si>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</si>
  <si>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</si>
  <si>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</si>
  <si>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</si>
  <si>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</si>
  <si>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</si>
  <si>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</si>
  <si>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</si>
  <si>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</si>
  <si>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</si>
  <si>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</si>
  <si>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</si>
  <si>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</si>
  <si>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</si>
  <si>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</si>
  <si>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</si>
  <si>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</si>
  <si>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</si>
  <si>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</si>
  <si>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</si>
  <si>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</si>
  <si>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</si>
  <si>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</si>
  <si>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</si>
  <si>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</si>
  <si>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</si>
  <si>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</si>
  <si>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</si>
  <si>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</si>
  <si>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</si>
  <si>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</si>
  <si>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</si>
  <si>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</si>
  <si>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</si>
  <si>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</si>
  <si>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</si>
  <si>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</si>
  <si>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</si>
  <si>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</si>
  <si>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</si>
  <si>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</si>
  <si>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</si>
  <si>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</si>
  <si>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</si>
  <si>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</si>
  <si>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</si>
  <si>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</si>
  <si>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</si>
  <si>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</si>
  <si>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</si>
  <si>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</si>
  <si>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</si>
  <si>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</si>
  <si>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</si>
  <si>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</si>
  <si>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</si>
  <si>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</si>
  <si>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</si>
  <si>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</si>
  <si>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</si>
  <si>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</si>
  <si>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</si>
  <si>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</si>
  <si>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</si>
  <si>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</si>
  <si>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</si>
  <si>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</si>
  <si>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</si>
  <si>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</si>
  <si>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</si>
  <si>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</si>
  <si>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</si>
  <si>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</si>
  <si>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</si>
  <si>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</si>
  <si>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</si>
  <si>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</si>
  <si>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</si>
  <si>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</si>
  <si>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</si>
  <si>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</si>
  <si>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</si>
  <si>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</si>
  <si>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</si>
  <si>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</si>
  <si>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</si>
  <si>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</si>
  <si>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</si>
  <si>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</si>
  <si>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</si>
  <si>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</si>
  <si>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</si>
  <si>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</si>
  <si>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</si>
  <si>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</si>
  <si>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</si>
  <si>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</si>
  <si>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</si>
  <si>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</si>
  <si>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</si>
  <si>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</si>
  <si>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</si>
  <si>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</si>
  <si>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</si>
  <si>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</si>
  <si>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</si>
  <si>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</si>
  <si>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</si>
  <si>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</si>
  <si>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</si>
  <si>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</si>
  <si>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</si>
  <si>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</si>
  <si>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</si>
  <si>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</si>
  <si>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</si>
  <si>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</si>
  <si>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</si>
  <si>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</si>
  <si>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</si>
  <si>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</si>
  <si>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</si>
  <si>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</si>
  <si>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</si>
  <si>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</si>
  <si>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</si>
  <si>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</si>
  <si>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</si>
  <si>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</si>
  <si>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</si>
  <si>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</si>
  <si>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</si>
  <si>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</si>
  <si>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</si>
  <si>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</si>
  <si>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</si>
  <si>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</si>
  <si>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</si>
  <si>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</si>
  <si>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</si>
  <si>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</si>
  <si>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</si>
  <si>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</si>
  <si>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</si>
  <si>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</si>
  <si>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</si>
  <si>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</si>
  <si>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</si>
  <si>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</si>
  <si>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</si>
  <si>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</si>
  <si>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</si>
  <si>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</si>
  <si>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</si>
  <si>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</si>
  <si>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</si>
  <si>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</si>
  <si>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</si>
  <si>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</si>
  <si>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</si>
  <si>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</si>
  <si>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</si>
  <si>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</si>
  <si>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</si>
  <si>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</si>
  <si>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</si>
  <si>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</si>
  <si>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</si>
  <si>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</si>
  <si>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</si>
  <si>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</si>
  <si>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</si>
  <si>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</si>
  <si>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</si>
  <si>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</si>
  <si>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</si>
  <si>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</si>
  <si>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</si>
  <si>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</si>
  <si>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</si>
  <si>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</si>
  <si>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</si>
  <si>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</si>
  <si>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</si>
  <si>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</si>
  <si>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</si>
  <si>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</si>
  <si>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</si>
  <si>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</si>
  <si>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</si>
  <si>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</si>
  <si>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</si>
  <si>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</si>
  <si>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</si>
  <si>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</si>
  <si>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</si>
  <si>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</si>
  <si>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</si>
  <si>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</si>
  <si>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</si>
  <si>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</si>
  <si>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</si>
  <si>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</si>
  <si>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</si>
  <si>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</si>
  <si>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</si>
  <si>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</si>
  <si>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</si>
  <si>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</si>
  <si>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</si>
  <si>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</si>
  <si>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</si>
  <si>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</si>
  <si>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</si>
  <si>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</si>
  <si>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</si>
  <si>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</si>
  <si>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</si>
  <si>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</si>
  <si>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</si>
  <si>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</si>
  <si>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</si>
  <si>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</si>
  <si>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</si>
  <si>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</si>
  <si>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</si>
  <si>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</si>
  <si>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</si>
  <si>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</si>
  <si>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</si>
  <si>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</si>
  <si>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</si>
  <si>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</si>
  <si>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</si>
  <si>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</si>
  <si>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</si>
  <si>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</si>
  <si>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</si>
  <si>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</si>
  <si>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</si>
  <si>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</si>
  <si>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</si>
  <si>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</si>
  <si>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</si>
  <si>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</si>
  <si>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</si>
  <si>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</si>
  <si>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</si>
  <si>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</si>
  <si>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</si>
  <si>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</si>
  <si>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</si>
  <si>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</si>
  <si>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</si>
  <si>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</si>
  <si>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</si>
  <si>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</si>
  <si>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</si>
  <si>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</si>
  <si>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</si>
  <si>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</si>
  <si>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</si>
  <si>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</si>
  <si>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</si>
  <si>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</si>
  <si>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</si>
  <si>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</si>
  <si>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</si>
  <si>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</si>
  <si>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</si>
  <si>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</si>
  <si>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</si>
  <si>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</si>
  <si>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</si>
  <si>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</si>
  <si>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</si>
  <si>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</si>
  <si>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</si>
  <si>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</si>
  <si>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</si>
  <si>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</si>
  <si>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</si>
  <si>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</si>
  <si>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</si>
  <si>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</si>
  <si>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</si>
  <si>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</si>
  <si>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</si>
  <si>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</si>
  <si>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</si>
  <si>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</si>
  <si>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</si>
  <si>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</si>
  <si>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</si>
  <si>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</si>
  <si>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</si>
  <si>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</si>
  <si>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</si>
  <si>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</si>
  <si>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</si>
  <si>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</si>
  <si>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</si>
  <si>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</si>
  <si>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</si>
  <si>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</si>
  <si>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</si>
  <si>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</si>
  <si>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</si>
  <si>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</si>
  <si>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</si>
  <si>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</si>
  <si>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</si>
  <si>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</si>
  <si>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</si>
  <si>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</si>
  <si>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</si>
  <si>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</si>
  <si>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</si>
  <si>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</si>
  <si>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</si>
  <si>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</si>
  <si>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</si>
  <si>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</si>
  <si>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</si>
  <si>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</si>
  <si>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</si>
  <si>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</si>
  <si>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</si>
  <si>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</si>
  <si>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</si>
  <si>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</si>
  <si>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</si>
  <si>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</si>
  <si>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</si>
  <si>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</si>
  <si>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</si>
  <si>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</si>
  <si>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</si>
  <si>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</si>
  <si>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</si>
  <si>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</si>
  <si>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</si>
  <si>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</si>
  <si>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</si>
  <si>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</si>
  <si>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</si>
  <si>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</si>
  <si>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</si>
  <si>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</si>
  <si>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</si>
  <si>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</si>
  <si>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</si>
  <si>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</si>
  <si>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</si>
  <si>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</si>
  <si>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</si>
  <si>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</si>
  <si>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</si>
  <si>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</si>
  <si>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</si>
  <si>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</si>
  <si>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</si>
  <si>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</si>
  <si>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</si>
  <si>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</si>
  <si>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</si>
  <si>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</si>
  <si>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</si>
  <si>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</si>
  <si>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</si>
  <si>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</si>
  <si>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</si>
  <si>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</si>
  <si>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</si>
  <si>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</si>
  <si>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</si>
  <si>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</si>
  <si>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</si>
  <si>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</si>
  <si>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</si>
  <si>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</si>
  <si>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</si>
  <si>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</si>
  <si>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</si>
  <si>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</si>
  <si>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</si>
  <si>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</si>
  <si>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</si>
  <si>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</si>
  <si>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</si>
  <si>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</si>
  <si>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</si>
  <si>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</si>
  <si>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</si>
  <si>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</si>
  <si>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</si>
  <si>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</si>
  <si>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</si>
  <si>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</si>
  <si>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</si>
  <si>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</si>
  <si>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</si>
  <si>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</si>
  <si>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</si>
  <si>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</si>
  <si>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</si>
  <si>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</si>
  <si>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</si>
  <si>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</si>
  <si>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</si>
  <si>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</si>
  <si>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</si>
  <si>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</si>
  <si>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</si>
  <si>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</si>
  <si>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</si>
  <si>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</si>
  <si>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</si>
  <si>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</si>
  <si>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</si>
  <si>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</si>
  <si>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</si>
  <si>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</si>
  <si>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</si>
  <si>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</si>
  <si>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</si>
  <si>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</si>
  <si>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</si>
  <si>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</si>
  <si>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</si>
  <si>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</si>
  <si>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</si>
  <si>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</si>
  <si>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</si>
  <si>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</si>
  <si>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</si>
  <si>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</si>
  <si>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</si>
  <si>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</si>
  <si>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</si>
  <si>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</si>
  <si>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</si>
  <si>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</si>
  <si>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</si>
  <si>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</si>
  <si>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</si>
  <si>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</si>
  <si>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</si>
  <si>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</si>
  <si>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</si>
  <si>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</si>
  <si>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</si>
  <si>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</si>
  <si>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</si>
  <si>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</si>
  <si>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</si>
  <si>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</si>
  <si>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</si>
  <si>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</si>
  <si>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</si>
  <si>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</si>
  <si>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</si>
  <si>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</si>
  <si>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</si>
  <si>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</si>
  <si>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</si>
  <si>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</si>
  <si>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</si>
  <si>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</si>
  <si>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</si>
  <si>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</si>
  <si>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</si>
  <si>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</si>
  <si>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</si>
  <si>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</si>
  <si>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</si>
  <si>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</si>
  <si>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</si>
  <si>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</si>
  <si>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</si>
  <si>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</si>
  <si>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</si>
  <si>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</si>
  <si>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</si>
  <si>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</si>
  <si>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</si>
  <si>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</si>
  <si>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</si>
  <si>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</si>
  <si>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</si>
  <si>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</si>
  <si>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</si>
  <si>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</si>
  <si>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</si>
  <si>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</si>
  <si>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</si>
  <si>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</si>
  <si>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</si>
  <si>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</si>
  <si>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</si>
  <si>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</si>
  <si>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</si>
  <si>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</si>
  <si>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</si>
  <si>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</si>
  <si>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</si>
  <si>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</si>
  <si>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</si>
  <si>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</si>
  <si>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</si>
  <si>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</si>
  <si>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</si>
  <si>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</si>
  <si>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</si>
  <si>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</si>
  <si>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</si>
  <si>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</si>
  <si>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</si>
  <si>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</si>
  <si>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</si>
  <si>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</si>
  <si>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</si>
  <si>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</si>
  <si>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</si>
  <si>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</si>
  <si>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</si>
  <si>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</si>
  <si>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</si>
  <si>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</si>
  <si>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</si>
  <si>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</si>
  <si>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</si>
  <si>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</si>
  <si>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</si>
  <si>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</si>
  <si>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</si>
  <si>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</si>
  <si>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</si>
  <si>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</si>
  <si>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</si>
  <si>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</si>
  <si>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</si>
  <si>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</si>
  <si>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</si>
  <si>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</si>
  <si>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</si>
  <si>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</si>
  <si>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</si>
  <si>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</si>
  <si>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</si>
  <si>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</si>
  <si>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</si>
  <si>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</si>
  <si>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</si>
  <si>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</si>
  <si>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</si>
  <si>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</si>
  <si>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</si>
  <si>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</si>
  <si>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</si>
  <si>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</si>
  <si>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</si>
  <si>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</si>
  <si>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</si>
  <si>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</si>
  <si>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</si>
  <si>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</si>
  <si>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</si>
  <si>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</si>
  <si>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</si>
  <si>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</si>
  <si>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</si>
  <si>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</si>
  <si>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</si>
  <si>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</si>
  <si>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</si>
  <si>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</si>
  <si>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</si>
  <si>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</si>
  <si>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</si>
  <si>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</si>
  <si>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</si>
  <si>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</si>
  <si>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</si>
  <si>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</si>
  <si>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</si>
  <si>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</si>
  <si>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</si>
  <si>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</si>
  <si>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</si>
  <si>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</si>
  <si>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</si>
  <si>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</si>
  <si>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</si>
  <si>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</si>
  <si>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</si>
  <si>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</si>
  <si>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</si>
  <si>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</si>
  <si>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</si>
  <si>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</si>
  <si>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</si>
  <si>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</si>
  <si>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</si>
  <si>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</si>
  <si>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</si>
  <si>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</si>
  <si>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</si>
  <si>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</si>
  <si>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</si>
  <si>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</si>
  <si>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</si>
  <si>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</si>
  <si>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</si>
  <si>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</si>
  <si>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</si>
  <si>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</si>
  <si>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</si>
  <si>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</si>
  <si>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</si>
  <si>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</si>
  <si>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</si>
  <si>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</si>
  <si>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</si>
  <si>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</si>
  <si>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</si>
  <si>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</si>
  <si>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</si>
  <si>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</si>
  <si>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</si>
  <si>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</si>
  <si>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</si>
  <si>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</si>
  <si>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</si>
  <si>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</si>
  <si>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</si>
  <si>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</si>
  <si>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</si>
  <si>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</si>
  <si>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</si>
  <si>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</si>
  <si>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</si>
  <si>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</si>
  <si>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</si>
  <si>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</si>
  <si>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</si>
  <si>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</si>
  <si>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</si>
  <si>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</si>
  <si>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</si>
  <si>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</si>
  <si>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</si>
  <si>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</si>
  <si>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</si>
  <si>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</si>
  <si>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</si>
  <si>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</si>
  <si>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</si>
  <si>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</si>
  <si>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</si>
  <si>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</si>
  <si>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</si>
  <si>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</si>
  <si>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</si>
  <si>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</si>
  <si>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</si>
  <si>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</si>
  <si>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</si>
  <si>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</si>
  <si>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</si>
  <si>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</si>
  <si>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</si>
  <si>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</si>
  <si>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</si>
  <si>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</si>
  <si>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</si>
  <si>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</si>
  <si>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</si>
  <si>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</si>
  <si>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</si>
  <si>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</si>
  <si>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</si>
  <si>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</si>
  <si>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</si>
  <si>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</si>
  <si>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</si>
  <si>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</si>
  <si>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</si>
  <si>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</si>
  <si>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</si>
  <si>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</si>
  <si>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</si>
  <si>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</si>
  <si>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</si>
  <si>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</si>
  <si>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</si>
  <si>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</si>
  <si>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</si>
  <si>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</si>
  <si>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</si>
  <si>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</si>
  <si>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</si>
  <si>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</si>
  <si>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</si>
  <si>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</si>
  <si>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</si>
  <si>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</si>
  <si>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</si>
  <si>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</si>
  <si>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</si>
  <si>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</si>
  <si>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</si>
  <si>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</si>
  <si>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</si>
  <si>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</si>
  <si>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</si>
  <si>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</si>
  <si>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</si>
  <si>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</si>
  <si>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</si>
  <si>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</si>
  <si>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</si>
  <si>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</si>
  <si>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</si>
  <si>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</si>
  <si>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</si>
  <si>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</si>
  <si>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</si>
  <si>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</si>
  <si>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</si>
  <si>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</si>
  <si>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</si>
  <si>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</si>
  <si>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</si>
  <si>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</si>
  <si>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</si>
  <si>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</si>
  <si>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</si>
  <si>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</si>
  <si>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</si>
  <si>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</si>
  <si>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</si>
  <si>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</si>
  <si>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</si>
  <si>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</si>
  <si>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</si>
  <si>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</si>
  <si>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</si>
  <si>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</si>
  <si>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</si>
  <si>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</si>
  <si>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</si>
  <si>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</si>
  <si>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</si>
  <si>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</si>
  <si>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</si>
  <si>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</si>
  <si>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</si>
  <si>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</si>
  <si>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</si>
  <si>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</si>
  <si>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</si>
  <si>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</si>
  <si>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</si>
  <si>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</si>
  <si>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</si>
  <si>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</si>
  <si>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</si>
  <si>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</si>
  <si>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</si>
  <si>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</si>
  <si>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</si>
  <si>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</si>
  <si>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</si>
  <si>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</si>
  <si>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</si>
  <si>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</si>
  <si>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</si>
  <si>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</si>
  <si>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</si>
  <si>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</si>
  <si>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</si>
  <si>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</si>
  <si>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</si>
  <si>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</si>
  <si>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</si>
  <si>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</si>
  <si>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</si>
  <si>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</si>
  <si>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</si>
  <si>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</si>
  <si>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</si>
  <si>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</si>
  <si>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</si>
  <si>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</si>
  <si>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</si>
  <si>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</si>
  <si>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</si>
  <si>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</si>
  <si>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</si>
  <si>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</si>
  <si>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</si>
  <si>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</si>
  <si>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</si>
  <si>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</si>
  <si>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</si>
  <si>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</si>
  <si>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</si>
  <si>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</si>
  <si>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</si>
  <si>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</si>
  <si>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</si>
  <si>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</si>
  <si>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</si>
  <si>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</si>
  <si>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</si>
  <si>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</si>
  <si>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</si>
  <si>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</si>
  <si>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</si>
  <si>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</si>
  <si>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</si>
  <si>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</si>
  <si>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</si>
  <si>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</si>
  <si>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</si>
  <si>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</si>
  <si>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</si>
  <si>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</si>
  <si>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</si>
  <si>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</si>
  <si>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</si>
  <si>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</si>
  <si>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</si>
  <si>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</si>
  <si>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</si>
  <si>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</si>
  <si>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</si>
  <si>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</si>
  <si>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</si>
  <si>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</si>
  <si>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</si>
  <si>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</si>
  <si>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</si>
  <si>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</si>
  <si>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</si>
  <si>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</si>
  <si>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</si>
  <si>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</si>
  <si>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</si>
  <si>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</si>
  <si>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</si>
  <si>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</si>
  <si>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</si>
  <si>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</si>
  <si>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</si>
  <si>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</si>
  <si>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</si>
  <si>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</si>
  <si>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</si>
  <si>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</si>
  <si>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</si>
  <si>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</si>
  <si>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</si>
  <si>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</si>
  <si>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</si>
  <si>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</si>
  <si>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</si>
  <si>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</si>
  <si>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</si>
  <si>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</si>
  <si>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</si>
  <si>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</si>
  <si>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</si>
  <si>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</si>
  <si>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</si>
  <si>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</si>
  <si>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</si>
  <si>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</si>
  <si>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</si>
  <si>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</si>
  <si>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</si>
  <si>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</si>
  <si>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</si>
  <si>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</si>
  <si>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</si>
  <si>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</si>
  <si>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</si>
  <si>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</si>
  <si>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</si>
  <si>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</si>
  <si>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</si>
  <si>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</si>
  <si>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</si>
  <si>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</si>
  <si>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</si>
  <si>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</si>
  <si>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</si>
  <si>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</si>
  <si>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</si>
  <si>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</si>
  <si>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</si>
  <si>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</si>
  <si>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</si>
  <si>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</si>
  <si>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</si>
  <si>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</si>
  <si>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</si>
  <si>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</si>
  <si>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</si>
  <si>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</si>
  <si>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</si>
  <si>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</si>
  <si>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</si>
  <si>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</si>
  <si>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</si>
  <si>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</si>
  <si>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</si>
  <si>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</si>
  <si>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</si>
  <si>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</si>
  <si>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</si>
  <si>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</si>
  <si>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</si>
  <si>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</si>
  <si>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</si>
  <si>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</si>
  <si>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</si>
  <si>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</si>
  <si>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</si>
  <si>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</si>
  <si>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</si>
  <si>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</si>
  <si>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</si>
  <si>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</si>
  <si>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</si>
  <si>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</si>
  <si>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</si>
  <si>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</si>
  <si>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</si>
  <si>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</si>
  <si>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</si>
  <si>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</si>
  <si>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</si>
  <si>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</si>
  <si>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</si>
  <si>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</si>
  <si>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</si>
  <si>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</si>
  <si>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</si>
  <si>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</si>
  <si>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</si>
  <si>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</si>
  <si>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</si>
  <si>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</si>
  <si>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</si>
  <si>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</si>
  <si>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</si>
  <si>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</si>
  <si>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</si>
  <si>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</si>
  <si>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</si>
  <si>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</si>
  <si>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</si>
  <si>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</si>
  <si>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</si>
  <si>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</si>
  <si>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</si>
  <si>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</si>
  <si>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</si>
  <si>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</si>
  <si>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</si>
  <si>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</si>
  <si>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</si>
  <si>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</si>
  <si>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</si>
  <si>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</si>
  <si>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</si>
  <si>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</si>
  <si>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</si>
  <si>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</si>
  <si>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</si>
  <si>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</si>
  <si>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</si>
  <si>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</si>
  <si>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</si>
  <si>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</si>
  <si>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</si>
  <si>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</si>
  <si>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</si>
  <si>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</si>
  <si>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</si>
  <si>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</si>
  <si>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</si>
  <si>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</si>
  <si>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</si>
  <si>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</si>
  <si>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</si>
  <si>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</si>
  <si>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</si>
  <si>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</si>
  <si>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</si>
  <si>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</si>
  <si>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</si>
  <si>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</si>
  <si>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</si>
  <si>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</si>
  <si>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</si>
  <si>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</si>
  <si>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</si>
  <si>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</si>
  <si>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</si>
  <si>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</si>
  <si>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</si>
  <si>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</si>
  <si>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</si>
  <si>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</si>
  <si>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</si>
  <si>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</si>
  <si>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</si>
  <si>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</si>
  <si>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</si>
  <si>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</si>
  <si>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</si>
  <si>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</si>
  <si>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</si>
  <si>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</si>
  <si>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</si>
  <si>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</si>
  <si>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</si>
  <si>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</si>
  <si>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</si>
  <si>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</si>
  <si>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</si>
  <si>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</si>
  <si>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</si>
  <si>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</si>
  <si>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</si>
  <si>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</si>
  <si>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</si>
  <si>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</si>
  <si>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</si>
  <si>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</si>
  <si>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</si>
  <si>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</si>
  <si>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</si>
  <si>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</si>
  <si>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</si>
  <si>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</si>
  <si>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</si>
  <si>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</si>
  <si>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</si>
  <si>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</si>
  <si>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</si>
  <si>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</si>
  <si>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</si>
  <si>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</si>
  <si>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</si>
  <si>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</si>
  <si>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</si>
  <si>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</si>
  <si>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</si>
  <si>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</si>
  <si>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</si>
  <si>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</si>
  <si>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</si>
  <si>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</si>
  <si>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</si>
  <si>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</si>
  <si>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</si>
  <si>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</si>
  <si>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</si>
  <si>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</si>
  <si>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</si>
  <si>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</si>
  <si>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</si>
  <si>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</si>
  <si>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</si>
  <si>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</si>
  <si>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</si>
  <si>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</si>
  <si>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</si>
  <si>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</si>
  <si>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</si>
  <si>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</si>
  <si>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</si>
  <si>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</si>
  <si>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</si>
  <si>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</si>
  <si>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</si>
  <si>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</si>
  <si>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</si>
  <si>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</si>
  <si>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</si>
  <si>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</si>
  <si>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</si>
  <si>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</si>
  <si>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</si>
  <si>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</si>
  <si>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</si>
  <si>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</si>
  <si>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</si>
  <si>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</si>
  <si>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</si>
  <si>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</si>
  <si>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</si>
  <si>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</si>
  <si>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</si>
  <si>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</si>
  <si>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</si>
  <si>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</si>
  <si>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</si>
  <si>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</si>
  <si>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</si>
  <si>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</si>
  <si>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</si>
  <si>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</si>
  <si>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</si>
  <si>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</si>
  <si>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</si>
  <si>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</si>
  <si>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</si>
  <si>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</si>
  <si>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</si>
  <si>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</si>
  <si>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</si>
  <si>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</si>
  <si>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</si>
  <si>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</si>
  <si>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</si>
  <si>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</si>
  <si>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</si>
  <si>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</si>
  <si>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</si>
  <si>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</si>
  <si>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</si>
  <si>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</si>
  <si>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</si>
  <si>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</si>
  <si>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</si>
  <si>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</si>
  <si>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</si>
  <si>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</si>
  <si>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</si>
  <si>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</si>
  <si>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</si>
  <si>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</si>
  <si>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</si>
  <si>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</si>
  <si>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</si>
  <si>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</si>
  <si>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</si>
  <si>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</si>
  <si>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</si>
  <si>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</si>
  <si>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</si>
  <si>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</si>
  <si>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</si>
  <si>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</si>
  <si>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</si>
  <si>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</si>
  <si>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</si>
  <si>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</si>
  <si>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</si>
  <si>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</si>
  <si>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</si>
  <si>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</si>
  <si>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</si>
  <si>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</si>
  <si>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</si>
  <si>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</si>
  <si>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</si>
  <si>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</si>
  <si>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</si>
  <si>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</si>
  <si>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</si>
  <si>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</si>
  <si>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</si>
  <si>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</si>
  <si>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</si>
  <si>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</si>
  <si>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</si>
  <si>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</si>
  <si>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</si>
  <si>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</si>
  <si>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</si>
  <si>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</si>
  <si>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</si>
  <si>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</si>
  <si>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</si>
  <si>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</si>
  <si>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</si>
  <si>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</si>
  <si>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</si>
  <si>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</si>
  <si>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</si>
  <si>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</si>
  <si>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</si>
  <si>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</si>
  <si>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</si>
  <si>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</si>
  <si>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</si>
  <si>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</si>
  <si>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</si>
  <si>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</si>
  <si>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</si>
  <si>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</si>
  <si>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</si>
  <si>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</si>
  <si>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</si>
  <si>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</si>
  <si>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</si>
  <si>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</si>
  <si>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</si>
  <si>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</si>
  <si>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</si>
  <si>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</si>
  <si>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</si>
  <si>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</si>
  <si>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</si>
  <si>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</si>
  <si>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</si>
  <si>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</si>
  <si>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</si>
  <si>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</si>
  <si>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</si>
  <si>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</si>
  <si>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</si>
  <si>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</si>
  <si>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</si>
  <si>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</si>
  <si>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</si>
  <si>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</si>
  <si>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</si>
  <si>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</si>
  <si>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</si>
  <si>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</si>
  <si>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</si>
  <si>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</si>
  <si>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</si>
  <si>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</si>
  <si>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</si>
  <si>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</si>
  <si>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</si>
  <si>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</si>
  <si>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</si>
  <si>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</si>
  <si>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</si>
  <si>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</si>
  <si>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</si>
  <si>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</si>
  <si>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</si>
  <si>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</si>
  <si>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</si>
  <si>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</si>
  <si>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</si>
  <si>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</si>
  <si>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</si>
  <si>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</si>
  <si>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</si>
  <si>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</si>
  <si>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</si>
  <si>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</si>
  <si>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</si>
  <si>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</si>
  <si>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</si>
  <si>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</si>
  <si>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</si>
  <si>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</si>
  <si>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</si>
  <si>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</si>
  <si>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</si>
  <si>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</si>
  <si>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</si>
  <si>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</si>
  <si>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</si>
  <si>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</si>
  <si>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</si>
  <si>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</si>
  <si>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</si>
  <si>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</si>
  <si>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</si>
  <si>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</si>
  <si>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</si>
  <si>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</si>
  <si>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</si>
  <si>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</si>
  <si>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</si>
  <si>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</si>
  <si>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</si>
  <si>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</si>
  <si>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</si>
  <si>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</si>
  <si>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</si>
  <si>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</si>
  <si>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</si>
  <si>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</si>
  <si>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</si>
  <si>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</si>
  <si>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</si>
  <si>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</si>
  <si>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</si>
  <si>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</si>
  <si>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</si>
  <si>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</si>
  <si>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</si>
  <si>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</si>
  <si>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</si>
  <si>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</si>
  <si>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</si>
  <si>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</si>
  <si>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</si>
  <si>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</si>
  <si>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</si>
  <si>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</si>
  <si>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</si>
  <si>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</si>
  <si>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</si>
  <si>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</si>
  <si>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</si>
  <si>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</si>
  <si>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</si>
  <si>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</si>
  <si>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</si>
  <si>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</si>
  <si>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</si>
  <si>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</si>
  <si>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</si>
  <si>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</si>
  <si>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</si>
  <si>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</si>
  <si>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</si>
  <si>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</si>
  <si>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</si>
  <si>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</si>
  <si>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</si>
  <si>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</si>
  <si>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</si>
  <si>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</si>
  <si>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</si>
  <si>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</si>
  <si>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</si>
  <si>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</si>
  <si>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</si>
  <si>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</si>
  <si>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</si>
  <si>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</si>
  <si>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</si>
  <si>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</si>
  <si>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</si>
  <si>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</si>
  <si>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</si>
  <si>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</si>
  <si>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</si>
  <si>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</si>
  <si>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</si>
  <si>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</si>
  <si>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</si>
  <si>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</si>
  <si>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</si>
  <si>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</si>
  <si>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</si>
  <si>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</si>
  <si>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</si>
  <si>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</si>
  <si>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</si>
  <si>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</si>
  <si>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</si>
  <si>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</si>
  <si>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</si>
  <si>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</si>
  <si>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</si>
  <si>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</si>
  <si>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</si>
  <si>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</si>
  <si>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</si>
  <si>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</si>
  <si>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</si>
  <si>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</si>
  <si>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</si>
  <si>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</si>
  <si>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</si>
  <si>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</si>
  <si>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</si>
  <si>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</si>
  <si>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</si>
  <si>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</si>
  <si>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</si>
  <si>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</si>
  <si>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</si>
  <si>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</si>
  <si>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</si>
  <si>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</si>
  <si>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</si>
  <si>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</si>
  <si>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</si>
  <si>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</si>
  <si>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</si>
  <si>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</si>
  <si>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</si>
  <si>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</si>
  <si>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</si>
  <si>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</si>
  <si>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</si>
  <si>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</si>
  <si>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</si>
  <si>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</si>
  <si>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</si>
  <si>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</si>
  <si>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</si>
  <si>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</si>
  <si>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</si>
  <si>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</si>
  <si>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</si>
  <si>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</si>
  <si>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</si>
  <si>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</si>
  <si>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</si>
  <si>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</si>
  <si>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</si>
  <si>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</si>
  <si>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</si>
  <si>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</si>
  <si>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</si>
  <si>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</si>
  <si>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</si>
  <si>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</si>
  <si>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</si>
  <si>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</si>
  <si>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</si>
  <si>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</si>
  <si>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</si>
  <si>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</si>
  <si>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</si>
  <si>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</si>
  <si>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</si>
  <si>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</si>
  <si>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</si>
  <si>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</si>
  <si>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</si>
  <si>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</si>
  <si>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</si>
  <si>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</si>
  <si>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</si>
  <si>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</si>
  <si>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</si>
  <si>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</si>
  <si>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</si>
  <si>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</si>
  <si>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</si>
  <si>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</si>
  <si>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</si>
  <si>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</si>
  <si>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</si>
  <si>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</si>
  <si>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</si>
  <si>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</si>
  <si>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</si>
  <si>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</si>
  <si>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</si>
  <si>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</si>
  <si>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</si>
  <si>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</si>
  <si>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</si>
  <si>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</si>
  <si>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</si>
  <si>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</si>
  <si>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</si>
  <si>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</si>
  <si>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</si>
  <si>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</si>
  <si>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</si>
  <si>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</si>
  <si>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</si>
  <si>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</si>
  <si>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</si>
  <si>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</si>
  <si>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</si>
  <si>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</si>
  <si>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</si>
  <si>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</si>
  <si>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</si>
  <si>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</si>
  <si>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</si>
  <si>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</si>
  <si>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</si>
  <si>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</si>
  <si>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</si>
  <si>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</si>
  <si>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</si>
  <si>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</si>
  <si>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</si>
  <si>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</si>
  <si>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</si>
  <si>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</si>
  <si>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</si>
  <si>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</si>
  <si>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</si>
  <si>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</si>
  <si>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</si>
  <si>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</si>
  <si>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</si>
  <si>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</si>
  <si>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</si>
  <si>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</si>
  <si>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</si>
  <si>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</si>
  <si>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</si>
  <si>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</si>
  <si>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</si>
  <si>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</si>
  <si>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</si>
  <si>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</si>
  <si>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</si>
  <si>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</si>
  <si>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</si>
  <si>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</si>
  <si>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</si>
  <si>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</si>
  <si>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</si>
  <si>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</si>
  <si>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</si>
  <si>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</si>
  <si>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</si>
  <si>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</si>
  <si>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</si>
  <si>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</si>
  <si>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</si>
  <si>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</si>
  <si>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</si>
  <si>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</si>
  <si>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</si>
  <si>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</si>
  <si>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</si>
  <si>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</si>
  <si>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</si>
  <si>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</si>
  <si>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</si>
  <si>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</si>
  <si>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</si>
  <si>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</si>
  <si>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</si>
  <si>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</si>
  <si>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</si>
  <si>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</si>
  <si>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</si>
  <si>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</si>
  <si>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</si>
  <si>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</si>
  <si>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</si>
  <si>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</si>
  <si>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</si>
  <si>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</si>
  <si>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</si>
  <si>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</si>
  <si>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</si>
  <si>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</si>
  <si>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</si>
  <si>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</si>
  <si>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</si>
  <si>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</si>
  <si>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</si>
  <si>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</si>
  <si>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</si>
  <si>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</si>
  <si>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</si>
  <si>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</si>
  <si>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</si>
  <si>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</si>
  <si>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</si>
  <si>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</si>
  <si>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</si>
  <si>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</si>
  <si>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</si>
  <si>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</si>
  <si>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</si>
  <si>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</si>
  <si>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</si>
  <si>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</si>
  <si>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</si>
  <si>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</si>
  <si>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</si>
  <si>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</si>
  <si>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</si>
  <si>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</si>
  <si>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</si>
  <si>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</si>
  <si>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</si>
  <si>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</si>
  <si>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</si>
  <si>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</si>
  <si>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</si>
  <si>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</si>
  <si>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</si>
  <si>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</si>
  <si>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</si>
  <si>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</si>
  <si>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</si>
  <si>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</si>
  <si>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</si>
  <si>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</si>
  <si>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</si>
  <si>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</si>
  <si>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</si>
  <si>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</si>
  <si>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</si>
  <si>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</si>
  <si>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</si>
  <si>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</si>
  <si>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</si>
  <si>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</si>
  <si>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</si>
  <si>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</si>
  <si>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</si>
  <si>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</si>
  <si>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</si>
  <si>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</si>
  <si>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</si>
  <si>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</si>
  <si>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</si>
  <si>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</si>
  <si>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</si>
  <si>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</si>
  <si>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</si>
  <si>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</si>
  <si>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</si>
  <si>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</si>
  <si>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</si>
  <si>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</si>
  <si>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</si>
  <si>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</si>
  <si>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</si>
  <si>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</si>
  <si>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</si>
  <si>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</si>
  <si>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</si>
  <si>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</si>
  <si>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</si>
  <si>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</si>
  <si>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</si>
  <si>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</si>
  <si>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</si>
  <si>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</si>
  <si>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</si>
  <si>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</si>
  <si>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</si>
  <si>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</si>
  <si>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</si>
  <si>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</si>
  <si>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</si>
  <si>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</si>
  <si>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</si>
  <si>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</si>
  <si>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</si>
  <si>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</si>
  <si>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</si>
  <si>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</si>
  <si>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</si>
  <si>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</si>
  <si>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</si>
  <si>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</si>
  <si>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</si>
  <si>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</si>
  <si>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</si>
  <si>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</si>
  <si>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</si>
  <si>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</si>
  <si>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</si>
  <si>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</si>
  <si>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</si>
  <si>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</si>
  <si>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</si>
  <si>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</si>
  <si>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</si>
  <si>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</si>
  <si>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</si>
  <si>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</si>
  <si>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</si>
  <si>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</si>
  <si>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</si>
  <si>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</si>
  <si>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</si>
  <si>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</si>
  <si>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</si>
  <si>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</si>
  <si>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</si>
  <si>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</si>
  <si>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</si>
  <si>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</si>
  <si>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</si>
  <si>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</si>
  <si>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</si>
  <si>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</si>
  <si>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</si>
  <si>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</si>
  <si>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</si>
  <si>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</si>
  <si>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</si>
  <si>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</si>
  <si>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</si>
  <si>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</si>
  <si>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</si>
  <si>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</si>
  <si>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</si>
  <si>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</si>
  <si>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</si>
  <si>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</si>
  <si>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</si>
  <si>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</si>
  <si>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</si>
  <si>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</si>
  <si>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</si>
  <si>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</si>
  <si>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</si>
  <si>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</si>
  <si>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</si>
  <si>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</si>
  <si>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</si>
  <si>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</si>
  <si>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</si>
  <si>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</si>
  <si>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</si>
  <si>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</si>
  <si>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</si>
  <si>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</si>
  <si>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</si>
  <si>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</si>
  <si>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</si>
  <si>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</si>
  <si>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</si>
  <si>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</si>
  <si>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</si>
  <si>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</si>
  <si>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</si>
  <si>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</si>
  <si>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</si>
  <si>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</si>
  <si>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</si>
  <si>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</si>
  <si>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</si>
  <si>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</si>
  <si>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</si>
  <si>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</si>
  <si>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</si>
  <si>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</si>
  <si>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</si>
  <si>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</si>
  <si>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</si>
  <si>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</si>
  <si>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</si>
  <si>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</si>
  <si>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</si>
  <si>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</si>
  <si>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</si>
  <si>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</si>
  <si>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</si>
  <si>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</si>
  <si>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</si>
  <si>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</si>
  <si>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</si>
  <si>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</si>
  <si>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</si>
  <si>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</si>
  <si>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</si>
  <si>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</si>
  <si>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</si>
  <si>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</si>
  <si>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</si>
  <si>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</si>
  <si>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</si>
  <si>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</si>
  <si>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</si>
  <si>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</si>
  <si>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</si>
  <si>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</si>
  <si>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</si>
  <si>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</si>
  <si>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</si>
  <si>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</si>
  <si>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</si>
  <si>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</si>
  <si>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</si>
  <si>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</si>
  <si>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</si>
  <si>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</si>
  <si>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</si>
  <si>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</si>
  <si>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</si>
  <si>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</si>
  <si>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</si>
  <si>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</si>
  <si>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</si>
  <si>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</si>
  <si>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</si>
  <si>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</si>
  <si>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</si>
  <si>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</si>
  <si>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</si>
  <si>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</si>
  <si>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</si>
  <si>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</si>
  <si>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</si>
  <si>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</si>
  <si>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</si>
  <si>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</si>
  <si>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</si>
  <si>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</si>
  <si>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</si>
  <si>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</si>
  <si>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</si>
  <si>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</si>
  <si>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</si>
  <si>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</si>
  <si>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</si>
  <si>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</si>
  <si>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</si>
  <si>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</si>
  <si>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</si>
  <si>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</si>
  <si>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</si>
  <si>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</si>
  <si>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</si>
  <si>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</si>
  <si>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</si>
  <si>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</si>
  <si>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</si>
  <si>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</si>
  <si>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</si>
  <si>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</si>
  <si>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</si>
  <si>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</si>
  <si>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</si>
  <si>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</si>
  <si>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</si>
  <si>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</si>
  <si>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</si>
  <si>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</si>
  <si>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</si>
  <si>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</si>
  <si>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</si>
  <si>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</si>
  <si>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</si>
  <si>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</si>
  <si>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</si>
  <si>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</si>
  <si>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</si>
  <si>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</si>
  <si>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</si>
  <si>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</si>
  <si>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</si>
  <si>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</si>
  <si>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</si>
  <si>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</si>
  <si>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</si>
  <si>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</si>
  <si>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</si>
  <si>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</si>
  <si>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</si>
  <si>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</si>
  <si>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</si>
  <si>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</si>
  <si>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</si>
  <si>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</si>
  <si>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</si>
  <si>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</si>
  <si>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</si>
  <si>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</si>
  <si>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</si>
  <si>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</si>
  <si>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</si>
  <si>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</si>
  <si>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</si>
  <si>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</si>
  <si>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</si>
  <si>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</si>
  <si>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</si>
  <si>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</si>
  <si>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</si>
  <si>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</si>
  <si>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</si>
  <si>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</si>
  <si>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</si>
  <si>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</si>
  <si>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</si>
  <si>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</si>
  <si>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</si>
  <si>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</si>
  <si>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</si>
  <si>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</si>
  <si>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</si>
  <si>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</si>
  <si>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</si>
  <si>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</si>
  <si>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</si>
  <si>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</si>
  <si>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</si>
  <si>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</si>
  <si>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</si>
  <si>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</si>
  <si>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</si>
  <si>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</si>
  <si>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</si>
  <si>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</si>
  <si>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</si>
  <si>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</si>
  <si>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</si>
  <si>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</si>
  <si>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</si>
  <si>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</si>
  <si>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</si>
  <si>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</si>
  <si>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</si>
  <si>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</si>
  <si>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</si>
  <si>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</si>
  <si>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</si>
  <si>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</si>
  <si>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</si>
  <si>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</si>
  <si>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</si>
  <si>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</si>
  <si>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</si>
  <si>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</si>
  <si>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</si>
  <si>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</si>
  <si>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</si>
  <si>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</si>
  <si>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</si>
  <si>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</si>
  <si>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</si>
  <si>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</si>
  <si>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</si>
  <si>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</si>
  <si>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</si>
  <si>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</si>
  <si>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</si>
  <si>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</si>
  <si>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</si>
  <si>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</si>
  <si>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</si>
  <si>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</si>
  <si>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</si>
  <si>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</si>
  <si>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</si>
  <si>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</si>
  <si>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</si>
  <si>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</si>
  <si>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</si>
  <si>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</si>
  <si>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</si>
  <si>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</si>
  <si>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</si>
  <si>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</si>
  <si>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</si>
  <si>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</si>
  <si>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</si>
  <si>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</si>
  <si>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</si>
  <si>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</si>
  <si>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</si>
  <si>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</si>
  <si>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</si>
  <si>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</si>
  <si>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</si>
  <si>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</si>
  <si>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</si>
  <si>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</si>
  <si>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</si>
  <si>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</si>
  <si>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</si>
  <si>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</si>
  <si>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</si>
  <si>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</si>
  <si>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</si>
  <si>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</si>
  <si>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</si>
  <si>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</si>
  <si>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</si>
  <si>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</si>
  <si>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</si>
  <si>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</si>
  <si>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</si>
  <si>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</si>
  <si>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</si>
  <si>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</si>
  <si>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</si>
  <si>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</si>
  <si>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</si>
  <si>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</si>
  <si>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</si>
  <si>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</si>
  <si>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</si>
  <si>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</si>
  <si>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</si>
  <si>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</si>
  <si>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</si>
  <si>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</si>
  <si>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</si>
  <si>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</si>
  <si>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</si>
  <si>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</si>
  <si>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</si>
  <si>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</si>
  <si>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</si>
  <si>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</si>
  <si>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</si>
  <si>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</si>
  <si>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</si>
  <si>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</si>
  <si>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</si>
  <si>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</si>
  <si>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</si>
  <si>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</si>
  <si>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</si>
  <si>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</si>
  <si>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</si>
  <si>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</si>
  <si>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</si>
  <si>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</si>
  <si>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</si>
  <si>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</si>
  <si>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</si>
  <si>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</si>
  <si>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</si>
  <si>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</si>
  <si>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</si>
  <si>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</si>
  <si>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</si>
  <si>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</si>
  <si>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</si>
  <si>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</si>
  <si>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</si>
  <si>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</si>
  <si>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</si>
  <si>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</si>
  <si>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</si>
  <si>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</si>
  <si>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</si>
  <si>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</si>
  <si>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</si>
  <si>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</si>
  <si>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</si>
  <si>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</si>
  <si>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</si>
  <si>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</si>
  <si>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</si>
  <si>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</si>
  <si>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</si>
  <si>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</si>
  <si>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</si>
  <si>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</si>
  <si>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</si>
  <si>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</si>
  <si>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</si>
  <si>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</si>
  <si>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</si>
  <si>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</si>
  <si>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</si>
  <si>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</si>
  <si>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</si>
  <si>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</si>
  <si>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</si>
  <si>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</si>
  <si>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</si>
  <si>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</si>
  <si>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</si>
  <si>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</si>
  <si>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</si>
  <si>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</si>
  <si>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</si>
  <si>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</si>
  <si>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</si>
  <si>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</si>
  <si>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</si>
  <si>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</si>
  <si>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</si>
  <si>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</si>
  <si>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</si>
  <si>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</si>
  <si>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</si>
  <si>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</si>
  <si>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</si>
  <si>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</si>
  <si>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</si>
  <si>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</si>
  <si>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</si>
  <si>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</si>
  <si>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</si>
  <si>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</si>
  <si>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</si>
  <si>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</si>
  <si>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</si>
  <si>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</si>
  <si>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</si>
  <si>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</si>
  <si>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</si>
  <si>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</si>
  <si>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</si>
  <si>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</si>
  <si>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</si>
  <si>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</si>
  <si>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</si>
  <si>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</si>
  <si>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</si>
  <si>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</si>
  <si>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</si>
  <si>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</si>
  <si>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</si>
  <si>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</si>
  <si>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</si>
  <si>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</si>
  <si>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</si>
  <si>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</si>
  <si>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</si>
  <si>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</si>
  <si>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</si>
  <si>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</si>
  <si>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</si>
  <si>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</si>
  <si>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</si>
  <si>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</si>
  <si>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</si>
  <si>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</si>
  <si>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</si>
  <si>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</si>
  <si>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</si>
  <si>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</si>
  <si>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</si>
  <si>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</si>
  <si>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</si>
  <si>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</si>
  <si>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</si>
  <si>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</si>
  <si>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</si>
  <si>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</si>
  <si>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</si>
  <si>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</si>
  <si>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</si>
  <si>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</si>
  <si>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</si>
  <si>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</si>
  <si>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</si>
  <si>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</si>
  <si>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</si>
  <si>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</si>
  <si>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</si>
  <si>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</si>
  <si>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</si>
  <si>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</si>
  <si>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</si>
  <si>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</si>
  <si>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</si>
  <si>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</si>
  <si>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</si>
  <si>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</si>
  <si>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</si>
  <si>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</si>
  <si>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</si>
  <si>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</si>
  <si>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</si>
  <si>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</si>
  <si>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</si>
  <si>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</si>
  <si>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</si>
  <si>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</si>
  <si>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</si>
  <si>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</si>
  <si>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</si>
  <si>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</si>
  <si>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</si>
  <si>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</si>
  <si>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</si>
  <si>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</si>
  <si>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</si>
  <si>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</si>
  <si>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</si>
  <si>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</si>
  <si>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</si>
  <si>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</si>
  <si>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</si>
  <si>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</si>
  <si>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</si>
  <si>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</si>
  <si>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</si>
  <si>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</si>
  <si>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</si>
  <si>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</si>
  <si>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</si>
  <si>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</si>
  <si>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</si>
  <si>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</si>
  <si>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</si>
  <si>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</si>
  <si>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</si>
  <si>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</si>
  <si>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</si>
  <si>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</si>
  <si>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</si>
  <si>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</si>
  <si>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</si>
  <si>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</si>
  <si>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</si>
  <si>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</si>
  <si>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</si>
  <si>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</si>
  <si>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</si>
  <si>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</si>
  <si>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</si>
  <si>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</si>
  <si>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</si>
  <si>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</si>
  <si>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</si>
  <si>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</si>
  <si>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</si>
  <si>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</si>
  <si>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</si>
  <si>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</si>
  <si>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</si>
  <si>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</si>
  <si>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</si>
  <si>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</si>
  <si>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</si>
  <si>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</si>
  <si>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</si>
  <si>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</si>
  <si>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</si>
  <si>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</si>
  <si>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</si>
  <si>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</si>
  <si>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</si>
  <si>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</si>
  <si>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</si>
  <si>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</si>
  <si>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</si>
  <si>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</si>
  <si>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</si>
  <si>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</si>
  <si>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</si>
  <si>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</si>
  <si>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</si>
  <si>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</si>
  <si>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</si>
  <si>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</si>
  <si>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</si>
  <si>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</si>
  <si>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</si>
  <si>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</si>
  <si>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</si>
  <si>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</si>
  <si>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</si>
  <si>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</si>
  <si>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</si>
  <si>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</si>
  <si>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</si>
  <si>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</si>
  <si>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</si>
  <si>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</si>
  <si>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</si>
  <si>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</si>
  <si>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</si>
  <si>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</si>
  <si>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</si>
  <si>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</si>
  <si>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</si>
  <si>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</si>
  <si>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</si>
  <si>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</si>
  <si>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</si>
  <si>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</si>
  <si>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</si>
  <si>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</si>
  <si>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</si>
  <si>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</si>
  <si>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</si>
  <si>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</si>
  <si>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</si>
  <si>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</si>
  <si>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</si>
  <si>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</si>
  <si>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</si>
  <si>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</si>
  <si>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</si>
  <si>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</si>
  <si>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</si>
  <si>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</si>
  <si>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</si>
  <si>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</si>
  <si>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</si>
  <si>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</si>
  <si>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</si>
  <si>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</si>
  <si>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</si>
  <si>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</si>
  <si>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</si>
  <si>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</si>
  <si>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</si>
  <si>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</si>
  <si>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</si>
  <si>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</si>
  <si>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</si>
  <si>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</si>
  <si>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</si>
  <si>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</si>
  <si>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</si>
  <si>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</si>
  <si>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</si>
  <si>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</si>
  <si>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</si>
  <si>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</si>
  <si>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</si>
  <si>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</si>
  <si>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</si>
  <si>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</si>
  <si>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</si>
  <si>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</si>
  <si>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</si>
  <si>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</si>
  <si>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</si>
  <si>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</si>
  <si>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</si>
  <si>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</si>
  <si>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</si>
  <si>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</si>
  <si>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</si>
  <si>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</si>
  <si>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</si>
  <si>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</si>
  <si>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</si>
  <si>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</si>
  <si>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</si>
  <si>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</si>
  <si>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</si>
  <si>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</si>
  <si>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</si>
  <si>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</si>
  <si>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</si>
  <si>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</si>
  <si>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</si>
  <si>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</si>
  <si>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</si>
  <si>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</si>
  <si>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</si>
  <si>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</si>
  <si>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</si>
  <si>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</si>
  <si>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</si>
  <si>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</si>
  <si>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</si>
  <si>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</si>
  <si>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</si>
  <si>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</si>
  <si>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</si>
  <si>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</si>
  <si>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</si>
  <si>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</si>
  <si>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</si>
  <si>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</si>
  <si>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</si>
  <si>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</si>
  <si>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</si>
  <si>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</si>
  <si>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</si>
  <si>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</si>
  <si>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</si>
  <si>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</si>
  <si>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</si>
  <si>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</si>
  <si>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</si>
  <si>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</si>
  <si>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</si>
  <si>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</si>
  <si>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</si>
  <si>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</si>
  <si>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</si>
  <si>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</si>
  <si>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</si>
  <si>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</si>
  <si>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</si>
  <si>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</si>
  <si>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</si>
  <si>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</si>
  <si>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</si>
  <si>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</si>
  <si>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</si>
  <si>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</si>
  <si>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</si>
  <si>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</si>
  <si>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</si>
  <si>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</si>
  <si>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</si>
  <si>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</si>
  <si>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</si>
  <si>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</si>
  <si>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</si>
  <si>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</si>
  <si>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</si>
  <si>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</si>
  <si>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</si>
  <si>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</si>
  <si>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</si>
  <si>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</si>
  <si>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</si>
  <si>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</si>
  <si>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</si>
  <si>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</si>
  <si>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</si>
  <si>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</si>
  <si>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</si>
  <si>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</si>
  <si>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</si>
  <si>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</si>
  <si>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</si>
  <si>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</si>
  <si>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</si>
  <si>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</si>
  <si>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</si>
  <si>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</si>
  <si>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</si>
  <si>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</si>
  <si>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</si>
  <si>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</si>
  <si>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</si>
  <si>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</si>
  <si>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</si>
  <si>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</si>
  <si>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</si>
  <si>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</si>
  <si>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</si>
  <si>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</si>
  <si>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</si>
  <si>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</si>
  <si>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</si>
  <si>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</si>
  <si>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</si>
  <si>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</si>
  <si>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</si>
  <si>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</si>
  <si>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</si>
  <si>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</si>
  <si>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</si>
  <si>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</si>
  <si>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</si>
  <si>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</si>
  <si>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</si>
  <si>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</si>
  <si>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</si>
  <si>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</si>
  <si>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</si>
  <si>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</si>
  <si>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</si>
  <si>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</si>
  <si>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</si>
  <si>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</si>
  <si>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</si>
  <si>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</si>
  <si>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</si>
  <si>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</si>
  <si>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</si>
  <si>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</si>
  <si>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</si>
  <si>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</si>
  <si>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</si>
  <si>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</si>
  <si>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</si>
  <si>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</si>
  <si>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</si>
  <si>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</si>
  <si>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</si>
  <si>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</si>
  <si>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</si>
  <si>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</si>
  <si>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</si>
  <si>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</si>
  <si>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</si>
  <si>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</si>
  <si>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</si>
  <si>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</si>
  <si>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</si>
  <si>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</si>
  <si>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</si>
  <si>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</si>
  <si>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</si>
  <si>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</si>
  <si>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</si>
  <si>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</si>
  <si>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</si>
  <si>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</si>
  <si>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</si>
  <si>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</si>
  <si>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</si>
  <si>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</si>
  <si>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</si>
  <si>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</si>
  <si>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</si>
  <si>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</si>
  <si>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</si>
  <si>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</si>
  <si>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</si>
  <si>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</si>
  <si>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</si>
  <si>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</si>
  <si>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</si>
  <si>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</si>
  <si>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</si>
  <si>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</si>
  <si>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</si>
  <si>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</si>
  <si>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</si>
  <si>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</si>
  <si>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</si>
  <si>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</si>
  <si>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</si>
  <si>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</si>
  <si>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</si>
  <si>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</si>
  <si>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</si>
  <si>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</si>
  <si>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</si>
  <si>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</si>
  <si>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</si>
  <si>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</si>
  <si>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</si>
  <si>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</si>
  <si>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</si>
  <si>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</si>
  <si>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</si>
  <si>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</si>
  <si>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</si>
  <si>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</si>
  <si>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</si>
  <si>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</si>
  <si>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</si>
  <si>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</si>
  <si>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</si>
  <si>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</si>
  <si>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</si>
  <si>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</si>
  <si>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</si>
  <si>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</si>
  <si>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</si>
  <si>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</si>
  <si>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</si>
  <si>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</si>
  <si>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</si>
  <si>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</si>
  <si>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</si>
  <si>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</si>
  <si>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</si>
  <si>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</si>
  <si>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</si>
  <si>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</si>
  <si>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</si>
  <si>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</si>
  <si>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</si>
  <si>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</si>
  <si>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</si>
  <si>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</si>
  <si>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</si>
  <si>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</si>
  <si>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</si>
  <si>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</si>
  <si>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</si>
  <si>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</si>
  <si>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</si>
  <si>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</si>
  <si>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</si>
  <si>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</si>
  <si>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</si>
  <si>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</si>
  <si>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</si>
  <si>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</si>
  <si>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</si>
  <si>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</si>
  <si>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</si>
  <si>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</si>
  <si>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</si>
  <si>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</si>
  <si>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</si>
  <si>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</si>
  <si>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</si>
  <si>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</si>
  <si>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</si>
  <si>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</si>
  <si>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</si>
  <si>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</si>
  <si>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</si>
  <si>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</si>
  <si>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</si>
  <si>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</si>
  <si>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</si>
  <si>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</si>
  <si>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</si>
  <si>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</si>
  <si>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</si>
  <si>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</si>
  <si>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</si>
  <si>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</si>
  <si>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</si>
  <si>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</si>
  <si>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</si>
  <si>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</si>
  <si>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</si>
  <si>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</si>
  <si>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</si>
  <si>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</si>
  <si>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</si>
  <si>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</si>
  <si>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</si>
  <si>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</si>
  <si>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</si>
  <si>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</si>
  <si>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</si>
  <si>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</si>
  <si>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</si>
  <si>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</si>
  <si>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</si>
  <si>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</si>
  <si>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</si>
  <si>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</si>
  <si>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</si>
  <si>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</si>
  <si>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</si>
  <si>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</si>
  <si>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</si>
  <si>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</si>
  <si>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</si>
  <si>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</si>
  <si>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</si>
  <si>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</si>
  <si>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</si>
  <si>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</si>
  <si>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</si>
  <si>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</si>
  <si>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</si>
  <si>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</si>
  <si>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</si>
  <si>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</si>
  <si>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</si>
  <si>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</si>
  <si>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</si>
  <si>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</si>
  <si>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</si>
  <si>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</si>
  <si>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</si>
  <si>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</si>
  <si>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</si>
  <si>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</si>
  <si>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</si>
  <si>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</si>
  <si>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</si>
  <si>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</si>
  <si>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</si>
  <si>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</si>
  <si>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</si>
  <si>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</si>
  <si>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</si>
  <si>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</si>
  <si>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</si>
  <si>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</si>
  <si>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</si>
  <si>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</si>
  <si>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</si>
  <si>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</si>
  <si>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</si>
  <si>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</si>
  <si>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</si>
  <si>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</si>
  <si>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</si>
  <si>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</si>
  <si>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</si>
  <si>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</si>
  <si>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</si>
  <si>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</si>
  <si>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</si>
  <si>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</si>
  <si>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</si>
  <si>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</si>
  <si>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</si>
  <si>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</si>
  <si>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</si>
  <si>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</si>
  <si>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</si>
  <si>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</si>
  <si>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</si>
  <si>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</si>
  <si>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</si>
  <si>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</si>
  <si>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</si>
  <si>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</si>
  <si>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</si>
  <si>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</si>
  <si>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</si>
  <si>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</si>
  <si>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</si>
  <si>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</si>
  <si>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</si>
  <si>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</si>
  <si>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</si>
  <si>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</si>
  <si>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</si>
  <si>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</si>
  <si>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</si>
  <si>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</si>
  <si>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</si>
  <si>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</si>
  <si>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</si>
  <si>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</si>
  <si>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</si>
  <si>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</si>
  <si>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</si>
  <si>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</si>
  <si>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</si>
  <si>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</si>
  <si>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</si>
  <si>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</si>
  <si>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</si>
  <si>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</si>
  <si>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</si>
  <si>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</si>
  <si>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</si>
  <si>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</si>
  <si>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</si>
  <si>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</si>
  <si>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</si>
  <si>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</si>
  <si>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</si>
  <si>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</si>
  <si>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</si>
  <si>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</si>
  <si>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</si>
  <si>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</si>
  <si>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</si>
  <si>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</si>
  <si>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</si>
  <si>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</si>
  <si>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</si>
  <si>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</si>
  <si>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</si>
  <si>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</si>
  <si>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</si>
  <si>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</si>
  <si>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</si>
  <si>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</si>
  <si>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</si>
  <si>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</si>
  <si>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</si>
  <si>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</si>
  <si>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</si>
  <si>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</si>
  <si>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</si>
  <si>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</si>
  <si>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</si>
  <si>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</si>
  <si>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</si>
  <si>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</si>
  <si>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</si>
  <si>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</si>
  <si>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</si>
  <si>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</si>
  <si>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</si>
  <si>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</si>
  <si>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</si>
  <si>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</si>
  <si>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</si>
  <si>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</si>
  <si>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</si>
  <si>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</si>
  <si>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</si>
  <si>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</si>
  <si>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</si>
  <si>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</si>
  <si>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</si>
  <si>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</si>
  <si>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</si>
  <si>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</si>
  <si>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</si>
  <si>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</si>
  <si>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</si>
  <si>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</si>
  <si>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</si>
  <si>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</si>
  <si>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</si>
  <si>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</si>
  <si>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</si>
  <si>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</si>
  <si>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</si>
  <si>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</si>
  <si>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</si>
  <si>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</si>
  <si>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</si>
  <si>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</si>
  <si>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</si>
  <si>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</si>
  <si>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</si>
  <si>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</si>
  <si>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</si>
  <si>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</si>
  <si>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</si>
  <si>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</si>
  <si>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</si>
  <si>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</si>
  <si>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</si>
  <si>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</si>
  <si>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</si>
  <si>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</si>
  <si>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</si>
  <si>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</si>
  <si>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</si>
  <si>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</si>
  <si>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</si>
  <si>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</si>
  <si>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</si>
  <si>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</si>
  <si>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</si>
  <si>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</si>
  <si>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</si>
  <si>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</si>
  <si>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</si>
  <si>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</si>
  <si>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</si>
  <si>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</si>
  <si>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</si>
  <si>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</si>
  <si>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</si>
  <si>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</si>
  <si>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</si>
  <si>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</si>
  <si>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</si>
  <si>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</si>
  <si>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</si>
  <si>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</si>
  <si>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</si>
  <si>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</si>
  <si>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</si>
  <si>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</si>
  <si>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</si>
  <si>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</si>
  <si>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</si>
  <si>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</si>
  <si>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</si>
  <si>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</si>
  <si>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</si>
  <si>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</si>
  <si>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</si>
  <si>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</si>
  <si>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</si>
  <si>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</si>
  <si>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</si>
  <si>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</si>
  <si>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</si>
  <si>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</si>
  <si>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</si>
  <si>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</si>
  <si>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</si>
  <si>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</si>
  <si>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</si>
  <si>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</si>
  <si>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</si>
  <si>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</si>
  <si>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</si>
  <si>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</si>
  <si>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</si>
  <si>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</si>
  <si>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</si>
  <si>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</si>
  <si>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</si>
  <si>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</si>
  <si>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</si>
  <si>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</si>
  <si>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</si>
  <si>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</si>
  <si>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</si>
  <si>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</si>
  <si>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</si>
  <si>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</si>
  <si>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</si>
  <si>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</si>
  <si>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</si>
  <si>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</si>
  <si>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</si>
  <si>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</si>
  <si>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</si>
  <si>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</si>
  <si>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</si>
  <si>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</si>
  <si>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</si>
  <si>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</si>
  <si>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</si>
  <si>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</si>
  <si>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</si>
  <si>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</si>
  <si>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</si>
  <si>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</si>
  <si>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</si>
  <si>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</si>
  <si>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</si>
  <si>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</si>
  <si>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</si>
  <si>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</si>
  <si>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</si>
  <si>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</si>
  <si>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</si>
  <si>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</si>
  <si>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</si>
  <si>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</si>
  <si>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</si>
  <si>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</si>
  <si>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</si>
  <si>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</si>
  <si>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</si>
  <si>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</si>
  <si>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</si>
  <si>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</si>
  <si>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</si>
  <si>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</si>
  <si>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</si>
  <si>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</si>
  <si>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</si>
  <si>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</si>
  <si>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</si>
  <si>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</si>
  <si>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</si>
  <si>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</si>
  <si>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</si>
  <si>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</si>
  <si>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</si>
  <si>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</si>
  <si>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</si>
  <si>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</si>
  <si>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</si>
  <si>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</si>
  <si>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</si>
  <si>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</si>
  <si>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</si>
  <si>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</si>
  <si>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</si>
  <si>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</si>
  <si>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</si>
  <si>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</si>
  <si>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</si>
  <si>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</si>
  <si>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</si>
  <si>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</si>
  <si>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</si>
  <si>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</si>
  <si>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</si>
  <si>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</si>
  <si>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</si>
  <si>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</si>
  <si>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</si>
  <si>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</si>
  <si>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</si>
  <si>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</si>
  <si>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</si>
  <si>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</si>
  <si>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</si>
  <si>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</si>
  <si>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</si>
  <si>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</si>
  <si>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</si>
  <si>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</si>
  <si>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</si>
  <si>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</si>
  <si>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</si>
  <si>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</si>
  <si>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</si>
  <si>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</si>
  <si>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</si>
  <si>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</si>
  <si>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</si>
  <si>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</si>
  <si>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</si>
  <si>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</si>
  <si>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</si>
  <si>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</si>
  <si>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</si>
  <si>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</si>
  <si>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</si>
  <si>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</si>
  <si>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</si>
  <si>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</si>
  <si>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</si>
  <si>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</si>
  <si>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</si>
  <si>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</si>
  <si>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</si>
  <si>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</si>
  <si>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</si>
  <si>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</si>
  <si>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</si>
  <si>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</si>
  <si>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</si>
  <si>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</si>
  <si>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</si>
  <si>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</si>
  <si>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</si>
  <si>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</si>
  <si>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</si>
  <si>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</si>
  <si>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</si>
  <si>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</si>
  <si>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</si>
  <si>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</si>
  <si>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</si>
  <si>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</si>
  <si>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</si>
  <si>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</si>
  <si>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</si>
  <si>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</si>
  <si>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</si>
  <si>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</si>
  <si>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</si>
  <si>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</si>
  <si>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</si>
  <si>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</si>
  <si>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</si>
  <si>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</si>
  <si>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</si>
  <si>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</si>
  <si>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</si>
  <si>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</si>
  <si>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</si>
  <si>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</si>
  <si>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</si>
  <si>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</si>
  <si>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</si>
  <si>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</si>
  <si>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</si>
  <si>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</si>
  <si>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</si>
  <si>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</si>
  <si>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</si>
  <si>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</si>
  <si>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</si>
  <si>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</si>
  <si>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</si>
  <si>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</si>
  <si>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</si>
  <si>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</si>
  <si>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</si>
  <si>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</si>
  <si>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</si>
  <si>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</si>
  <si>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</si>
  <si>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</si>
  <si>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</si>
  <si>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</si>
  <si>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</si>
  <si>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</si>
  <si>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</si>
  <si>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</si>
  <si>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</si>
  <si>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</si>
  <si>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</si>
  <si>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</si>
  <si>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</si>
  <si>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</si>
  <si>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</si>
  <si>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</si>
  <si>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</si>
  <si>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</si>
  <si>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</si>
  <si>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</si>
  <si>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</si>
  <si>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</si>
  <si>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</si>
  <si>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</si>
  <si>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</si>
  <si>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</si>
  <si>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</si>
  <si>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</si>
  <si>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</si>
  <si>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</si>
  <si>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</si>
  <si>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</si>
  <si>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</si>
  <si>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</si>
  <si>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</si>
  <si>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</si>
  <si>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</si>
  <si>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</si>
  <si>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</si>
  <si>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</si>
  <si>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</si>
  <si>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</si>
  <si>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</si>
  <si>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</si>
  <si>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</si>
  <si>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</si>
  <si>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</si>
  <si>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</si>
  <si>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</si>
  <si>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</si>
  <si>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</si>
  <si>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</si>
  <si>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</si>
  <si>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</si>
  <si>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</si>
  <si>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</si>
  <si>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</si>
  <si>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</si>
  <si>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</si>
  <si>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</si>
  <si>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</si>
  <si>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</si>
  <si>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</si>
  <si>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</si>
  <si>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</si>
  <si>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</si>
  <si>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</si>
  <si>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</si>
  <si>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</si>
  <si>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</si>
  <si>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</si>
  <si>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</si>
  <si>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</si>
  <si>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</si>
  <si>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</si>
  <si>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</si>
  <si>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</si>
  <si>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</si>
  <si>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</si>
  <si>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</si>
  <si>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</si>
  <si>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</si>
  <si>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</si>
  <si>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</si>
  <si>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</si>
  <si>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</si>
  <si>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</si>
  <si>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</si>
  <si>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</si>
  <si>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</si>
  <si>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</si>
  <si>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</si>
  <si>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</si>
  <si>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</si>
  <si>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</si>
  <si>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</si>
  <si>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</si>
  <si>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</si>
  <si>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</si>
  <si>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</si>
  <si>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</si>
  <si>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</si>
  <si>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</si>
  <si>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</si>
  <si>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</si>
  <si>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</si>
  <si>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</si>
  <si>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</si>
  <si>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</si>
  <si>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</si>
  <si>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</si>
  <si>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</si>
  <si>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</si>
  <si>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</si>
  <si>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</si>
  <si>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</si>
  <si>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</si>
  <si>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</si>
  <si>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</si>
  <si>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</si>
  <si>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</si>
  <si>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</si>
  <si>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</si>
  <si>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</si>
  <si>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</si>
  <si>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</si>
  <si>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</si>
  <si>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</si>
  <si>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</si>
  <si>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</si>
  <si>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</si>
  <si>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</si>
  <si>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</si>
  <si>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</si>
  <si>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</si>
  <si>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</si>
  <si>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</si>
  <si>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</si>
  <si>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</si>
  <si>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</si>
  <si>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</si>
  <si>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</si>
  <si>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</si>
  <si>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</si>
  <si>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</si>
  <si>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</si>
  <si>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</si>
  <si>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</si>
  <si>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</si>
  <si>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</si>
  <si>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</si>
  <si>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</si>
  <si>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</si>
  <si>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</si>
  <si>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</si>
  <si>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</si>
  <si>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</si>
  <si>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</si>
  <si>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</si>
  <si>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</si>
  <si>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</si>
  <si>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</si>
  <si>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</si>
  <si>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</si>
  <si>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</si>
  <si>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</si>
  <si>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</si>
  <si>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</si>
  <si>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</si>
  <si>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</si>
  <si>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</si>
  <si>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</si>
  <si>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</si>
  <si>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</si>
  <si>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</si>
  <si>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</si>
  <si>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</si>
  <si>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</si>
  <si>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</si>
  <si>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</si>
  <si>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</si>
  <si>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</si>
  <si>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</si>
  <si>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</si>
  <si>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</si>
  <si>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</si>
  <si>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</si>
  <si>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</si>
  <si>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</si>
  <si>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</si>
  <si>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</si>
  <si>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</si>
  <si>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</si>
  <si>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</si>
  <si>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</si>
  <si>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</si>
  <si>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</si>
  <si>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</si>
  <si>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</si>
  <si>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</si>
  <si>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</si>
  <si>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</si>
  <si>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</si>
  <si>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</si>
  <si>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</si>
  <si>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</si>
  <si>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</si>
  <si>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</si>
  <si>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</si>
  <si>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</si>
  <si>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</si>
  <si>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</si>
  <si>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</si>
  <si>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</si>
  <si>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</si>
  <si>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</si>
  <si>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</si>
  <si>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</si>
  <si>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</si>
  <si>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</si>
  <si>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</si>
  <si>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</si>
  <si>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</si>
  <si>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</si>
  <si>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</si>
  <si>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</si>
  <si>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</si>
  <si>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</si>
  <si>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</si>
  <si>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</si>
  <si>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</si>
  <si>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</si>
  <si>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</si>
  <si>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</si>
  <si>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</si>
  <si>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</si>
  <si>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</si>
  <si>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</si>
  <si>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</si>
  <si>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</si>
  <si>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</si>
  <si>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</si>
  <si>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</si>
  <si>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</si>
  <si>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</si>
  <si>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</si>
  <si>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</si>
  <si>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</si>
  <si>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</si>
  <si>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</si>
  <si>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</si>
  <si>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</si>
  <si>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</si>
  <si>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</si>
  <si>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</si>
  <si>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</si>
  <si>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</si>
  <si>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</si>
  <si>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</si>
  <si>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</si>
  <si>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</si>
  <si>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</si>
  <si>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</si>
  <si>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</si>
  <si>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</si>
  <si>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</si>
  <si>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</si>
  <si>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</si>
  <si>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</si>
  <si>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</si>
  <si>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</si>
  <si>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</si>
  <si>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</si>
  <si>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</si>
  <si>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</si>
  <si>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</si>
  <si>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</si>
  <si>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</si>
  <si>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</si>
  <si>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</si>
  <si>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</si>
  <si>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</si>
  <si>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</si>
  <si>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</si>
  <si>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</si>
  <si>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</si>
  <si>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</si>
  <si>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</si>
  <si>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</si>
  <si>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</si>
  <si>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</si>
  <si>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</si>
  <si>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</si>
  <si>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</si>
  <si>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</si>
  <si>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</si>
  <si>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</si>
  <si>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</si>
  <si>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</si>
  <si>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</si>
  <si>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</si>
  <si>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</si>
  <si>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</si>
  <si>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</si>
  <si>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</si>
  <si>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</si>
  <si>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</si>
  <si>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</si>
  <si>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</si>
  <si>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</si>
  <si>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</si>
  <si>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</si>
  <si>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</si>
  <si>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</si>
  <si>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</si>
  <si>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</si>
  <si>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</si>
  <si>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</si>
  <si>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</si>
  <si>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</si>
  <si>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</si>
  <si>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</si>
  <si>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</si>
  <si>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</si>
  <si>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</si>
  <si>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</si>
  <si>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</si>
  <si>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</si>
  <si>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</si>
  <si>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</si>
  <si>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</si>
  <si>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</si>
  <si>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</si>
  <si>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</si>
  <si>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</si>
  <si>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</si>
  <si>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</si>
  <si>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</si>
  <si>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</si>
  <si>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</si>
  <si>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</si>
  <si>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</si>
  <si>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</si>
  <si>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</si>
  <si>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</si>
  <si>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</si>
  <si>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</si>
  <si>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</si>
  <si>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</si>
  <si>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</si>
  <si>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</si>
  <si>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</si>
  <si>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</si>
  <si>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</si>
  <si>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</si>
  <si>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</si>
  <si>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</si>
  <si>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</si>
  <si>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</si>
  <si>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</si>
  <si>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</si>
  <si>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</si>
  <si>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</si>
  <si>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</si>
  <si>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</si>
  <si>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</si>
  <si>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</si>
  <si>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</si>
  <si>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</si>
  <si>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</si>
  <si>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</si>
  <si>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</si>
  <si>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</si>
  <si>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</si>
  <si>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</si>
  <si>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</si>
  <si>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</si>
  <si>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</si>
  <si>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</si>
  <si>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</si>
  <si>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</si>
  <si>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</si>
  <si>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</si>
  <si>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</si>
  <si>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</si>
  <si>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</si>
  <si>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</si>
  <si>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</si>
  <si>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</si>
  <si>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</si>
  <si>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</si>
  <si>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</si>
  <si>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</si>
  <si>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</si>
  <si>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</si>
  <si>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</si>
  <si>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</si>
  <si>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</si>
  <si>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</si>
  <si>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</si>
  <si>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</si>
  <si>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</si>
  <si>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</si>
  <si>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</si>
  <si>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</si>
  <si>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</si>
  <si>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</si>
  <si>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</si>
  <si>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</si>
  <si>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</si>
  <si>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</si>
  <si>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</si>
  <si>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</si>
  <si>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</si>
  <si>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</si>
  <si>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</si>
  <si>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</si>
  <si>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</si>
  <si>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</si>
  <si>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</si>
  <si>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</si>
  <si>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</si>
  <si>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</si>
  <si>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</si>
  <si>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</si>
  <si>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</si>
  <si>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</si>
  <si>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</si>
  <si>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</si>
  <si>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</si>
  <si>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</si>
  <si>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</si>
  <si>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</si>
  <si>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</si>
  <si>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</si>
  <si>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</si>
  <si>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</si>
  <si>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</si>
  <si>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</si>
  <si>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</si>
  <si>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</si>
  <si>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</si>
  <si>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</si>
  <si>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</si>
  <si>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</si>
  <si>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</si>
  <si>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</si>
  <si>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</si>
  <si>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</si>
  <si>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</si>
  <si>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</si>
  <si>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</si>
  <si>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</si>
  <si>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</si>
  <si>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</si>
  <si>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</si>
  <si>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</si>
  <si>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</si>
  <si>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</si>
  <si>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</si>
  <si>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</si>
  <si>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</si>
  <si>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</si>
  <si>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</si>
  <si>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</si>
  <si>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</si>
  <si>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</si>
  <si>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</si>
  <si>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</si>
  <si>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</si>
  <si>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</si>
  <si>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</si>
  <si>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</si>
  <si>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</si>
  <si>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</si>
  <si>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</si>
  <si>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</si>
  <si>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</si>
  <si>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</si>
  <si>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</si>
  <si>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</si>
  <si>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</si>
  <si>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</si>
  <si>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</si>
  <si>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</si>
  <si>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</si>
  <si>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</si>
  <si>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</si>
  <si>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</si>
  <si>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</si>
  <si>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</si>
  <si>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</si>
  <si>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</si>
  <si>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</si>
  <si>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</si>
  <si>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</si>
  <si>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</si>
  <si>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</si>
  <si>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</si>
  <si>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</si>
  <si>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</si>
  <si>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</si>
  <si>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</si>
  <si>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</si>
  <si>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</si>
  <si>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</si>
  <si>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</si>
  <si>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</si>
  <si>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</si>
  <si>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</si>
  <si>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</si>
  <si>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</si>
  <si>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</si>
  <si>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</si>
  <si>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</si>
  <si>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</si>
  <si>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</si>
  <si>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</si>
  <si>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</si>
  <si>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</si>
  <si>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</si>
  <si>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</si>
  <si>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</si>
  <si>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</si>
  <si>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</si>
  <si>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</si>
  <si>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</si>
  <si>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</si>
  <si>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</si>
  <si>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</si>
  <si>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</si>
  <si>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</si>
  <si>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</si>
  <si>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</si>
  <si>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</si>
  <si>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</si>
  <si>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</si>
  <si>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</si>
  <si>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</si>
  <si>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</si>
  <si>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</si>
  <si>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</si>
  <si>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</si>
  <si>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</si>
  <si>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</si>
  <si>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</si>
  <si>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</si>
  <si>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</si>
  <si>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</si>
  <si>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</si>
  <si>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</si>
  <si>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</si>
  <si>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</si>
  <si>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</si>
  <si>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</si>
  <si>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</si>
  <si>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</si>
  <si>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</si>
  <si>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</si>
  <si>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</si>
  <si>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</si>
  <si>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</si>
  <si>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</si>
  <si>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</si>
  <si>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</si>
  <si>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</si>
  <si>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</si>
  <si>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</si>
  <si>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</si>
  <si>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</si>
  <si>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</si>
  <si>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</si>
  <si>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</si>
  <si>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</si>
  <si>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</si>
  <si>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</si>
  <si>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</si>
  <si>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</si>
  <si>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</si>
  <si>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</si>
  <si>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</si>
  <si>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</si>
  <si>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</si>
  <si>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</si>
  <si>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</si>
  <si>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</si>
  <si>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</si>
  <si>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</si>
  <si>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</si>
  <si>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</si>
  <si>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</si>
  <si>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</si>
  <si>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</si>
  <si>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</si>
  <si>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</si>
  <si>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</si>
  <si>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</si>
  <si>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</si>
  <si>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</si>
  <si>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</si>
  <si>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</si>
  <si>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</si>
  <si>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</si>
  <si>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</si>
  <si>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</si>
  <si>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</si>
  <si>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</si>
  <si>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</si>
  <si>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</si>
  <si>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</si>
  <si>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</si>
  <si>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</si>
  <si>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</si>
  <si>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</si>
  <si>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</si>
  <si>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</si>
  <si>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</si>
  <si>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</si>
  <si>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</si>
  <si>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</si>
  <si>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</si>
  <si>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</si>
  <si>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</si>
  <si>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</si>
  <si>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</si>
  <si>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</si>
  <si>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</si>
  <si>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</si>
  <si>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</si>
  <si>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</si>
  <si>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</si>
  <si>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</si>
  <si>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</si>
  <si>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</si>
  <si>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</si>
  <si>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</si>
  <si>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</si>
  <si>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</si>
  <si>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</si>
  <si>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</si>
  <si>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</si>
  <si>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</si>
  <si>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</si>
  <si>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</si>
  <si>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</si>
  <si>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</si>
  <si>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</si>
  <si>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</si>
  <si>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</si>
  <si>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</si>
  <si>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</si>
  <si>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</si>
  <si>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</si>
  <si>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</si>
  <si>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</si>
  <si>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</si>
  <si>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</si>
  <si>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</si>
  <si>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</si>
  <si>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</si>
  <si>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</si>
  <si>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</si>
  <si>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</si>
  <si>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</si>
  <si>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</si>
  <si>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</si>
  <si>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</si>
  <si>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</si>
  <si>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</si>
  <si>
    <t>4657181#1</t>
  </si>
  <si>
    <t>Saluma Exposiciones SA de CV</t>
  </si>
  <si>
    <t>4657140#1</t>
  </si>
  <si>
    <t>Proyectos Concram SA de CV</t>
  </si>
  <si>
    <t>4657151#1</t>
  </si>
  <si>
    <t>JITS Servicios industriales</t>
  </si>
  <si>
    <t>4657345#1</t>
  </si>
  <si>
    <t>Urbania</t>
  </si>
  <si>
    <t>4573919#1</t>
  </si>
  <si>
    <t>Trueshore</t>
  </si>
  <si>
    <t>4604897#1</t>
  </si>
  <si>
    <t>Mapasin</t>
  </si>
  <si>
    <t>4565134#1</t>
  </si>
  <si>
    <t>Lorisanic</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</si>
</sst>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d06e0bb-1552-4de3-b979-99dd0881a05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d06e0bb-1552-4de3-b979-99dd0881a057}" id="{3d5df78d-450b-4475-b32e-89138966330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27</v>
      </c>
      <c r="F19" s="246">
        <f t="shared" ref="F19:F21" si="1">C19-E19</f>
        <v>23</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22</v>
      </c>
      <c r="F20" s="246">
        <f t="shared" si="1"/>
        <v>18</v>
      </c>
      <c r="G20" s="10"/>
      <c r="H20" s="22" t="s">
        <v>18</v>
      </c>
      <c r="I20" s="36">
        <v>25.0</v>
      </c>
      <c r="J20" s="10"/>
      <c r="K20" s="33">
        <f>SUMIF($K$4:$K$17, H20,$L$4:$L$17)</f>
        <v>6</v>
      </c>
      <c r="L20" s="33">
        <f t="shared" si="2"/>
        <v>19</v>
      </c>
    </row>
    <row r="21" outlineLevel="1">
      <c r="B21" s="19" t="s">
        <v>953</v>
      </c>
      <c r="C21" s="32">
        <v>30.0</v>
      </c>
      <c r="D21" s="10"/>
      <c r="E21" s="33">
        <f>SUM(SUMIF($E$4:$E$17,"Nicaragua",$F$4:$F$17), SUMIF($E$4:$E$17,"Guatemala",$F$4:$F$17), SUMIF($E$4:$E$17,"El Salvador",$F$4:$F$17), SUMIF($E$4:$E$17,"Belize",$F$4:$F$17), SUMIF($E$4:$E$17,"Honduras",$F$4:$F$17))</f>
        <v>14</v>
      </c>
      <c r="F21" s="246">
        <f t="shared" si="1"/>
        <v>16</v>
      </c>
      <c r="G21" s="10"/>
      <c r="H21" s="23" t="s">
        <v>954</v>
      </c>
      <c r="I21" s="36">
        <v>35.0</v>
      </c>
      <c r="J21" s="10"/>
      <c r="K21" s="33">
        <f>SUM(SUMIF($K$4:$K$17, "Colombia",$L$4:$L$17), SUMIF($K$4:$K$17, "Ecuador",$L$4:$L$17))</f>
        <v>16</v>
      </c>
      <c r="L21" s="33">
        <f t="shared" si="2"/>
        <v>19</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57</v>
      </c>
      <c r="G23" s="10"/>
      <c r="H23" s="23" t="s">
        <v>2340</v>
      </c>
      <c r="I23" s="36">
        <v>20.0</v>
      </c>
      <c r="J23" s="10"/>
      <c r="K23" s="33">
        <f>SUM(SUMIF($K$4:$K$17, "Bolivia",$L$4:$L$17), SUMIF($K$4:$K$17, "Paraguay",$L$4:$L$17), SUMIF($K$4:$K$17, "Uruguay",$L$4:$L$17))</f>
        <v>8</v>
      </c>
      <c r="L23" s="33">
        <f t="shared" si="2"/>
        <v>12</v>
      </c>
    </row>
    <row r="24" outlineLevel="1">
      <c r="D24" s="10"/>
      <c r="G24" s="10"/>
      <c r="H24" s="10"/>
      <c r="I24" s="10"/>
      <c r="J24" s="10"/>
      <c r="K24" s="37" t="s">
        <v>40</v>
      </c>
      <c r="L24" s="247">
        <f>sum(I19:I23)</f>
        <v>120</v>
      </c>
    </row>
    <row r="25" outlineLevel="1">
      <c r="G25" s="10"/>
      <c r="H25" s="10"/>
      <c r="I25" s="10"/>
      <c r="J25" s="10"/>
      <c r="K25" s="37" t="s">
        <v>41</v>
      </c>
      <c r="L25" s="38">
        <f>SUM(L19:L23)</f>
        <v>72</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6026</v>
      </c>
      <c r="D51" s="373" t="s">
        <v>6027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6028</v>
      </c>
      <c r="D52" s="373" t="s">
        <v>6029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6030</v>
      </c>
      <c r="D53" s="528" t="s">
        <v>6031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6032</v>
      </c>
      <c r="D54" s="392" t="s">
        <v>6033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6034</v>
      </c>
      <c r="D55" s="533" t="s">
        <v>6035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6036</v>
      </c>
      <c r="D56" s="373" t="s">
        <v>6037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6038</v>
      </c>
      <c r="D57" s="373" t="s">
        <v>6039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6040</v>
      </c>
      <c r="D58" s="294" t="s">
        <v>6041</v>
      </c>
      <c r="E58" s="409" t="s">
        <v>22</v>
      </c>
      <c r="F58" s="504" t="s">
        <v>2338</v>
      </c>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6042</v>
      </c>
      <c r="D59" s="273" t="s">
        <v>6043</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6044</v>
      </c>
      <c r="D60" s="294" t="s">
        <v>6045</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6046</v>
      </c>
      <c r="D61" s="430" t="s">
        <v>6047</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6048</v>
      </c>
      <c r="D62" s="405" t="s">
        <v>6049</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6050</v>
      </c>
      <c r="D63" s="430" t="s">
        <v>6051</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6052</v>
      </c>
      <c r="D64" s="405" t="s">
        <v>6053</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