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85.xml"/>
  <Override ContentType="application/vnd.openxmlformats-officedocument.spreadsheetml.pivotTable+xml" PartName="/xl/pivotTables/pivotTable76.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92.xml"/>
  <Override ContentType="application/vnd.openxmlformats-officedocument.spreadsheetml.pivotTable+xml" PartName="/xl/pivotTables/pivotTable75.xml"/>
  <Override ContentType="application/vnd.openxmlformats-officedocument.spreadsheetml.pivotTable+xml" PartName="/xl/pivotTables/pivotTable32.xml"/>
  <Override ContentType="application/vnd.openxmlformats-officedocument.spreadsheetml.pivotTable+xml" PartName="/xl/pivotTables/pivotTable84.xml"/>
  <Override ContentType="application/vnd.openxmlformats-officedocument.spreadsheetml.pivotTable+xml" PartName="/xl/pivotTables/pivotTable8.xml"/>
  <Override ContentType="application/vnd.openxmlformats-officedocument.spreadsheetml.pivotTable+xml" PartName="/xl/pivotTables/pivotTable83.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82.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78.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81.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77.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80.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89.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88.xml"/>
  <Override ContentType="application/vnd.openxmlformats-officedocument.spreadsheetml.pivotTable+xml" PartName="/xl/pivotTables/pivotTable14.xml"/>
  <Override ContentType="application/vnd.openxmlformats-officedocument.spreadsheetml.pivotTable+xml" PartName="/xl/pivotTables/pivotTable79.xml"/>
  <Override ContentType="application/vnd.openxmlformats-officedocument.spreadsheetml.pivotTable+xml" PartName="/xl/pivotTables/pivotTable49.xml"/>
  <Override ContentType="application/vnd.openxmlformats-officedocument.spreadsheetml.pivotTable+xml" PartName="/xl/pivotTables/pivotTable74.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8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9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86.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73.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openxmlformats-officedocument.spreadsheetml.pivotTable+xml" PartName="/xl/pivotTables/pivotTable90.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4.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42.xml"/>
  <Override ContentType="application/vnd.openxmlformats-officedocument.spreadsheetml.pivotCacheDefinition+xml" PartName="/xl/pivotCache/pivotCacheDefinition38.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33.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37.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41.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36.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39.xml"/>
  <Override ContentType="application/vnd.openxmlformats-officedocument.spreadsheetml.pivotCacheDefinition+xml" PartName="/xl/pivotCache/pivotCacheDefinition40.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35.xml"/>
  <Override ContentType="application/vnd.openxmlformats-officedocument.spreadsheetml.pivotCacheDefinition+xml" PartName="/xl/pivotCache/pivotCacheDefinition2.xml"/>
  <Override ContentType="application/vnd.openxmlformats-officedocument.spreadsheetml.table+xml" PartName="/xl/tables/table37.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36.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39.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2.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hidden" name="Summary-May" sheetId="5" r:id="rId9"/>
    <sheet state="hidden" name="May" sheetId="6" r:id="rId10"/>
    <sheet state="visible" name="Summary-June" sheetId="7" r:id="rId11"/>
    <sheet state="visible" name="June" sheetId="8" r:id="rId12"/>
    <sheet state="visible" name="Summary-July" sheetId="9" r:id="rId13"/>
    <sheet state="visible" name="July" sheetId="10" r:id="rId14"/>
  </sheets>
  <definedNames>
    <definedName hidden="1" localSheetId="3" name="_xlnm._FilterDatabase">April!$AX$1:$BD$986</definedName>
    <definedName hidden="1" localSheetId="9" name="_xlnm._FilterDatabase">July!$AA$1:$AH$989</definedName>
  </definedNames>
  <calcPr/>
  <pivotCaches>
    <pivotCache cacheId="0" r:id="rId15"/>
    <pivotCache cacheId="1" r:id="rId16"/>
    <pivotCache cacheId="2" r:id="rId17"/>
    <pivotCache cacheId="3" r:id="rId18"/>
    <pivotCache cacheId="4" r:id="rId19"/>
    <pivotCache cacheId="5" r:id="rId20"/>
    <pivotCache cacheId="6" r:id="rId21"/>
    <pivotCache cacheId="7" r:id="rId22"/>
    <pivotCache cacheId="8" r:id="rId23"/>
    <pivotCache cacheId="9" r:id="rId24"/>
    <pivotCache cacheId="10" r:id="rId25"/>
    <pivotCache cacheId="11" r:id="rId26"/>
    <pivotCache cacheId="12" r:id="rId27"/>
    <pivotCache cacheId="13" r:id="rId28"/>
    <pivotCache cacheId="14" r:id="rId29"/>
    <pivotCache cacheId="15" r:id="rId30"/>
    <pivotCache cacheId="16" r:id="rId31"/>
    <pivotCache cacheId="17" r:id="rId32"/>
    <pivotCache cacheId="18" r:id="rId33"/>
    <pivotCache cacheId="19" r:id="rId34"/>
    <pivotCache cacheId="20" r:id="rId35"/>
    <pivotCache cacheId="21" r:id="rId36"/>
    <pivotCache cacheId="22" r:id="rId37"/>
    <pivotCache cacheId="23" r:id="rId38"/>
    <pivotCache cacheId="24" r:id="rId39"/>
    <pivotCache cacheId="25" r:id="rId40"/>
    <pivotCache cacheId="26" r:id="rId41"/>
    <pivotCache cacheId="27" r:id="rId42"/>
    <pivotCache cacheId="28" r:id="rId43"/>
    <pivotCache cacheId="29" r:id="rId44"/>
    <pivotCache cacheId="30" r:id="rId45"/>
    <pivotCache cacheId="31" r:id="rId46"/>
    <pivotCache cacheId="32" r:id="rId47"/>
    <pivotCache cacheId="33" r:id="rId48"/>
    <pivotCache cacheId="34" r:id="rId49"/>
    <pivotCache cacheId="35" r:id="rId50"/>
    <pivotCache cacheId="36" r:id="rId51"/>
    <pivotCache cacheId="37" r:id="rId52"/>
    <pivotCache cacheId="38" r:id="rId53"/>
    <pivotCache cacheId="39" r:id="rId54"/>
    <pivotCache cacheId="40" r:id="rId55"/>
    <pivotCache cacheId="41" r:id="rId56"/>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tc={91e55227-bd70-4e04-bc0a-8d504770cfba}</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91e55227-bd70-4e04-bc0a-8d504770cfba}"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<sst xmlns="http://schemas.openxmlformats.org/spreadsheetml/2006/main" count="14521" uniqueCount="6616">
  <si>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</si>
  <si>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</si>
  <si>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</si>
  <si>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</si>
  <si>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</si>
  <si>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</si>
  <si>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</si>
  <si>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</si>
  <si>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</si>
  <si>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</si>
  <si>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</si>
  <si>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</si>
  <si>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</si>
  <si>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</si>
  <si>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</si>
  <si>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</si>
  <si>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</si>
  <si>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</si>
  <si>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</si>
  <si>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</si>
  <si>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</si>
  <si>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</si>
  <si>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</si>
  <si>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</si>
  <si>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</si>
  <si>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</si>
  <si>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</si>
  <si>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</si>
  <si>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</si>
  <si>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</si>
  <si>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</si>
  <si>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</si>
  <si>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</si>
  <si>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</si>
  <si>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</si>
  <si>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</si>
  <si>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</si>
  <si>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</si>
  <si>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</si>
  <si>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</si>
  <si>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</si>
  <si>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</si>
  <si>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</si>
  <si>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</si>
  <si>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</si>
  <si>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</si>
  <si>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</si>
  <si>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</si>
  <si>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</si>
  <si>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</si>
  <si>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</si>
  <si>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</si>
  <si>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</si>
  <si>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</si>
  <si>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</si>
  <si>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</si>
  <si>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</si>
  <si>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</si>
  <si>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</si>
  <si>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</si>
  <si>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</si>
  <si>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</si>
  <si>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</si>
  <si>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</si>
  <si>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</si>
  <si>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</si>
  <si>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</si>
  <si>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</si>
  <si>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</si>
  <si>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</si>
  <si>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</si>
  <si>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</si>
  <si>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</si>
  <si>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</si>
  <si>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</si>
  <si>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</si>
  <si>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</si>
  <si>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</si>
  <si>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</si>
  <si>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</si>
  <si>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</si>
  <si>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</si>
  <si>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</si>
  <si>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</si>
  <si>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</si>
  <si>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</si>
  <si>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</si>
  <si>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</si>
  <si>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</si>
  <si>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</si>
  <si>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</si>
  <si>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</si>
  <si>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</si>
  <si>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</si>
  <si>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</si>
  <si>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</si>
  <si>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</si>
  <si>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</si>
  <si>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</si>
  <si>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</si>
  <si>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</si>
  <si>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</si>
  <si>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</si>
  <si>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</si>
  <si>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</si>
  <si>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</si>
  <si>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</si>
  <si>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</si>
  <si>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</si>
  <si>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</si>
  <si>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</si>
  <si>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</si>
  <si>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</si>
  <si>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</si>
  <si>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</si>
  <si>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</si>
  <si>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</si>
  <si>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</si>
  <si>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</si>
  <si>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</si>
  <si>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</si>
  <si>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</si>
  <si>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</si>
  <si>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</si>
  <si>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</si>
  <si>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</si>
  <si>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</si>
  <si>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</si>
  <si>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</si>
  <si>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</si>
  <si>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</si>
  <si>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</si>
  <si>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</si>
  <si>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</si>
  <si>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</si>
  <si>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</si>
  <si>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</si>
  <si>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</si>
  <si>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</si>
  <si>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</si>
  <si>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</si>
  <si>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</si>
  <si>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</si>
  <si>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</si>
  <si>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</si>
  <si>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</si>
  <si>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</si>
  <si>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</si>
  <si>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</si>
  <si>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</si>
  <si>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</si>
  <si>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</si>
  <si>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</si>
  <si>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</si>
  <si>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</si>
  <si>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</si>
  <si>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</si>
  <si>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</si>
  <si>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</si>
  <si>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</si>
  <si>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</si>
  <si>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</si>
  <si>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</si>
  <si>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</si>
  <si>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</si>
  <si>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</si>
  <si>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</si>
  <si>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</si>
  <si>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</si>
  <si>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</si>
  <si>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</si>
  <si>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</si>
  <si>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</si>
  <si>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</si>
  <si>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</si>
  <si>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</si>
  <si>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</si>
  <si>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</si>
  <si>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</si>
  <si>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</si>
  <si>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</si>
  <si>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</si>
  <si>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</si>
  <si>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</si>
  <si>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</si>
  <si>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</si>
  <si>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</si>
  <si>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</si>
  <si>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</si>
  <si>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</si>
  <si>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</si>
  <si>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</si>
  <si>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</si>
  <si>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</si>
  <si>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</si>
  <si>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</si>
  <si>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</si>
  <si>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</si>
  <si>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</si>
  <si>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</si>
  <si>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</si>
  <si>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</si>
  <si>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</si>
  <si>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</si>
  <si>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</si>
  <si>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</si>
  <si>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</si>
  <si>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</si>
  <si>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</si>
  <si>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</si>
  <si>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</si>
  <si>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</si>
  <si>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</si>
  <si>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</si>
  <si>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</si>
  <si>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</si>
  <si>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</si>
  <si>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</si>
  <si>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</si>
  <si>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</si>
  <si>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</si>
  <si>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</si>
  <si>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</si>
  <si>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</si>
  <si>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</si>
  <si>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</si>
  <si>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</si>
  <si>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</si>
  <si>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</si>
  <si>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</si>
  <si>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</si>
  <si>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</si>
  <si>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</si>
  <si>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</si>
  <si>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</si>
  <si>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</si>
  <si>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</si>
  <si>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</si>
  <si>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</si>
  <si>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</si>
  <si>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</si>
  <si>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</si>
  <si>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</si>
  <si>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</si>
  <si>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</si>
  <si>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</si>
  <si>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</si>
  <si>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</si>
  <si>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</si>
  <si>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</si>
  <si>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</si>
  <si>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</si>
  <si>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</si>
  <si>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</si>
  <si>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</si>
  <si>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</si>
  <si>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</si>
  <si>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</si>
  <si>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</si>
  <si>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</si>
  <si>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</si>
  <si>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</si>
  <si>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</si>
  <si>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</si>
  <si>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</si>
  <si>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</si>
  <si>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</si>
  <si>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</si>
  <si>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</si>
  <si>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</si>
  <si>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</si>
  <si>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</si>
  <si>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</si>
  <si>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</si>
  <si>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</si>
  <si>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</si>
  <si>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</si>
  <si>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</si>
  <si>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</si>
  <si>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</si>
  <si>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</si>
  <si>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</si>
  <si>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</si>
  <si>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</si>
  <si>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</si>
  <si>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</si>
  <si>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</si>
  <si>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</si>
  <si>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</si>
  <si>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</si>
  <si>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</si>
  <si>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</si>
  <si>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</si>
  <si>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</si>
  <si>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</si>
  <si>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</si>
  <si>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</si>
  <si>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</si>
  <si>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</si>
  <si>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</si>
  <si>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</si>
  <si>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</si>
  <si>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</si>
  <si>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</si>
  <si>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</si>
  <si>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</si>
  <si>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</si>
  <si>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</si>
  <si>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</si>
  <si>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</si>
  <si>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</si>
  <si>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</si>
  <si>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</si>
  <si>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</si>
  <si>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</si>
  <si>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</si>
  <si>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</si>
  <si>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</si>
  <si>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</si>
  <si>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</si>
  <si>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</si>
  <si>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</si>
  <si>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</si>
  <si>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</si>
  <si>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</si>
  <si>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</si>
  <si>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</si>
  <si>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</si>
  <si>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</si>
  <si>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</si>
  <si>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</si>
  <si>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</si>
  <si>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</si>
  <si>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</si>
  <si>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</si>
  <si>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</si>
  <si>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</si>
  <si>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</si>
  <si>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</si>
  <si>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</si>
  <si>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</si>
  <si>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</si>
  <si>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</si>
  <si>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</si>
  <si>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</si>
  <si>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</si>
  <si>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</si>
  <si>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</si>
  <si>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</si>
  <si>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</si>
  <si>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</si>
  <si>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</si>
  <si>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</si>
  <si>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</si>
  <si>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</si>
  <si>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</si>
  <si>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</si>
  <si>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</si>
  <si>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</si>
  <si>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</si>
  <si>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</si>
  <si>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</si>
  <si>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</si>
  <si>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</si>
  <si>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</si>
  <si>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</si>
  <si>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</si>
  <si>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</si>
  <si>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</si>
  <si>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</si>
  <si>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</si>
  <si>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</si>
  <si>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</si>
  <si>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</si>
  <si>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</si>
  <si>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</si>
  <si>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</si>
  <si>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</si>
  <si>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</si>
  <si>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</si>
  <si>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</si>
  <si>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</si>
  <si>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</si>
  <si>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</si>
  <si>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</si>
  <si>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</si>
  <si>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</si>
  <si>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</si>
  <si>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</si>
  <si>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</si>
  <si>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</si>
  <si>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</si>
  <si>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</si>
  <si>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</si>
  <si>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</si>
  <si>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</si>
  <si>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</si>
  <si>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</si>
  <si>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</si>
  <si>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</si>
  <si>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</si>
  <si>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</si>
  <si>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</si>
  <si>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</si>
  <si>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</si>
  <si>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</si>
  <si>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</si>
  <si>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</si>
  <si>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</si>
  <si>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</si>
  <si>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</si>
  <si>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</si>
  <si>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</si>
  <si>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</si>
  <si>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</si>
  <si>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</si>
  <si>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</si>
  <si>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</si>
  <si>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</si>
  <si>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</si>
  <si>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</si>
  <si>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</si>
  <si>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</si>
  <si>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</si>
  <si>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</si>
  <si>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</si>
  <si>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</si>
  <si>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</si>
  <si>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</si>
  <si>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</si>
  <si>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</si>
  <si>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</si>
  <si>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</si>
  <si>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</si>
  <si>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</si>
  <si>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</si>
  <si>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</si>
  <si>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</si>
  <si>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</si>
  <si>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</si>
  <si>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</si>
  <si>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</si>
  <si>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</si>
  <si>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</si>
  <si>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</si>
  <si>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</si>
  <si>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</si>
  <si>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</si>
  <si>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</si>
  <si>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</si>
  <si>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</si>
  <si>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</si>
  <si>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</si>
  <si>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</si>
  <si>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</si>
  <si>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</si>
  <si>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</si>
  <si>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</si>
  <si>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</si>
  <si>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</si>
  <si>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</si>
  <si>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</si>
  <si>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</si>
  <si>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</si>
  <si>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</si>
  <si>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</si>
  <si>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</si>
  <si>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</si>
  <si>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</si>
  <si>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</si>
  <si>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</si>
  <si>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</si>
  <si>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</si>
  <si>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</si>
  <si>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</si>
  <si>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</si>
  <si>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</si>
  <si>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</si>
  <si>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</si>
  <si>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</si>
  <si>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</si>
  <si>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</si>
  <si>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</si>
  <si>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</si>
  <si>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</si>
  <si>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</si>
  <si>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</si>
  <si>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</si>
  <si>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</si>
  <si>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</si>
  <si>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</si>
  <si>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</si>
  <si>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</si>
  <si>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</si>
  <si>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</si>
  <si>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</si>
  <si>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</si>
  <si>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</si>
  <si>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</si>
  <si>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</si>
  <si>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</si>
  <si>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</si>
  <si>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</si>
  <si>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</si>
  <si>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</si>
  <si>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</si>
  <si>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</si>
  <si>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</si>
  <si>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</si>
  <si>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</si>
  <si>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</si>
  <si>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</si>
  <si>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</si>
  <si>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</si>
  <si>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</si>
  <si>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</si>
  <si>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</si>
  <si>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</si>
  <si>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</si>
  <si>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</si>
  <si>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</si>
  <si>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</si>
  <si>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</si>
  <si>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</si>
  <si>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</si>
  <si>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</si>
  <si>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</si>
  <si>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</si>
  <si>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</si>
  <si>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</si>
  <si>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</si>
  <si>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</si>
  <si>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</si>
  <si>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</si>
  <si>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</si>
  <si>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</si>
  <si>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</si>
  <si>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</si>
  <si>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</si>
  <si>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</si>
  <si>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</si>
  <si>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</si>
  <si>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</si>
  <si>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</si>
  <si>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</si>
  <si>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</si>
  <si>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</si>
  <si>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</si>
  <si>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</si>
  <si>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</si>
  <si>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</si>
  <si>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</si>
  <si>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</si>
  <si>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</si>
  <si>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</si>
  <si>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</si>
  <si>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</si>
  <si>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</si>
  <si>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</si>
  <si>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</si>
  <si>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</si>
  <si>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</si>
  <si>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</si>
  <si>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</si>
  <si>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</si>
  <si>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</si>
  <si>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</si>
  <si>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</si>
  <si>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</si>
  <si>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</si>
  <si>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</si>
  <si>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</si>
  <si>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</si>
  <si>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</si>
  <si>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</si>
  <si>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</si>
  <si>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</si>
  <si>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</si>
  <si>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</si>
  <si>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</si>
  <si>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</si>
  <si>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</si>
  <si>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</si>
  <si>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</si>
  <si>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</si>
  <si>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</si>
  <si>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</si>
  <si>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</si>
  <si>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</si>
  <si>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</si>
  <si>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</si>
  <si>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</si>
  <si>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</si>
  <si>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</si>
  <si>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</si>
  <si>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</si>
  <si>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</si>
  <si>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</si>
  <si>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</si>
  <si>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</si>
  <si>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</si>
  <si>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</si>
  <si>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</si>
  <si>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</si>
  <si>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</si>
  <si>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</si>
  <si>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</si>
  <si>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</si>
  <si>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</si>
  <si>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</si>
  <si>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</si>
  <si>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</si>
  <si>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</si>
  <si>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</si>
  <si>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</si>
  <si>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</si>
  <si>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</si>
  <si>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</si>
  <si>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</si>
  <si>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</si>
  <si>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</si>
  <si>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</si>
  <si>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</si>
  <si>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</si>
  <si>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</si>
  <si>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</si>
  <si>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</si>
  <si>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</si>
  <si>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</si>
  <si>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</si>
  <si>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</si>
  <si>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</si>
  <si>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</si>
  <si>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</si>
  <si>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</si>
  <si>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</si>
  <si>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</si>
  <si>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</si>
  <si>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</si>
  <si>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</si>
  <si>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</si>
  <si>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</si>
  <si>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</si>
  <si>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</si>
  <si>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</si>
  <si>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</si>
  <si>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</si>
  <si>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</si>
  <si>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</si>
  <si>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</si>
  <si>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</si>
  <si>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</si>
  <si>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</si>
  <si>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</si>
  <si>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</si>
  <si>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</si>
  <si>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</si>
  <si>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</si>
  <si>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</si>
  <si>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</si>
  <si>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</si>
  <si>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</si>
  <si>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</si>
  <si>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</si>
  <si>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</si>
  <si>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</si>
  <si>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</si>
  <si>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</si>
  <si>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</si>
  <si>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</si>
  <si>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</si>
  <si>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</si>
  <si>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</si>
  <si>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</si>
  <si>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</si>
  <si>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</si>
  <si>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</si>
  <si>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</si>
  <si>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</si>
  <si>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</si>
  <si>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</si>
  <si>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</si>
  <si>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</si>
  <si>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</si>
  <si>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</si>
  <si>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</si>
  <si>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</si>
  <si>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</si>
  <si>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</si>
  <si>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</si>
  <si>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</si>
  <si>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</si>
  <si>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</si>
  <si>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</si>
  <si>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</si>
  <si>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</si>
  <si>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</si>
  <si>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</si>
  <si>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</si>
  <si>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</si>
  <si>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</si>
  <si>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</si>
  <si>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</si>
  <si>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</si>
  <si>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</si>
  <si>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</si>
  <si>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</si>
  <si>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</si>
  <si>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</si>
  <si>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</si>
  <si>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</si>
  <si>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</si>
  <si>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</si>
  <si>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</si>
  <si>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</si>
  <si>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</si>
  <si>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</si>
  <si>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</si>
  <si>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</si>
  <si>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</si>
  <si>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</si>
  <si>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</si>
  <si>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</si>
  <si>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</si>
  <si>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</si>
  <si>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</si>
  <si>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</si>
  <si>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</si>
  <si>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</si>
  <si>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</si>
  <si>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</si>
  <si>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</si>
  <si>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</si>
  <si>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</si>
  <si>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</si>
  <si>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</si>
  <si>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</si>
  <si>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</si>
  <si>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</si>
  <si>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</si>
  <si>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</si>
  <si>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</si>
  <si>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</si>
  <si>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</si>
  <si>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</si>
  <si>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</si>
  <si>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</si>
  <si>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</si>
  <si>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</si>
  <si>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</si>
  <si>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</si>
  <si>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</si>
  <si>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</si>
  <si>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</si>
  <si>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</si>
  <si>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</si>
  <si>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</si>
  <si>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</si>
  <si>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</si>
  <si>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</si>
  <si>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</si>
  <si>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</si>
  <si>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</si>
  <si>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</si>
  <si>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</si>
  <si>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</si>
  <si>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</si>
  <si>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</si>
  <si>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</si>
  <si>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</si>
  <si>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</si>
  <si>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</si>
  <si>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</si>
  <si>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</si>
  <si>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</si>
  <si>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</si>
  <si>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</si>
  <si>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</si>
  <si>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</si>
  <si>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</si>
  <si>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</si>
  <si>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</si>
  <si>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</si>
  <si>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</si>
  <si>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</si>
  <si>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</si>
  <si>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</si>
  <si>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</si>
  <si>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</si>
  <si>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</si>
  <si>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</si>
  <si>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</si>
  <si>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</si>
  <si>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</si>
  <si>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</si>
  <si>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</si>
  <si>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</si>
  <si>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</si>
  <si>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</si>
  <si>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</si>
  <si>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</si>
  <si>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</si>
  <si>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</si>
  <si>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</si>
  <si>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</si>
  <si>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</si>
  <si>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</si>
  <si>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</si>
  <si>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</si>
  <si>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</si>
  <si>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</si>
  <si>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</si>
  <si>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</si>
  <si>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</si>
  <si>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</si>
  <si>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</si>
  <si>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</si>
  <si>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</si>
  <si>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</si>
  <si>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</si>
  <si>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</si>
  <si>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</si>
  <si>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</si>
  <si>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</si>
  <si>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</si>
  <si>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</si>
  <si>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</si>
  <si>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</si>
  <si>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</si>
  <si>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</si>
  <si>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</si>
  <si>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</si>
  <si>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</si>
  <si>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</si>
  <si>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</si>
  <si>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</si>
  <si>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</si>
  <si>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</si>
  <si>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</si>
  <si>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</si>
  <si>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</si>
  <si>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</si>
  <si>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</si>
  <si>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</si>
  <si>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</si>
  <si>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</si>
  <si>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</si>
  <si>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</si>
  <si>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</si>
  <si>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</si>
  <si>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</si>
  <si>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</si>
  <si>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</si>
  <si>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</si>
  <si>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</si>
  <si>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</si>
  <si>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</si>
  <si>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</si>
  <si>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</si>
  <si>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</si>
  <si>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</si>
  <si>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</si>
  <si>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</si>
  <si>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</si>
  <si>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</si>
  <si>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</si>
  <si>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</si>
  <si>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</si>
  <si>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</si>
  <si>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</si>
  <si>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</si>
  <si>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</si>
  <si>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</si>
  <si>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</si>
  <si>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</si>
  <si>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</si>
  <si>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</si>
  <si>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</si>
  <si>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</si>
  <si>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</si>
  <si>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</si>
  <si>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</si>
  <si>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</si>
  <si>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</si>
  <si>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</si>
  <si>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</si>
  <si>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</si>
  <si>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</si>
  <si>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</si>
  <si>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</si>
  <si>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</si>
  <si>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</si>
  <si>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</si>
  <si>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</si>
  <si>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</si>
  <si>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</si>
  <si>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</si>
  <si>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</si>
  <si>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</si>
  <si>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</si>
  <si>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</si>
  <si>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</si>
  <si>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</si>
  <si>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</si>
  <si>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</si>
  <si>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</si>
  <si>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</si>
  <si>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</si>
  <si>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</si>
  <si>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</si>
  <si>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</si>
  <si>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</si>
  <si>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</si>
  <si>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</si>
  <si>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</si>
  <si>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</si>
  <si>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</si>
  <si>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</si>
  <si>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</si>
  <si>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</si>
  <si>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</si>
  <si>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</si>
  <si>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</si>
  <si>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</si>
  <si>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</si>
  <si>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</si>
  <si>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</si>
  <si>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</si>
  <si>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</si>
  <si>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</si>
  <si>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</si>
  <si>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</si>
  <si>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</si>
  <si>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</si>
  <si>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</si>
  <si>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</si>
  <si>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</si>
  <si>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</si>
  <si>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</si>
  <si>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</si>
  <si>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</si>
  <si>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</si>
  <si>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</si>
  <si>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</si>
  <si>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</si>
  <si>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</si>
  <si>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</si>
  <si>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</si>
  <si>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</si>
  <si>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</si>
  <si>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</si>
  <si>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</si>
  <si>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</si>
  <si>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</si>
  <si>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</si>
  <si>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</si>
  <si>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</si>
  <si>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</si>
  <si>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</si>
  <si>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</si>
  <si>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</si>
  <si>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</si>
  <si>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</si>
  <si>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</si>
  <si>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</si>
  <si>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</si>
  <si>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</si>
  <si>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</si>
  <si>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</si>
  <si>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</si>
  <si>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</si>
  <si>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</si>
  <si>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</si>
  <si>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</si>
  <si>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</si>
  <si>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</si>
  <si>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</si>
  <si>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</si>
  <si>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</si>
  <si>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</si>
  <si>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</si>
  <si>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</si>
  <si>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</si>
  <si>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</si>
  <si>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</si>
  <si>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</si>
  <si>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</si>
  <si>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</si>
  <si>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</si>
  <si>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</si>
  <si>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</si>
  <si>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</si>
  <si>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</si>
  <si>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</si>
  <si>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</si>
  <si>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</si>
  <si>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</si>
  <si>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</si>
  <si>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</si>
  <si>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</si>
  <si>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</si>
  <si>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</si>
  <si>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</si>
  <si>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</si>
  <si>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</si>
  <si>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</si>
  <si>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</si>
  <si>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</si>
  <si>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</si>
  <si>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</si>
  <si>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</si>
  <si>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</si>
  <si>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</si>
  <si>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</si>
  <si>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</si>
  <si>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</si>
  <si>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</si>
  <si>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</si>
  <si>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</si>
  <si>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</si>
  <si>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</si>
  <si>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</si>
  <si>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</si>
  <si>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</si>
  <si>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</si>
  <si>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</si>
  <si>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</si>
  <si>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</si>
  <si>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</si>
  <si>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</si>
  <si>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</si>
  <si>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</si>
  <si>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</si>
  <si>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</si>
  <si>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</si>
  <si>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</si>
  <si>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</si>
  <si>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</si>
  <si>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</si>
  <si>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</si>
  <si>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</si>
  <si>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</si>
  <si>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</si>
  <si>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</si>
  <si>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</si>
  <si>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</si>
  <si>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</si>
  <si>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</si>
  <si>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</si>
  <si>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</si>
  <si>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</si>
  <si>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</si>
  <si>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</si>
  <si>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</si>
  <si>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</si>
  <si>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</si>
  <si>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</si>
  <si>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</si>
  <si>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</si>
  <si>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</si>
  <si>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</si>
  <si>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</si>
  <si>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</si>
  <si>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</si>
  <si>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</si>
  <si>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</si>
  <si>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</si>
  <si>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</si>
  <si>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</si>
  <si>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</si>
  <si>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</si>
  <si>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</si>
  <si>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</si>
  <si>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</si>
  <si>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</si>
  <si>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</si>
  <si>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</si>
  <si>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</si>
  <si>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</si>
  <si>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</si>
  <si>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</si>
  <si>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</si>
  <si>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</si>
  <si>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</si>
  <si>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</si>
  <si>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</si>
  <si>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</si>
  <si>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</si>
  <si>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</si>
  <si>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</si>
  <si>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</si>
  <si>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</si>
  <si>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</si>
  <si>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</si>
  <si>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</si>
  <si>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</si>
  <si>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</si>
  <si>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</si>
  <si>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</si>
  <si>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</si>
  <si>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</si>
  <si>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</si>
  <si>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</si>
  <si>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</si>
  <si>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</si>
  <si>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</si>
  <si>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</si>
  <si>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</si>
  <si>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</si>
  <si>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</si>
  <si>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</si>
  <si>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</si>
  <si>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</si>
  <si>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</si>
  <si>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</si>
  <si>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</si>
  <si>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</si>
  <si>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</si>
  <si>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</si>
  <si>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</si>
  <si>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</si>
  <si>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</si>
  <si>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</si>
  <si>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</si>
  <si>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</si>
  <si>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</si>
  <si>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</si>
  <si>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</si>
  <si>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</si>
  <si>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</si>
  <si>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</si>
  <si>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</si>
  <si>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</si>
  <si>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</si>
  <si>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</si>
  <si>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</si>
  <si>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</si>
  <si>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</si>
  <si>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</si>
  <si>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</si>
  <si>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</si>
  <si>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</si>
  <si>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</si>
  <si>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</si>
  <si>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</si>
  <si>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</si>
  <si>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</si>
  <si>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</si>
  <si>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</si>
  <si>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</si>
  <si>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</si>
  <si>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</si>
  <si>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</si>
  <si>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</si>
  <si>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</si>
  <si>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</si>
  <si>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</si>
  <si>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</si>
  <si>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</si>
  <si>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</si>
  <si>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</si>
  <si>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</si>
  <si>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</si>
  <si>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</si>
  <si>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</si>
  <si>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</si>
  <si>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</si>
  <si>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</si>
  <si>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</si>
  <si>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</si>
  <si>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</si>
  <si>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</si>
  <si>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</si>
  <si>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</si>
  <si>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</si>
  <si>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</si>
  <si>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</si>
  <si>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</si>
  <si>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</si>
  <si>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</si>
  <si>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</si>
  <si>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</si>
  <si>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</si>
  <si>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</si>
  <si>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</si>
  <si>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</si>
  <si>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</si>
  <si>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</si>
  <si>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</si>
  <si>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</si>
  <si>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</si>
  <si>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</si>
  <si>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</si>
  <si>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</si>
  <si>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</si>
  <si>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</si>
  <si>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</si>
  <si>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</si>
  <si>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</si>
  <si>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</si>
  <si>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</si>
  <si>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</si>
  <si>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</si>
  <si>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</si>
  <si>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</si>
  <si>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</si>
  <si>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</si>
  <si>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</si>
  <si>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</si>
  <si>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</si>
  <si>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</si>
  <si>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</si>
  <si>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</si>
  <si>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</si>
  <si>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</si>
  <si>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</si>
  <si>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</si>
  <si>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</si>
  <si>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</si>
  <si>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</si>
  <si>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</si>
  <si>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</si>
  <si>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</si>
  <si>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</si>
  <si>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</si>
  <si>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</si>
  <si>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</si>
  <si>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</si>
  <si>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</si>
  <si>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</si>
  <si>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</si>
  <si>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</si>
  <si>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</si>
  <si>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</si>
  <si>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</si>
  <si>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</si>
  <si>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</si>
  <si>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</si>
  <si>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</si>
  <si>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</si>
  <si>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</si>
  <si>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</si>
  <si>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</si>
  <si>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</si>
  <si>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</si>
  <si>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</si>
  <si>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</si>
  <si>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</si>
  <si>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</si>
  <si>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</si>
  <si>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</si>
  <si>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</si>
  <si>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</si>
  <si>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</si>
  <si>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</si>
  <si>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</si>
  <si>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</si>
  <si>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</si>
  <si>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</si>
  <si>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</si>
  <si>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</si>
  <si>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</si>
  <si>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</si>
  <si>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</si>
  <si>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</si>
  <si>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</si>
  <si>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</si>
  <si>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</si>
  <si>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</si>
  <si>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</si>
  <si>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</si>
  <si>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</si>
  <si>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</si>
  <si>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</si>
  <si>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</si>
  <si>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</si>
  <si>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</si>
  <si>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</si>
  <si>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</si>
  <si>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</si>
  <si>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</si>
  <si>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</si>
  <si>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</si>
  <si>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</si>
  <si>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</si>
  <si>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</si>
  <si>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</si>
  <si>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</si>
  <si>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</si>
  <si>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</si>
  <si>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</si>
  <si>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</si>
  <si>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</si>
  <si>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</si>
  <si>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</si>
  <si>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</si>
  <si>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</si>
  <si>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</si>
  <si>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</si>
  <si>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</si>
  <si>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</si>
  <si>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</si>
  <si>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</si>
  <si>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</si>
  <si>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</si>
  <si>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</si>
  <si>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</si>
  <si>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</si>
  <si>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</si>
  <si>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</si>
  <si>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</si>
  <si>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</si>
  <si>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</si>
  <si>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</si>
  <si>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</si>
  <si>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</si>
  <si>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</si>
  <si>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</si>
  <si>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</si>
  <si>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</si>
  <si>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</si>
  <si>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</si>
  <si>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</si>
  <si>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</si>
  <si>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</si>
  <si>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</si>
  <si>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</si>
  <si>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</si>
  <si>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</si>
  <si>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</si>
  <si>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</si>
  <si>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</si>
  <si>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</si>
  <si>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</si>
  <si>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</si>
  <si>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</si>
  <si>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</si>
  <si>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</si>
  <si>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</si>
  <si>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</si>
  <si>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</si>
  <si>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</si>
  <si>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</si>
  <si>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</si>
  <si>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</si>
  <si>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</si>
  <si>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</si>
  <si>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</si>
  <si>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</si>
  <si>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</si>
  <si>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</si>
  <si>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</si>
  <si>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</si>
  <si>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</si>
  <si>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</si>
  <si>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</si>
  <si>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</si>
  <si>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</si>
  <si>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</si>
  <si>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</si>
  <si>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</si>
  <si>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</si>
  <si>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</si>
  <si>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</si>
  <si>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</si>
  <si>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</si>
  <si>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</si>
  <si>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</si>
  <si>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</si>
  <si>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</si>
  <si>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</si>
  <si>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</si>
  <si>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</si>
  <si>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</si>
  <si>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</si>
  <si>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</si>
  <si>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</si>
  <si>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</si>
  <si>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</si>
  <si>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</si>
  <si>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</si>
  <si>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</si>
  <si>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</si>
  <si>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</si>
  <si>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</si>
  <si>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</si>
  <si>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</si>
  <si>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</si>
  <si>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</si>
  <si>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</si>
  <si>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</si>
  <si>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</si>
  <si>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</si>
  <si>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</si>
  <si>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</si>
  <si>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</si>
  <si>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</si>
  <si>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</si>
  <si>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</si>
  <si>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</si>
  <si>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</si>
  <si>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</si>
  <si>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</si>
  <si>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</si>
  <si>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</si>
  <si>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</si>
  <si>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</si>
  <si>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</si>
  <si>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</si>
  <si>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</si>
  <si>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</si>
  <si>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</si>
  <si>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</si>
  <si>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</si>
  <si>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</si>
  <si>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</si>
  <si>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</si>
  <si>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</si>
  <si>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</si>
  <si>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</si>
  <si>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</si>
  <si>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</si>
  <si>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</si>
  <si>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</si>
  <si>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</si>
  <si>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</si>
  <si>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</si>
  <si>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</si>
  <si>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</si>
  <si>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</si>
  <si>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</si>
  <si>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</si>
  <si>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</si>
  <si>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</si>
  <si>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</si>
  <si>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</si>
  <si>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</si>
  <si>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</si>
  <si>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</si>
  <si>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</si>
  <si>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</si>
  <si>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</si>
  <si>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</si>
  <si>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</si>
  <si>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</si>
  <si>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</si>
  <si>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</si>
  <si>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</si>
  <si>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</si>
  <si>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</si>
  <si>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</si>
  <si>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</si>
  <si>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</si>
  <si>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</si>
  <si>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</si>
  <si>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</si>
  <si>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</si>
  <si>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</si>
  <si>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</si>
  <si>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</si>
  <si>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</si>
  <si>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</si>
  <si>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</si>
  <si>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</si>
  <si>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</si>
  <si>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</si>
  <si>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</si>
  <si>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</si>
  <si>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</si>
  <si>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</si>
  <si>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</si>
  <si>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</si>
  <si>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</si>
  <si>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</si>
  <si>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</si>
  <si>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</si>
  <si>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</si>
  <si>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</si>
  <si>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</si>
  <si>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</si>
  <si>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</si>
  <si>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</si>
  <si>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</si>
  <si>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</si>
  <si>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</si>
  <si>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</si>
  <si>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</si>
  <si>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</si>
  <si>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</si>
  <si>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</si>
  <si>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</si>
  <si>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</si>
  <si>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</si>
  <si>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</si>
  <si>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</si>
  <si>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</si>
  <si>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</si>
  <si>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</si>
  <si>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</si>
  <si>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</si>
  <si>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</si>
  <si>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</si>
  <si>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</si>
  <si>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</si>
  <si>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</si>
  <si>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</si>
  <si>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</si>
  <si>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</si>
  <si>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</si>
  <si>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</si>
  <si>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</si>
  <si>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</si>
  <si>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</si>
  <si>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</si>
  <si>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</si>
  <si>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</si>
  <si>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</si>
  <si>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</si>
  <si>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</si>
  <si>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</si>
  <si>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</si>
  <si>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</si>
  <si>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</si>
  <si>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</si>
  <si>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</si>
  <si>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</si>
  <si>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</si>
  <si>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</si>
  <si>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</si>
  <si>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</si>
  <si>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</si>
  <si>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</si>
  <si>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</si>
  <si>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</si>
  <si>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</si>
  <si>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</si>
  <si>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</si>
  <si>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</si>
  <si>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</si>
  <si>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</si>
  <si>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</si>
  <si>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</si>
  <si>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</si>
  <si>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</si>
  <si>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</si>
  <si>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</si>
  <si>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</si>
  <si>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</si>
  <si>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</si>
  <si>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</si>
  <si>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</si>
  <si>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</si>
  <si>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</si>
  <si>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</si>
  <si>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</si>
  <si>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</si>
  <si>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</si>
  <si>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</si>
  <si>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</si>
  <si>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</si>
  <si>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</si>
  <si>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</si>
  <si>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</si>
  <si>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</si>
  <si>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</si>
  <si>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</si>
  <si>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</si>
  <si>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</si>
  <si>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</si>
  <si>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</si>
  <si>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</si>
  <si>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</si>
  <si>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</si>
  <si>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</si>
  <si>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</si>
  <si>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</si>
  <si>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</si>
  <si>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</si>
  <si>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</si>
  <si>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</si>
  <si>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</si>
  <si>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</si>
  <si>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</si>
  <si>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</si>
  <si>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</si>
  <si>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</si>
  <si>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</si>
  <si>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</si>
  <si>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</si>
  <si>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</si>
  <si>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</si>
  <si>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</si>
  <si>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</si>
  <si>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</si>
  <si>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</si>
  <si>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</si>
  <si>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</si>
  <si>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</si>
  <si>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</si>
  <si>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</si>
  <si>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</si>
  <si>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</si>
  <si>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</si>
  <si>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</si>
  <si>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</si>
  <si>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</si>
  <si>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</si>
  <si>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</si>
  <si>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</si>
  <si>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</si>
  <si>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</si>
  <si>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</si>
  <si>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</si>
  <si>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</si>
  <si>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</si>
  <si>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</si>
  <si>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</si>
  <si>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</si>
  <si>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</si>
  <si>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</si>
  <si>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</si>
  <si>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</si>
  <si>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</si>
  <si>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</si>
  <si>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</si>
  <si>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</si>
  <si>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</si>
  <si>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</si>
  <si>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</si>
  <si>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</si>
  <si>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</si>
  <si>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</si>
  <si>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</si>
  <si>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</si>
  <si>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</si>
  <si>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</si>
  <si>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</si>
  <si>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</si>
  <si>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</si>
  <si>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</si>
  <si>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</si>
  <si>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</si>
  <si>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</si>
  <si>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</si>
  <si>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</si>
  <si>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</si>
  <si>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</si>
  <si>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</si>
  <si>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</si>
  <si>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</si>
  <si>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</si>
  <si>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</si>
  <si>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</si>
  <si>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</si>
  <si>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</si>
  <si>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</si>
  <si>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</si>
  <si>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</si>
  <si>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</si>
  <si>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</si>
  <si>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</si>
  <si>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</si>
  <si>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</si>
  <si>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</si>
  <si>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</si>
  <si>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</si>
  <si>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</si>
  <si>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</si>
  <si>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</si>
  <si>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</si>
  <si>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</si>
  <si>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</si>
  <si>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</si>
  <si>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</si>
  <si>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</si>
  <si>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</si>
  <si>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</si>
  <si>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</si>
  <si>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</si>
  <si>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</si>
  <si>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</si>
  <si>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</si>
  <si>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</si>
  <si>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</si>
  <si>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</si>
  <si>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</si>
  <si>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</si>
  <si>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</si>
  <si>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</si>
  <si>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</si>
  <si>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</si>
  <si>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</si>
  <si>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</si>
  <si>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</si>
  <si>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</si>
  <si>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</si>
  <si>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</si>
  <si>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</si>
  <si>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</si>
  <si>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</si>
  <si>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</si>
  <si>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</si>
  <si>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</si>
  <si>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</si>
  <si>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</si>
  <si>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</si>
  <si>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</si>
  <si>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</si>
  <si>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</si>
  <si>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</si>
  <si>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</si>
  <si>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</si>
  <si>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</si>
  <si>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</si>
  <si>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</si>
  <si>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</si>
  <si>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</si>
  <si>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</si>
  <si>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</si>
  <si>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</si>
  <si>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</si>
  <si>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</si>
  <si>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</si>
  <si>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</si>
  <si>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</si>
  <si>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</si>
  <si>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</si>
  <si>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</si>
  <si>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</si>
  <si>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</si>
  <si>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</si>
  <si>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</si>
  <si>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</si>
  <si>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</si>
  <si>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</si>
  <si>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</si>
  <si>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</si>
  <si>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</si>
  <si>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</si>
  <si>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</si>
  <si>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</si>
  <si>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</si>
  <si>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</si>
  <si>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</si>
  <si>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</si>
  <si>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</si>
  <si>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</si>
  <si>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</si>
  <si>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</si>
  <si>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</si>
  <si>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</si>
  <si>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</si>
  <si>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</si>
  <si>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</si>
  <si>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</si>
  <si>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</si>
  <si>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</si>
  <si>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</si>
  <si>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</si>
  <si>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</si>
  <si>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</si>
  <si>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</si>
  <si>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</si>
  <si>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</si>
  <si>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</si>
  <si>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</si>
  <si>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</si>
  <si>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</si>
  <si>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</si>
  <si>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</si>
  <si>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</si>
  <si>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</si>
  <si>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</si>
  <si>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</si>
  <si>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</si>
  <si>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</si>
  <si>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</si>
  <si>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</si>
  <si>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</si>
  <si>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</si>
  <si>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</si>
  <si>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</si>
  <si>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</si>
  <si>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</si>
  <si>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</si>
  <si>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</si>
  <si>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</si>
  <si>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</si>
  <si>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</si>
  <si>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</si>
  <si>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</si>
  <si>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</si>
  <si>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</si>
  <si>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</si>
  <si>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</si>
  <si>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</si>
  <si>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</si>
  <si>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</si>
  <si>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</si>
  <si>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</si>
  <si>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</si>
  <si>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</si>
  <si>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</si>
  <si>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</si>
  <si>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</si>
  <si>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</si>
  <si>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</si>
  <si>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</si>
  <si>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</si>
  <si>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</si>
  <si>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</si>
  <si>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</si>
  <si>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</si>
  <si>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</si>
  <si>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</si>
  <si>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</si>
  <si>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</si>
  <si>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</si>
  <si>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</si>
  <si>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</si>
  <si>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</si>
  <si>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</si>
  <si>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</si>
  <si>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</si>
  <si>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</si>
  <si>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</si>
  <si>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</si>
  <si>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</si>
  <si>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</si>
  <si>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</si>
  <si>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</si>
  <si>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</si>
  <si>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</si>
  <si>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</si>
  <si>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</si>
  <si>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</si>
  <si>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</si>
  <si>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</si>
  <si>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</si>
  <si>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</si>
  <si>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</si>
  <si>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</si>
  <si>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</si>
  <si>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</si>
  <si>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</si>
  <si>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</si>
  <si>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</si>
  <si>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</si>
  <si>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</si>
  <si>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</si>
  <si>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</si>
  <si>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</si>
  <si>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</si>
  <si>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</si>
  <si>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</si>
  <si>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</si>
  <si>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</si>
  <si>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</si>
  <si>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</si>
  <si>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</si>
  <si>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</si>
  <si>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</si>
  <si>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</si>
  <si>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</si>
  <si>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</si>
  <si>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</si>
  <si>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</si>
  <si>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</si>
  <si>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</si>
  <si>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</si>
  <si>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</si>
  <si>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</si>
  <si>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</si>
  <si>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</si>
  <si>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</si>
  <si>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</si>
  <si>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</si>
  <si>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</si>
  <si>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</si>
  <si>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</si>
  <si>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</si>
  <si>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</si>
  <si>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</si>
  <si>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</si>
  <si>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</si>
  <si>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</si>
  <si>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</si>
  <si>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</si>
  <si>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</si>
  <si>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</si>
  <si>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</si>
  <si>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</si>
  <si>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</si>
  <si>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</si>
  <si>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</si>
  <si>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</si>
  <si>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</si>
  <si>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</si>
  <si>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</si>
  <si>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</si>
  <si>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</si>
  <si>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</si>
  <si>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</si>
  <si>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</si>
  <si>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</si>
  <si>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</si>
  <si>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</si>
  <si>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</si>
  <si>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</si>
  <si>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</si>
  <si>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</si>
  <si>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</si>
  <si>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</si>
  <si>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</si>
  <si>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</si>
  <si>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</si>
  <si>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</si>
  <si>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</si>
  <si>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</si>
  <si>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</si>
  <si>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</si>
  <si>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</si>
  <si>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</si>
  <si>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</si>
  <si>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</si>
  <si>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</si>
  <si>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</si>
  <si>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</si>
  <si>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</si>
  <si>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</si>
  <si>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</si>
  <si>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</si>
  <si>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</si>
  <si>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</si>
  <si>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</si>
  <si>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</si>
  <si>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</si>
  <si>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</si>
  <si>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</si>
  <si>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</si>
  <si>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</si>
  <si>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</si>
  <si>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</si>
  <si>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</si>
  <si>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</si>
  <si>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</si>
  <si>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</si>
  <si>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</si>
  <si>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</si>
  <si>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</si>
  <si>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</si>
  <si>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</si>
  <si>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</si>
  <si>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</si>
  <si>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</si>
  <si>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</si>
  <si>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</si>
  <si>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</si>
  <si>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</si>
  <si>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</si>
  <si>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</si>
  <si>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</si>
  <si>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</si>
  <si>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</si>
  <si>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</si>
  <si>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</si>
  <si>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</si>
  <si>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</si>
  <si>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</si>
  <si>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</si>
  <si>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</si>
  <si>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</si>
  <si>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</si>
  <si>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</si>
  <si>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</si>
  <si>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</si>
  <si>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</si>
  <si>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</si>
  <si>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</si>
  <si>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</si>
  <si>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</si>
  <si>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</si>
  <si>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</si>
  <si>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</si>
  <si>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</si>
  <si>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</si>
  <si>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</si>
  <si>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</si>
  <si>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</si>
  <si>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</si>
  <si>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</si>
  <si>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</si>
  <si>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</si>
  <si>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</si>
  <si>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</si>
  <si>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</si>
  <si>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</si>
  <si>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</si>
  <si>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</si>
  <si>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</si>
  <si>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</si>
  <si>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</si>
  <si>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</si>
  <si>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</si>
  <si>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</si>
  <si>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</si>
  <si>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</si>
  <si>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</si>
  <si>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</si>
  <si>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</si>
  <si>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</si>
  <si>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</si>
  <si>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</si>
  <si>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</si>
  <si>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</si>
  <si>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</si>
  <si>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</si>
  <si>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</si>
  <si>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</si>
  <si>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</si>
  <si>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</si>
  <si>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</si>
  <si>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</si>
  <si>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</si>
  <si>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</si>
  <si>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</si>
  <si>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</si>
  <si>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</si>
  <si>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</si>
  <si>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</si>
  <si>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</si>
  <si>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</si>
  <si>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</si>
  <si>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</si>
  <si>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</si>
  <si>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</si>
  <si>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</si>
  <si>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</si>
  <si>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</si>
  <si>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</si>
  <si>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</si>
  <si>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</si>
  <si>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</si>
  <si>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</si>
  <si>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</si>
  <si>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</si>
  <si>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</si>
  <si>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</si>
  <si>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</si>
  <si>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</si>
  <si>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</si>
  <si>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</si>
  <si>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</si>
  <si>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</si>
  <si>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</si>
  <si>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</si>
  <si>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</si>
  <si>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</si>
  <si>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</si>
  <si>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</si>
  <si>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</si>
  <si>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</si>
  <si>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</si>
  <si>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</si>
  <si>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</si>
  <si>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</si>
  <si>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</si>
  <si>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</si>
  <si>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</si>
  <si>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</si>
  <si>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</si>
  <si>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</si>
  <si>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</si>
  <si>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</si>
  <si>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</si>
  <si>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</si>
  <si>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</si>
  <si>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</si>
  <si>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</si>
  <si>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</si>
  <si>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</si>
  <si>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</si>
  <si>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</si>
  <si>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</si>
  <si>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</si>
  <si>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</si>
  <si>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</si>
  <si>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</si>
  <si>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</si>
  <si>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</si>
  <si>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</si>
  <si>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</si>
  <si>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</si>
  <si>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</si>
  <si>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</si>
  <si>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</si>
  <si>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</si>
  <si>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</si>
  <si>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</si>
  <si>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</si>
  <si>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</si>
  <si>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</si>
  <si>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</si>
  <si>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</si>
  <si>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</si>
  <si>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</si>
  <si>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</si>
  <si>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</si>
  <si>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</si>
  <si>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</si>
  <si>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</si>
  <si>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</si>
  <si>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</si>
  <si>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</si>
  <si>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</si>
  <si>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</si>
  <si>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</si>
  <si>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</si>
  <si>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</si>
  <si>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</si>
  <si>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</si>
  <si>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</si>
  <si>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</si>
  <si>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</si>
  <si>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</si>
  <si>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</si>
  <si>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</si>
  <si>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</si>
  <si>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</si>
  <si>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</si>
  <si>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</si>
  <si>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</si>
  <si>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</si>
  <si>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</si>
  <si>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</si>
  <si>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</si>
  <si>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</si>
  <si>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</si>
  <si>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</si>
  <si>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</si>
  <si>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</si>
  <si>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</si>
  <si>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</si>
  <si>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</si>
  <si>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</si>
  <si>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</si>
  <si>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</si>
  <si>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</si>
  <si>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</si>
  <si>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</si>
  <si>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</si>
  <si>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</si>
  <si>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</si>
  <si>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</si>
  <si>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</si>
  <si>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</si>
  <si>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</si>
  <si>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</si>
  <si>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</si>
  <si>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</si>
  <si>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</si>
  <si>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</si>
  <si>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</si>
  <si>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</si>
  <si>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</si>
  <si>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</si>
  <si>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</si>
  <si>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</si>
  <si>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</si>
  <si>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</si>
  <si>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</si>
  <si>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</si>
  <si>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</si>
  <si>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</si>
  <si>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</si>
  <si>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</si>
  <si>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</si>
  <si>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</si>
  <si>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</si>
  <si>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</si>
  <si>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</si>
  <si>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</si>
  <si>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</si>
  <si>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</si>
  <si>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</si>
  <si>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</si>
  <si>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</si>
  <si>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</si>
  <si>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</si>
  <si>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</si>
  <si>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</si>
  <si>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</si>
  <si>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</si>
  <si>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</si>
  <si>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</si>
  <si>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</si>
  <si>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</si>
  <si>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</si>
  <si>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</si>
  <si>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</si>
  <si>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</si>
  <si>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</si>
  <si>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</si>
  <si>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</si>
  <si>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</si>
  <si>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</si>
  <si>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</si>
  <si>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</si>
  <si>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</si>
  <si>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</si>
  <si>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</si>
  <si>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</si>
  <si>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</si>
  <si>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</si>
  <si>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</si>
  <si>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</si>
  <si>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</si>
  <si>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</si>
  <si>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</si>
  <si>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</si>
  <si>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</si>
  <si>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</si>
  <si>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</si>
  <si>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</si>
  <si>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</si>
  <si>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</si>
  <si>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</si>
  <si>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</si>
  <si>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</si>
  <si>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</si>
  <si>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</si>
  <si>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</si>
  <si>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</si>
  <si>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</si>
  <si>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</si>
  <si>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</si>
  <si>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</si>
  <si>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</si>
  <si>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</si>
  <si>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</si>
  <si>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</si>
  <si>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</si>
  <si>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</si>
  <si>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</si>
  <si>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</si>
  <si>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</si>
  <si>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</si>
  <si>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</si>
  <si>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</si>
  <si>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</si>
  <si>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</si>
  <si>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</si>
  <si>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</si>
  <si>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</si>
  <si>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</si>
  <si>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</si>
  <si>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</si>
  <si>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</si>
  <si>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</si>
  <si>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</si>
  <si>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</si>
  <si>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</si>
  <si>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</si>
  <si>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</si>
  <si>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</si>
  <si>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</si>
  <si>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</si>
  <si>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</si>
  <si>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</si>
  <si>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</si>
  <si>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</si>
  <si>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</si>
  <si>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</si>
  <si>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</si>
  <si>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</si>
  <si>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</si>
  <si>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</si>
  <si>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</si>
  <si>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</si>
  <si>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</si>
  <si>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</si>
  <si>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</si>
  <si>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</si>
  <si>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</si>
  <si>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</si>
  <si>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</si>
  <si>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</si>
  <si>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</si>
  <si>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</si>
  <si>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</si>
  <si>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</si>
  <si>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</si>
  <si>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</si>
  <si>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</si>
  <si>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</si>
  <si>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</si>
  <si>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</si>
  <si>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</si>
  <si>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</si>
  <si>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</si>
  <si>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</si>
  <si>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</si>
  <si>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</si>
  <si>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</si>
  <si>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</si>
  <si>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</si>
  <si>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</si>
  <si>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</si>
  <si>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</si>
  <si>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</si>
  <si>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</si>
  <si>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</si>
  <si>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</si>
  <si>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</si>
  <si>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</si>
  <si>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</si>
  <si>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</si>
  <si>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</si>
  <si>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</si>
  <si>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</si>
  <si>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</si>
  <si>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</si>
  <si>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</si>
  <si>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</si>
  <si>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</si>
  <si>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</si>
  <si>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</si>
  <si>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</si>
  <si>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</si>
  <si>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</si>
  <si>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</si>
  <si>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</si>
  <si>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</si>
  <si>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</si>
  <si>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</si>
  <si>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</si>
  <si>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</si>
  <si>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</si>
  <si>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</si>
  <si>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</si>
  <si>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</si>
  <si>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</si>
  <si>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</si>
  <si>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</si>
  <si>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</si>
  <si>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</si>
  <si>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</si>
  <si>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</si>
  <si>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</si>
  <si>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</si>
  <si>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</si>
  <si>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</si>
  <si>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</si>
  <si>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</si>
  <si>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</si>
  <si>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</si>
  <si>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</si>
  <si>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</si>
  <si>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</si>
  <si>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</si>
  <si>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</si>
  <si>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</si>
  <si>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</si>
  <si>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</si>
  <si>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</si>
  <si>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</si>
  <si>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</si>
  <si>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</si>
  <si>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</si>
  <si>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</si>
  <si>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</si>
  <si>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</si>
  <si>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</si>
  <si>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</si>
  <si>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</si>
  <si>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</si>
  <si>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</si>
  <si>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</si>
  <si>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</si>
  <si>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</si>
  <si>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</si>
  <si>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</si>
  <si>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</si>
  <si>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</si>
  <si>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</si>
  <si>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</si>
  <si>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</si>
  <si>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</si>
  <si>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</si>
  <si>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</si>
  <si>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</si>
  <si>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</si>
  <si>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</si>
  <si>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</si>
  <si>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</si>
  <si>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</si>
  <si>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</si>
  <si>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</si>
  <si>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</si>
  <si>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</si>
  <si>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</si>
  <si>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</si>
  <si>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</si>
  <si>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</si>
  <si>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</si>
  <si>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</si>
  <si>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</si>
  <si>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</si>
  <si>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</si>
  <si>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</si>
  <si>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</si>
  <si>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</si>
  <si>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</si>
  <si>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</si>
  <si>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</si>
  <si>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</si>
  <si>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</si>
  <si>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</si>
  <si>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</si>
  <si>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</si>
  <si>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</si>
  <si>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</si>
  <si>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</si>
  <si>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</si>
  <si>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</si>
  <si>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</si>
  <si>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</si>
  <si>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</si>
  <si>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</si>
  <si>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</si>
  <si>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</si>
  <si>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</si>
  <si>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</si>
  <si>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</si>
  <si>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</si>
  <si>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</si>
  <si>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</si>
  <si>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</si>
  <si>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</si>
  <si>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</si>
  <si>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</si>
  <si>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</si>
  <si>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</si>
  <si>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</si>
  <si>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</si>
  <si>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</si>
  <si>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</si>
  <si>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</si>
  <si>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</si>
  <si>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</si>
  <si>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</si>
  <si>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</si>
  <si>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</si>
  <si>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</si>
  <si>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</si>
  <si>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</si>
  <si>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</si>
  <si>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</si>
  <si>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</si>
  <si>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</si>
  <si>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</si>
  <si>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</si>
  <si>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</si>
  <si>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</si>
  <si>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</si>
  <si>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</si>
  <si>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</si>
  <si>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</si>
  <si>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</si>
  <si>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</si>
  <si>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</si>
  <si>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</si>
  <si>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</si>
  <si>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</si>
  <si>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</si>
  <si>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</si>
  <si>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</si>
  <si>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</si>
  <si>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</si>
  <si>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</si>
  <si>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</si>
  <si>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</si>
  <si>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</si>
  <si>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</si>
  <si>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</si>
  <si>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</si>
  <si>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</si>
  <si>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</si>
  <si>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</si>
  <si>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</si>
  <si>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</si>
  <si>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</si>
  <si>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</si>
  <si>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</si>
  <si>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</si>
  <si>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</si>
  <si>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</si>
  <si>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</si>
  <si>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</si>
  <si>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</si>
  <si>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</si>
  <si>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</si>
  <si>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</si>
  <si>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</si>
  <si>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</si>
  <si>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</si>
  <si>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</si>
  <si>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</si>
  <si>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</si>
  <si>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</si>
  <si>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</si>
  <si>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</si>
  <si>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</si>
  <si>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</si>
  <si>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</si>
  <si>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</si>
  <si>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</si>
  <si>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</si>
  <si>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</si>
  <si>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</si>
  <si>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</si>
  <si>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</si>
  <si>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</si>
  <si>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</si>
  <si>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</si>
  <si>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</si>
  <si>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</si>
  <si>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</si>
  <si>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</si>
  <si>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</si>
  <si>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</si>
  <si>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</si>
  <si>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</si>
  <si>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</si>
  <si>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</si>
  <si>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</si>
  <si>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</si>
  <si>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</si>
  <si>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</si>
  <si>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</si>
  <si>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</si>
  <si>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</si>
  <si>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</si>
  <si>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</si>
  <si>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</si>
  <si>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</si>
  <si>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</si>
  <si>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</si>
  <si>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</si>
  <si>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</si>
  <si>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</si>
  <si>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</si>
  <si>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</si>
  <si>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</si>
  <si>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</si>
  <si>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</si>
  <si>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</si>
  <si>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</si>
  <si>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</si>
  <si>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</si>
  <si>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</si>
  <si>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</si>
  <si>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</si>
  <si>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</si>
  <si>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</si>
  <si>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</si>
  <si>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</si>
  <si>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</si>
  <si>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</si>
  <si>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</si>
  <si>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</si>
  <si>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</si>
  <si>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</si>
  <si>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</si>
  <si>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</si>
  <si>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</si>
  <si>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</si>
  <si>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</si>
  <si>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</si>
  <si>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</si>
  <si>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</si>
  <si>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</si>
  <si>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</si>
  <si>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</si>
  <si>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</si>
  <si>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</si>
  <si>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</si>
  <si>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</si>
  <si>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</si>
  <si>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</si>
  <si>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</si>
  <si>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</si>
  <si>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</si>
  <si>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</si>
  <si>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</si>
  <si>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</si>
  <si>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</si>
  <si>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</si>
  <si>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</si>
  <si>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</si>
  <si>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</si>
  <si>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</si>
  <si>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</si>
  <si>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</si>
  <si>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</si>
  <si>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</si>
  <si>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</si>
  <si>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</si>
  <si>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</si>
  <si>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</si>
  <si>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</si>
  <si>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</si>
  <si>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</si>
  <si>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</si>
  <si>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</si>
  <si>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</si>
  <si>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</si>
  <si>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</si>
  <si>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</si>
  <si>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</si>
  <si>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</si>
  <si>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</si>
  <si>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</si>
  <si>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</si>
  <si>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</si>
  <si>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</si>
  <si>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</si>
  <si>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</si>
  <si>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</si>
  <si>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</si>
  <si>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</si>
  <si>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</si>
  <si>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</si>
  <si>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</si>
  <si>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</si>
  <si>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</si>
  <si>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</si>
  <si>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</si>
  <si>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</si>
  <si>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</si>
  <si>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</si>
  <si>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</si>
  <si>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</si>
  <si>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</si>
  <si>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</si>
  <si>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</si>
  <si>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</si>
  <si>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</si>
  <si>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</si>
  <si>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</si>
  <si>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</si>
  <si>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</si>
  <si>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</si>
  <si>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</si>
  <si>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</si>
  <si>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</si>
  <si>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</si>
  <si>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</si>
  <si>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</si>
  <si>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</si>
  <si>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</si>
  <si>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</si>
  <si>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</si>
  <si>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</si>
  <si>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</si>
  <si>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</si>
  <si>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</si>
  <si>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</si>
  <si>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</si>
  <si>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</si>
  <si>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</si>
  <si>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</si>
  <si>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</si>
  <si>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</si>
  <si>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</si>
  <si>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</si>
  <si>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</si>
  <si>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</si>
  <si>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</si>
  <si>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</si>
  <si>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</si>
  <si>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</si>
  <si>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</si>
  <si>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</si>
  <si>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</si>
  <si>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</si>
  <si>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</si>
  <si>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</si>
  <si>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</si>
  <si>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</si>
  <si>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</si>
  <si>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</si>
  <si>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</si>
  <si>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</si>
  <si>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</si>
  <si>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</si>
  <si>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</si>
  <si>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</si>
  <si>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</si>
  <si>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</si>
  <si>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</si>
  <si>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</si>
  <si>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</si>
  <si>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</si>
  <si>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</si>
  <si>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</si>
  <si>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</si>
  <si>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</si>
  <si>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</si>
  <si>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</si>
  <si>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</si>
  <si>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</si>
  <si>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</si>
  <si>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</si>
  <si>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</si>
  <si>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</si>
  <si>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</si>
  <si>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</si>
  <si>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</si>
  <si>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</si>
  <si>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</si>
  <si>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</si>
  <si>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</si>
  <si>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</si>
  <si>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</si>
  <si>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</si>
  <si>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</si>
  <si>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</si>
  <si>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</si>
  <si>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</si>
  <si>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</si>
  <si>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</si>
  <si>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</si>
  <si>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</si>
  <si>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</si>
  <si>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</si>
  <si>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</si>
  <si>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</si>
  <si>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</si>
  <si>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</si>
  <si>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</si>
  <si>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</si>
  <si>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</si>
  <si>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</si>
  <si>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</si>
  <si>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</si>
  <si>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</si>
  <si>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</si>
  <si>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</si>
  <si>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</si>
  <si>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</si>
  <si>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</si>
  <si>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</si>
  <si>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</si>
  <si>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</si>
  <si>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</si>
  <si>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</si>
  <si>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</si>
  <si>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</si>
  <si>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</si>
  <si>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</si>
  <si>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</si>
  <si>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</si>
  <si>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</si>
  <si>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</si>
  <si>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</si>
  <si>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</si>
  <si>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</si>
  <si>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</si>
  <si>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</si>
  <si>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</si>
  <si>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</si>
  <si>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</si>
  <si>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</si>
  <si>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</si>
  <si>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</si>
  <si>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</si>
  <si>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</si>
  <si>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</si>
  <si>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</si>
  <si>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</si>
  <si>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</si>
  <si>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</si>
  <si>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</si>
  <si>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</si>
  <si>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</si>
  <si>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</si>
  <si>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</si>
  <si>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</si>
  <si>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</si>
  <si>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</si>
  <si>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</si>
  <si>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</si>
  <si>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</si>
  <si>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</si>
  <si>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</si>
  <si>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</si>
  <si>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</si>
  <si>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</si>
  <si>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</si>
  <si>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</si>
  <si>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</si>
  <si>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</si>
  <si>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</si>
  <si>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</si>
  <si>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</si>
  <si>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</si>
  <si>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</si>
  <si>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</si>
  <si>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</si>
  <si>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</si>
  <si>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</si>
  <si>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</si>
  <si>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</si>
  <si>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</si>
  <si>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</si>
  <si>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</si>
  <si>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</si>
  <si>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</si>
  <si>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</si>
  <si>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</si>
  <si>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</si>
  <si>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</si>
  <si>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</si>
  <si>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</si>
  <si>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</si>
  <si>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</si>
  <si>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</si>
  <si>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</si>
  <si>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</si>
  <si>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</si>
  <si>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</si>
  <si>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</si>
  <si>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</si>
  <si>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</si>
  <si>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</si>
  <si>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</si>
  <si>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</si>
  <si>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</si>
  <si>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</si>
  <si>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</si>
  <si>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</si>
  <si>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</si>
  <si>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</si>
  <si>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</si>
  <si>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</si>
  <si>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</si>
  <si>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</si>
  <si>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</si>
  <si>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</si>
  <si>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</si>
  <si>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</si>
  <si>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</si>
  <si>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</si>
  <si>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</si>
  <si>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</si>
  <si>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</si>
  <si>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</si>
  <si>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</si>
  <si>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</si>
  <si>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</si>
  <si>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</si>
  <si>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</si>
  <si>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</si>
  <si>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</si>
  <si>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</si>
  <si>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</si>
  <si>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</si>
  <si>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</si>
  <si>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</si>
  <si>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</si>
  <si>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</si>
  <si>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</si>
  <si>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</si>
  <si>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</si>
  <si>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</si>
  <si>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</si>
  <si>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</si>
  <si>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</si>
  <si>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</si>
  <si>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</si>
  <si>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</si>
  <si>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</si>
  <si>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</si>
  <si>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</si>
  <si>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</si>
  <si>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</si>
  <si>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</si>
  <si>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</si>
  <si>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</si>
  <si>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</si>
  <si>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</si>
  <si>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</si>
  <si>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</si>
  <si>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</si>
  <si>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</si>
  <si>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</si>
  <si>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</si>
  <si>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</si>
  <si>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</si>
  <si>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</si>
  <si>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</si>
  <si>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</si>
  <si>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</si>
  <si>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</si>
  <si>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</si>
  <si>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</si>
  <si>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</si>
  <si>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</si>
  <si>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</si>
  <si>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</si>
  <si>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</si>
  <si>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</si>
  <si>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</si>
  <si>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</si>
  <si>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</si>
  <si>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</si>
  <si>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</si>
  <si>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</si>
  <si>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</si>
  <si>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</si>
  <si>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</si>
  <si>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</si>
  <si>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</si>
  <si>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</si>
  <si>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</si>
  <si>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</si>
  <si>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</si>
  <si>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</si>
  <si>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</si>
  <si>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</si>
  <si>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</si>
  <si>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</si>
  <si>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</si>
  <si>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</si>
  <si>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</si>
  <si>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</si>
  <si>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</si>
  <si>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</si>
  <si>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</si>
  <si>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</si>
  <si>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</si>
  <si>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</si>
  <si>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</si>
  <si>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</si>
  <si>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</si>
  <si>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</si>
  <si>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</si>
  <si>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</si>
  <si>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</si>
  <si>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</si>
  <si>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</si>
  <si>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</si>
  <si>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</si>
  <si>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</si>
  <si>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</si>
  <si>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</si>
  <si>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</si>
  <si>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</si>
  <si>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</si>
  <si>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</si>
  <si>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</si>
  <si>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</si>
  <si>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</si>
  <si>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</si>
  <si>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</si>
  <si>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</si>
  <si>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</si>
  <si>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</si>
  <si>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</si>
  <si>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</si>
  <si>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</si>
  <si>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</si>
  <si>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</si>
  <si>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</si>
  <si>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</si>
  <si>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</si>
  <si>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</si>
  <si>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</si>
  <si>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</si>
  <si>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</si>
  <si>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</si>
  <si>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</si>
  <si>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</si>
  <si>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</si>
  <si>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</si>
  <si>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</si>
  <si>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</si>
  <si>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</si>
  <si>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</si>
  <si>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</si>
  <si>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</si>
  <si>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</si>
  <si>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</si>
  <si>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</si>
  <si>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</si>
  <si>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</si>
  <si>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</si>
  <si>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</si>
  <si>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</si>
  <si>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</si>
  <si>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</si>
  <si>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</si>
  <si>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</si>
  <si>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</si>
  <si>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</si>
  <si>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</si>
  <si>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</si>
  <si>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</si>
  <si>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</si>
  <si>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</si>
  <si>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</si>
  <si>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</si>
  <si>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</si>
  <si>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</si>
  <si>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</si>
  <si>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</si>
  <si>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</si>
  <si>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</si>
  <si>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</si>
  <si>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</si>
  <si>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</si>
  <si>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</si>
  <si>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</si>
  <si>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</si>
  <si>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</si>
  <si>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</si>
  <si>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</si>
  <si>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</si>
  <si>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</si>
  <si>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</si>
  <si>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</si>
  <si>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</si>
  <si>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</si>
  <si>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</si>
  <si>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</si>
  <si>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</si>
  <si>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</si>
  <si>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</si>
  <si>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</si>
  <si>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</si>
  <si>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</si>
  <si>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</si>
  <si>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</si>
  <si>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</si>
  <si>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</si>
  <si>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</si>
  <si>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</si>
  <si>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</si>
  <si>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</si>
  <si>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</si>
  <si>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</si>
  <si>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</si>
  <si>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</si>
  <si>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</si>
  <si>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</si>
  <si>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</si>
  <si>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</si>
  <si>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</si>
  <si>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</si>
  <si>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</si>
  <si>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</si>
  <si>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</si>
  <si>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</si>
  <si>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</si>
  <si>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</si>
  <si>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</si>
  <si>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</si>
  <si>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</si>
  <si>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</si>
  <si>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</si>
  <si>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</si>
  <si>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</si>
  <si>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</si>
  <si>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</si>
  <si>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</si>
  <si>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</si>
  <si>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</si>
  <si>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</si>
  <si>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</si>
  <si>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</si>
  <si>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</si>
  <si>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</si>
  <si>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</si>
  <si>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</si>
  <si>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</si>
  <si>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</si>
  <si>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</si>
  <si>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</si>
  <si>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</si>
  <si>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</si>
  <si>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</si>
  <si>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</si>
  <si>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</si>
  <si>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</si>
  <si>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</si>
  <si>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</si>
  <si>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</si>
  <si>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</si>
  <si>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</si>
  <si>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</si>
  <si>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</si>
  <si>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</si>
  <si>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</si>
  <si>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</si>
  <si>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</si>
  <si>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</si>
  <si>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</si>
  <si>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</si>
  <si>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</si>
  <si>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</si>
  <si>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</si>
  <si>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</si>
  <si>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</si>
  <si>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</si>
  <si>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</si>
  <si>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</si>
  <si>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</si>
  <si>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</si>
  <si>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</si>
  <si>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</si>
  <si>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</si>
  <si>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</si>
  <si>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</si>
  <si>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</si>
  <si>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</si>
  <si>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</si>
  <si>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</si>
  <si>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</si>
  <si>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</si>
  <si>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</si>
  <si>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</si>
  <si>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</si>
  <si>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</si>
  <si>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</si>
  <si>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</si>
  <si>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</si>
  <si>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</si>
  <si>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</si>
  <si>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</si>
  <si>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</si>
  <si>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</si>
  <si>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</si>
  <si>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</si>
  <si>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</si>
  <si>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</si>
  <si>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</si>
  <si>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</si>
  <si>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</si>
  <si>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</si>
  <si>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</si>
  <si>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</si>
  <si>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</si>
  <si>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</si>
  <si>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</si>
  <si>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</si>
  <si>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</si>
  <si>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</si>
  <si>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</si>
  <si>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</si>
  <si>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</si>
  <si>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</si>
  <si>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</si>
  <si>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</si>
  <si>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</si>
  <si>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</si>
  <si>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</si>
  <si>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</si>
  <si>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</si>
  <si>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</si>
  <si>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</si>
  <si>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</si>
  <si>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</si>
  <si>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</si>
  <si>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</si>
  <si>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</si>
  <si>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</si>
  <si>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</si>
  <si>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</si>
  <si>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</si>
  <si>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</si>
  <si>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</si>
  <si>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</si>
  <si>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</si>
  <si>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</si>
  <si>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</si>
  <si>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</si>
  <si>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</si>
  <si>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</si>
  <si>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</si>
  <si>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</si>
  <si>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</si>
  <si>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</si>
  <si>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</si>
  <si>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</si>
  <si>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</si>
  <si>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</si>
  <si>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</si>
  <si>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</si>
  <si>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</si>
  <si>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</si>
  <si>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</si>
  <si>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</si>
  <si>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</si>
  <si>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</si>
  <si>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</si>
  <si>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</si>
  <si>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</si>
  <si>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</si>
  <si>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</si>
  <si>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</si>
  <si>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</si>
  <si>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</si>
  <si>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</si>
  <si>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</si>
  <si>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</si>
  <si>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</si>
  <si>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</si>
  <si>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</si>
  <si>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</si>
  <si>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</si>
  <si>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</si>
  <si>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</si>
  <si>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</si>
  <si>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</si>
  <si>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</si>
  <si>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</si>
  <si>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</si>
  <si>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</si>
  <si>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</si>
  <si>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</si>
  <si>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</si>
  <si>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</si>
  <si>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</si>
  <si>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</si>
  <si>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</si>
  <si>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</si>
  <si>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</si>
  <si>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</si>
  <si>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</si>
  <si>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</si>
  <si>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</si>
  <si>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</si>
  <si>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</si>
  <si>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</si>
  <si>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</si>
  <si>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</si>
  <si>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</si>
  <si>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</si>
  <si>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</si>
  <si>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</si>
  <si>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</si>
  <si>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</si>
  <si>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</si>
  <si>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</si>
  <si>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</si>
  <si>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</si>
  <si>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</si>
  <si>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</si>
  <si>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</si>
  <si>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</si>
  <si>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</si>
  <si>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</si>
  <si>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</si>
  <si>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</si>
  <si>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</si>
  <si>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</si>
  <si>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</si>
  <si>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</si>
  <si>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</si>
  <si>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</si>
  <si>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</si>
  <si>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</si>
  <si>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</si>
  <si>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</si>
  <si>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</si>
  <si>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</si>
  <si>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</si>
  <si>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</si>
  <si>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</si>
  <si>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</si>
  <si>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</si>
  <si>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</si>
  <si>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</si>
  <si>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</si>
  <si>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</si>
  <si>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</si>
  <si>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</si>
  <si>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</si>
  <si>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</si>
  <si>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</si>
  <si>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</si>
  <si>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</si>
  <si>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</si>
  <si>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</si>
  <si>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</si>
  <si>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</si>
  <si>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</si>
  <si>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</si>
  <si>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</si>
  <si>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</si>
  <si>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</si>
  <si>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</si>
  <si>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</si>
  <si>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</si>
  <si>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</si>
  <si>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</si>
  <si>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</si>
  <si>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</si>
  <si>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</si>
  <si>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</si>
  <si>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</si>
  <si>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</si>
  <si>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</si>
  <si>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</si>
  <si>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</si>
  <si>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</si>
  <si>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</si>
  <si>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</si>
  <si>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</si>
  <si>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</si>
  <si>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</si>
  <si>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</si>
  <si>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</si>
  <si>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</si>
  <si>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</si>
  <si>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</si>
  <si>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</si>
  <si>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</si>
  <si>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</si>
  <si>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</si>
  <si>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</si>
  <si>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</si>
  <si>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</si>
  <si>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</si>
  <si>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</si>
  <si>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</si>
  <si>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</si>
  <si>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</si>
  <si>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</si>
  <si>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</si>
  <si>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</si>
  <si>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</si>
  <si>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</si>
  <si>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</si>
  <si>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</si>
  <si>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</si>
  <si>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</si>
  <si>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</si>
  <si>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</si>
  <si>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</si>
  <si>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</si>
  <si>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</si>
  <si>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</si>
  <si>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</si>
  <si>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</si>
  <si>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</si>
  <si>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</si>
  <si>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</si>
  <si>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</si>
  <si>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</si>
  <si>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</si>
  <si>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</si>
  <si>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</si>
  <si>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</si>
  <si>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</si>
  <si>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</si>
  <si>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</si>
  <si>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</si>
  <si>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</si>
  <si>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</si>
  <si>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</si>
  <si>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</si>
  <si>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</si>
  <si>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</si>
  <si>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</si>
  <si>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</si>
  <si>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</si>
  <si>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</si>
  <si>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</si>
  <si>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</si>
  <si>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</si>
  <si>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</si>
  <si>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</si>
  <si>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</si>
  <si>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</si>
  <si>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</si>
  <si>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</si>
  <si>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</si>
  <si>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</si>
  <si>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</si>
  <si>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</si>
  <si>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</si>
  <si>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</si>
  <si>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</si>
  <si>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</si>
  <si>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</si>
  <si>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</si>
  <si>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</si>
  <si>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</si>
  <si>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</si>
  <si>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</si>
  <si>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</si>
  <si>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</si>
  <si>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</si>
  <si>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</si>
  <si>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</si>
  <si>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</si>
  <si>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</si>
  <si>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</si>
  <si>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</si>
  <si>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</si>
  <si>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</si>
  <si>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</si>
  <si>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</si>
  <si>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</si>
  <si>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</si>
  <si>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</si>
  <si>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</si>
  <si>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</si>
  <si>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</si>
  <si>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</si>
  <si>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</si>
  <si>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</si>
  <si>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</si>
  <si>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</si>
  <si>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</si>
  <si>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</si>
  <si>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</si>
  <si>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</si>
  <si>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</si>
  <si>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</si>
  <si>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</si>
  <si>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</si>
  <si>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</si>
  <si>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</si>
  <si>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</si>
  <si>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</si>
  <si>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</si>
  <si>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</si>
  <si>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</si>
  <si>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</si>
  <si>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</si>
  <si>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</si>
  <si>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</si>
  <si>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</si>
  <si>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</si>
  <si>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</si>
  <si>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</si>
  <si>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</si>
  <si>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</si>
  <si>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</si>
  <si>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</si>
  <si>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</si>
  <si>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</si>
  <si>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</si>
  <si>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</si>
  <si>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</si>
  <si>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</si>
  <si>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</si>
  <si>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</si>
  <si>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</si>
  <si>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</si>
  <si>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</si>
  <si>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</si>
  <si>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</si>
  <si>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</si>
  <si>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</si>
  <si>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</si>
  <si>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</si>
  <si>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</si>
  <si>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</si>
  <si>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</si>
  <si>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</si>
  <si>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</si>
  <si>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</si>
  <si>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</si>
  <si>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</si>
  <si>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</si>
  <si>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</si>
  <si>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</si>
  <si>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</si>
  <si>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</si>
  <si>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</si>
  <si>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</si>
  <si>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</si>
  <si>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</si>
  <si>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</si>
  <si>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</si>
  <si>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</si>
  <si>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</si>
  <si>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</si>
  <si>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</si>
  <si>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</si>
  <si>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</si>
  <si>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</si>
  <si>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</si>
  <si>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</si>
  <si>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</si>
  <si>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</si>
  <si>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</si>
  <si>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</si>
  <si>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</si>
  <si>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</si>
  <si>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</si>
  <si>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</si>
  <si>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</si>
  <si>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</si>
  <si>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</si>
  <si>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</si>
  <si>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</si>
  <si>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</si>
  <si>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</si>
  <si>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</si>
  <si>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</si>
  <si>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</si>
  <si>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</si>
  <si>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</si>
  <si>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</si>
  <si>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</si>
  <si>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</si>
  <si>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</si>
  <si>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</si>
  <si>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</si>
  <si>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</si>
  <si>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</si>
  <si>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</si>
  <si>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</si>
  <si>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</si>
  <si>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</si>
  <si>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</si>
  <si>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</si>
  <si>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</si>
  <si>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</si>
  <si>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</si>
  <si>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</si>
  <si>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</si>
  <si>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</si>
  <si>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</si>
  <si>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</si>
  <si>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</si>
  <si>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</si>
  <si>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</si>
  <si>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</si>
  <si>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</si>
  <si>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</si>
  <si>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</si>
  <si>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</si>
  <si>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</si>
  <si>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</si>
  <si>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</si>
  <si>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</si>
  <si>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</si>
  <si>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</si>
  <si>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</si>
  <si>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</si>
  <si>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</si>
  <si>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</si>
  <si>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</si>
  <si>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</si>
  <si>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</si>
  <si>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</si>
  <si>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</si>
  <si>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</si>
  <si>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</si>
  <si>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</si>
  <si>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</si>
  <si>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</si>
  <si>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</si>
  <si>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</si>
  <si>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</si>
  <si>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</si>
  <si>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</si>
  <si>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</si>
  <si>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</si>
  <si>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</si>
  <si>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</si>
  <si>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</si>
  <si>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</si>
  <si>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</si>
  <si>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</si>
  <si>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</si>
  <si>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</si>
  <si>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</si>
  <si>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</si>
  <si>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</si>
  <si>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</si>
  <si>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</si>
  <si>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</si>
  <si>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</si>
  <si>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</si>
  <si>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</si>
  <si>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</si>
  <si>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</si>
  <si>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</si>
  <si>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</si>
  <si>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</si>
  <si>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</si>
  <si>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</si>
  <si>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</si>
  <si>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</si>
  <si>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</si>
  <si>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</si>
  <si>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</si>
  <si>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</si>
  <si>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</si>
  <si>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</si>
  <si>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</si>
  <si>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</si>
  <si>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</si>
  <si>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</si>
  <si>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</si>
  <si>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</si>
  <si>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</si>
  <si>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</si>
  <si>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</si>
  <si>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</si>
  <si>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</si>
  <si>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</si>
  <si>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</si>
  <si>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</si>
  <si>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</si>
  <si>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</si>
  <si>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</si>
  <si>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</si>
  <si>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</si>
  <si>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</si>
  <si>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</si>
  <si>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</si>
  <si>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</si>
  <si>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</si>
  <si>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</si>
  <si>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</si>
  <si>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</si>
  <si>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</si>
  <si>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</si>
  <si>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</si>
  <si>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</si>
  <si>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</si>
  <si>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</si>
  <si>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</si>
  <si>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</si>
  <si>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</si>
  <si>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</si>
  <si>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</si>
  <si>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</si>
  <si>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</si>
  <si>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</si>
  <si>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</si>
  <si>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</si>
  <si>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</si>
  <si>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</si>
  <si>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</si>
  <si>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</si>
  <si>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</si>
  <si>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</si>
  <si>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</si>
  <si>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</si>
  <si>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</si>
  <si>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</si>
  <si>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</si>
  <si>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</si>
  <si>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</si>
  <si>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</si>
  <si>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</si>
  <si>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</si>
  <si>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Week 5
June 29 - July 3</t>
  </si>
  <si>
    <t>Grupoanipa</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</si>
  <si>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</si>
  <si>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</si>
  <si>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</si>
  <si>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</si>
  <si>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</si>
  <si>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</si>
  <si>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</si>
  <si>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</si>
  <si>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</si>
  <si>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</si>
  <si>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</si>
  <si>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</si>
  <si>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</si>
  <si>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</si>
  <si>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</si>
  <si>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</si>
  <si>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</si>
  <si>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</si>
  <si>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798691#1</t>
  </si>
  <si>
    <t>Gruporvq</t>
  </si>
  <si>
    <t>2166845#1</t>
  </si>
  <si>
    <t>Abugattas</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</si>
  <si>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</si>
  <si>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</si>
  <si>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</si>
  <si>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</si>
  <si>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</si>
  <si>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</si>
  <si>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</si>
  <si>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</si>
  <si>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</si>
  <si>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</si>
  <si>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</si>
  <si>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</si>
  <si>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</si>
  <si>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</si>
  <si>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</si>
  <si>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</si>
  <si>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</si>
  <si>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2404983#1</t>
  </si>
  <si>
    <t>Bc Consulting</t>
  </si>
  <si>
    <t>257470#3</t>
  </si>
  <si>
    <t>J.R VERSAC Construcciones y Montajes Electromecanicos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</si>
  <si>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</si>
  <si>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</si>
  <si>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</si>
  <si>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</si>
  <si>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</si>
  <si>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</si>
  <si>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</si>
  <si>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</si>
  <si>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</si>
  <si>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</si>
  <si>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</si>
  <si>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</si>
  <si>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</si>
  <si>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</si>
  <si>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</si>
  <si>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</si>
  <si>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</si>
  <si>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1102010#1</t>
  </si>
  <si>
    <t>TALLER G</t>
  </si>
  <si>
    <t>2512246#1, 1940570#1</t>
  </si>
  <si>
    <t>Oscar Fuentes Arquitectos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</si>
  <si>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</si>
  <si>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</si>
  <si>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</si>
  <si>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</si>
  <si>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</si>
  <si>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</si>
  <si>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</si>
  <si>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</si>
  <si>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</si>
  <si>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</si>
  <si>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</si>
  <si>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</si>
  <si>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</si>
  <si>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</si>
  <si>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</si>
  <si>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</si>
  <si>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</si>
  <si>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4650991#1</t>
  </si>
  <si>
    <t>Vielcani</t>
  </si>
  <si>
    <t>4377447#1</t>
  </si>
  <si>
    <t>Pandoraambientaciones</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</si>
  <si>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</si>
  <si>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</si>
  <si>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</si>
  <si>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</si>
  <si>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</si>
  <si>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</si>
  <si>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</si>
  <si>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</si>
  <si>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</si>
  <si>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</si>
  <si>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</si>
  <si>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</si>
  <si>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</si>
  <si>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</si>
  <si>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</si>
  <si>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</si>
  <si>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</si>
  <si>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4579780#1</t>
  </si>
  <si>
    <t>Unbekannt</t>
  </si>
  <si>
    <t>4569204#1</t>
  </si>
  <si>
    <t>Estudiocvh</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</si>
  <si>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</si>
  <si>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</si>
  <si>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</si>
  <si>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</si>
  <si>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</si>
  <si>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</si>
  <si>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</si>
  <si>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</si>
  <si>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</si>
  <si>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</si>
  <si>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</si>
  <si>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</si>
  <si>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</si>
  <si>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</si>
  <si>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</si>
  <si>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</si>
  <si>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</si>
  <si>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</si>
  <si>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373908#1</t>
  </si>
  <si>
    <t>Proyeco</t>
  </si>
  <si>
    <t>4577531#1</t>
  </si>
  <si>
    <t>Estudiosi</t>
  </si>
  <si>
    <t xml:space="preserve">Not enough evidence to link the data to the Instagram page found.
</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</si>
  <si>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</si>
  <si>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</si>
  <si>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</si>
  <si>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</si>
  <si>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</si>
  <si>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</si>
  <si>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</si>
  <si>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</si>
  <si>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</si>
  <si>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</si>
  <si>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</si>
  <si>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</si>
  <si>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</si>
  <si>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</si>
  <si>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</si>
  <si>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</si>
  <si>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3901869#1</t>
  </si>
  <si>
    <t>Estudioaureo</t>
  </si>
  <si>
    <t>1348934#1</t>
  </si>
  <si>
    <t>Levyresels</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</si>
  <si>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</si>
  <si>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</si>
  <si>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</si>
  <si>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</si>
  <si>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</si>
  <si>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</si>
  <si>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</si>
  <si>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</si>
  <si>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</si>
  <si>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</si>
  <si>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</si>
  <si>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</si>
  <si>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</si>
  <si>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</si>
  <si>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</si>
  <si>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</si>
  <si>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</si>
  <si>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4631549#1</t>
  </si>
  <si>
    <t>Grupoherso</t>
  </si>
  <si>
    <t>2011917#1</t>
  </si>
  <si>
    <t>Tres Torres S.A.C.</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</si>
  <si>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</si>
  <si>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</si>
  <si>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</si>
  <si>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</si>
  <si>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</si>
  <si>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</si>
  <si>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</si>
  <si>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</si>
  <si>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</si>
  <si>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</si>
  <si>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</si>
  <si>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</si>
  <si>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</si>
  <si>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</si>
  <si>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</si>
  <si>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</si>
  <si>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</si>
  <si>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4544844#1</t>
  </si>
  <si>
    <t>Grupoimpulso</t>
  </si>
  <si>
    <t>881479#1</t>
  </si>
  <si>
    <t>Ojedaas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</si>
  <si>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</si>
  <si>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</si>
  <si>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</si>
  <si>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</si>
  <si>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</si>
  <si>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</si>
  <si>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</si>
  <si>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</si>
  <si>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</si>
  <si>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</si>
  <si>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</si>
  <si>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</si>
  <si>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</si>
  <si>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</si>
  <si>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</si>
  <si>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</si>
  <si>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</si>
  <si>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</si>
  <si>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 xml:space="preserve">https://www.sketchup.pleteo.com/cases/5315731/activityLog
</t>
    </r>
    <r>
      <rPr>
        <rFont val="Roboto"/>
        <color rgb="FF434343"/>
      </rPr>
      <t>Nancy is the case manager. She was contacted and this additional info arrived on time to be considered in the negotiations.
This case cannot be launched in the new batch</t>
    </r>
  </si>
  <si>
    <t>4371350#1</t>
  </si>
  <si>
    <t>Besafeasesores</t>
  </si>
  <si>
    <t>1762135#1</t>
  </si>
  <si>
    <t>Mycllano</t>
  </si>
  <si>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</si>
  <si>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</si>
  <si>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</si>
  <si>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</si>
  <si>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</si>
  <si>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</si>
  <si>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</si>
  <si>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</si>
  <si>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</si>
  <si>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</si>
  <si>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</si>
  <si>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</si>
  <si>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</si>
  <si>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</si>
  <si>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</si>
  <si>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</si>
  <si>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4592205#1</t>
  </si>
  <si>
    <t>Biolwa</t>
  </si>
  <si>
    <t>523812#1</t>
  </si>
  <si>
    <t>Aicequip</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</si>
  <si>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</si>
  <si>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</si>
  <si>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</si>
  <si>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</si>
  <si>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</si>
  <si>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</si>
  <si>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</si>
  <si>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</si>
  <si>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</si>
  <si>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</si>
  <si>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</si>
  <si>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</si>
  <si>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</si>
  <si>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</si>
  <si>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</si>
  <si>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</si>
  <si>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4498399#1</t>
  </si>
  <si>
    <t>Galta</t>
  </si>
  <si>
    <t>No notes. Send back for revision.</t>
  </si>
  <si>
    <t>3251467#1</t>
  </si>
  <si>
    <t>Andesflooring</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</si>
  <si>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</si>
  <si>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</si>
  <si>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</si>
  <si>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</si>
  <si>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</si>
  <si>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</si>
  <si>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</si>
  <si>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</si>
  <si>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</si>
  <si>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</si>
  <si>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</si>
  <si>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</si>
  <si>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</si>
  <si>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</si>
  <si>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</si>
  <si>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</si>
  <si>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1080349#1</t>
  </si>
  <si>
    <t>Tecnical, S.A. de C.V.</t>
  </si>
  <si>
    <t>1713527#1</t>
  </si>
  <si>
    <t>Andjel SA</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</si>
  <si>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</si>
  <si>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</si>
  <si>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</si>
  <si>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</si>
  <si>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</si>
  <si>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</si>
  <si>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</si>
  <si>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</si>
  <si>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</si>
  <si>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</si>
  <si>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</si>
  <si>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</si>
  <si>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</si>
  <si>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</si>
  <si>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</si>
  <si>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</si>
  <si>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4600074#1</t>
  </si>
  <si>
    <t>Aquasistemas</t>
  </si>
  <si>
    <t>Multiple Cases</t>
  </si>
  <si>
    <t>661625#1</t>
  </si>
  <si>
    <t xml:space="preserve">FYSA amoblados
</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</si>
  <si>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</si>
  <si>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</si>
  <si>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</si>
  <si>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</si>
  <si>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</si>
  <si>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</si>
  <si>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</si>
  <si>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</si>
  <si>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</si>
  <si>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</si>
  <si>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</si>
  <si>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</si>
  <si>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</si>
  <si>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</si>
  <si>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 4512770#1</t>
  </si>
  <si>
    <t>Mueblesparaoficina</t>
  </si>
  <si>
    <t xml:space="preserve">An additional case related to the entity was identified and investigated. Case ID 4512770#1
</t>
  </si>
  <si>
    <t>4610313#1</t>
  </si>
  <si>
    <t>Smartco</t>
  </si>
  <si>
    <t>2127722#1</t>
  </si>
  <si>
    <t>INVERTI Gestion Inmobiliaria y Gestion del Automotor</t>
  </si>
  <si>
    <t>Relanzamiento</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</si>
  <si>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</si>
  <si>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</si>
  <si>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</si>
  <si>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</si>
  <si>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</si>
  <si>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</si>
  <si>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</si>
  <si>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</si>
  <si>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</si>
  <si>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</si>
  <si>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</si>
  <si>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</si>
  <si>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</si>
  <si>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</si>
  <si>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</si>
  <si>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</si>
  <si>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4529410#1</t>
  </si>
  <si>
    <t>Grossarquitectura</t>
  </si>
  <si>
    <t>1402770#1</t>
  </si>
  <si>
    <t>FAMAT</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</si>
  <si>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</si>
  <si>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</si>
  <si>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</si>
  <si>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</si>
  <si>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</si>
  <si>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</si>
  <si>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</si>
  <si>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</si>
  <si>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</si>
  <si>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</si>
  <si>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</si>
  <si>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</si>
  <si>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</si>
  <si>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</si>
  <si>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</si>
  <si>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</si>
  <si>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</si>
  <si>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</si>
  <si>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</si>
  <si>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4213815#1</t>
  </si>
  <si>
    <t>Inversionesfuturo</t>
  </si>
  <si>
    <t>4635944#1</t>
  </si>
  <si>
    <t>Realedificaciones</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</si>
  <si>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</si>
  <si>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</si>
  <si>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</si>
  <si>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</si>
  <si>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</si>
  <si>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</si>
  <si>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</si>
  <si>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</si>
  <si>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</si>
  <si>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</si>
  <si>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</si>
  <si>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</si>
  <si>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</si>
  <si>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</si>
  <si>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</si>
  <si>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</si>
  <si>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</si>
  <si>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4339117#1</t>
  </si>
  <si>
    <t>Incofer</t>
  </si>
  <si>
    <t>4373388#1</t>
  </si>
  <si>
    <t>Koku</t>
  </si>
  <si>
    <t>Reincidencia</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</si>
  <si>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</si>
  <si>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</si>
  <si>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</si>
  <si>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</si>
  <si>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</si>
  <si>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</si>
  <si>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</si>
  <si>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</si>
  <si>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</si>
  <si>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</si>
  <si>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</si>
  <si>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</si>
  <si>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</si>
  <si>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</si>
  <si>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</si>
  <si>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</si>
  <si>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</si>
  <si>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3260398#1</t>
  </si>
  <si>
    <t>hidroingenia</t>
  </si>
  <si>
    <t>4383454#1</t>
  </si>
  <si>
    <t>Ueisrael</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</si>
  <si>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</si>
  <si>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</si>
  <si>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</si>
  <si>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</si>
  <si>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</si>
  <si>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</si>
  <si>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</si>
  <si>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</si>
  <si>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</si>
  <si>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</si>
  <si>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</si>
  <si>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</si>
  <si>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</si>
  <si>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</si>
  <si>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</si>
  <si>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</si>
  <si>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684727#1</t>
  </si>
  <si>
    <t>Rapid Print Panama</t>
  </si>
  <si>
    <t>Big deal - Multiple Cases</t>
  </si>
  <si>
    <t>1982717#1</t>
  </si>
  <si>
    <t>Vms3drendering</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</si>
  <si>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</si>
  <si>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</si>
  <si>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</si>
  <si>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</si>
  <si>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</si>
  <si>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</si>
  <si>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</si>
  <si>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</si>
  <si>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</si>
  <si>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</si>
  <si>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</si>
  <si>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</si>
  <si>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</si>
  <si>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</si>
  <si>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</si>
  <si>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</si>
  <si>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1040791#1</t>
  </si>
  <si>
    <t>Nldpanama</t>
  </si>
  <si>
    <t>3867362#1</t>
  </si>
  <si>
    <t>Choixconstructora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</si>
  <si>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</si>
  <si>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</si>
  <si>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</si>
  <si>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</si>
  <si>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</si>
  <si>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</si>
  <si>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</si>
  <si>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</si>
  <si>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</si>
  <si>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</si>
  <si>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</si>
  <si>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</si>
  <si>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</si>
  <si>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</si>
  <si>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</si>
  <si>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</si>
  <si>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 xml:space="preserve">Educational Institution.
</t>
  </si>
  <si>
    <t>1907128#1</t>
  </si>
  <si>
    <t>Distribuidora Larce</t>
  </si>
  <si>
    <t>617998#1</t>
  </si>
  <si>
    <t>Carpicentro</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</si>
  <si>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</si>
  <si>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</si>
  <si>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</si>
  <si>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</si>
  <si>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</si>
  <si>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</si>
  <si>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</si>
  <si>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</si>
  <si>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</si>
  <si>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</si>
  <si>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</si>
  <si>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</si>
  <si>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</si>
  <si>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</si>
  <si>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</si>
  <si>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</si>
  <si>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</si>
  <si>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567237#1</t>
  </si>
  <si>
    <t>Deco Plastic, S. A.</t>
  </si>
  <si>
    <t>4448200#1</t>
  </si>
  <si>
    <t>Hianvastudio</t>
  </si>
  <si>
    <t>2418649#1</t>
  </si>
  <si>
    <t>Tecno Lite</t>
  </si>
  <si>
    <t>4448993#1</t>
  </si>
  <si>
    <t>GRUPO MOLICOM</t>
  </si>
  <si>
    <t>4573495#1</t>
  </si>
  <si>
    <t>Pieragregis</t>
  </si>
  <si>
    <t>4440948#1</t>
  </si>
  <si>
    <t>Teco</t>
  </si>
  <si>
    <t>4482278#1</t>
  </si>
  <si>
    <t>Glint</t>
  </si>
  <si>
    <t>4606300#1</t>
  </si>
  <si>
    <t>Zensatocafe</t>
  </si>
  <si>
    <t>4651405#1</t>
  </si>
  <si>
    <t>Ingenica</t>
  </si>
  <si>
    <t>4645939#1</t>
  </si>
  <si>
    <t>Eve-move. Movilidad eléctrica</t>
  </si>
  <si>
    <t>4537059#1</t>
  </si>
  <si>
    <t>Arqmonia</t>
  </si>
  <si>
    <t>4474655#1</t>
  </si>
  <si>
    <t>Ciapesa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</si>
  <si>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</si>
  <si>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</si>
  <si>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</si>
  <si>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</si>
  <si>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</si>
  <si>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</si>
  <si>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</si>
  <si>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</si>
  <si>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</si>
  <si>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</si>
  <si>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</si>
  <si>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</si>
  <si>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</si>
  <si>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</si>
  <si>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</si>
  <si>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</si>
  <si>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692276#1</t>
  </si>
  <si>
    <t>INVISA</t>
  </si>
  <si>
    <t>4507194#1, 4569826#1</t>
  </si>
  <si>
    <t>Limtex</t>
  </si>
  <si>
    <t xml:space="preserve">An additional case related to the entity was identified and investigated. Case ID 4569826#1.
</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</si>
  <si>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</si>
  <si>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</si>
  <si>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</si>
  <si>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</si>
  <si>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</si>
  <si>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</si>
  <si>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</si>
  <si>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</si>
  <si>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</si>
  <si>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</si>
  <si>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</si>
  <si>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</si>
  <si>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</si>
  <si>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</si>
  <si>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</si>
  <si>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</si>
  <si>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</si>
  <si>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1325993#1</t>
  </si>
  <si>
    <t>Urbanizadora</t>
  </si>
  <si>
    <t>3876436#1</t>
  </si>
  <si>
    <t>Qroma</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</si>
  <si>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</si>
  <si>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</si>
  <si>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</si>
  <si>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</si>
  <si>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</si>
  <si>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</si>
  <si>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</si>
  <si>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</si>
  <si>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</si>
  <si>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</si>
  <si>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</si>
  <si>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</si>
  <si>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</si>
  <si>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</si>
  <si>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</si>
  <si>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</si>
  <si>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993701#1</t>
  </si>
  <si>
    <t>Workingslatam</t>
  </si>
  <si>
    <t>2477686#1</t>
  </si>
  <si>
    <t>Santaangela</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</si>
  <si>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</si>
  <si>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</si>
  <si>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</si>
  <si>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</si>
  <si>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</si>
  <si>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</si>
  <si>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</si>
  <si>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</si>
  <si>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</si>
  <si>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</si>
  <si>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</si>
  <si>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</si>
  <si>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</si>
  <si>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</si>
  <si>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</si>
  <si>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</si>
  <si>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</si>
  <si>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995363#1</t>
  </si>
  <si>
    <t>SODEPSA</t>
  </si>
  <si>
    <t>4500879#1</t>
  </si>
  <si>
    <t>Portillo</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</si>
  <si>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</si>
  <si>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</si>
  <si>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</si>
  <si>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</si>
  <si>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</si>
  <si>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</si>
  <si>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</si>
  <si>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</si>
  <si>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</si>
  <si>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</si>
  <si>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</si>
  <si>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</si>
  <si>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</si>
  <si>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</si>
  <si>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</si>
  <si>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</si>
  <si>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</si>
  <si>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3865530#1</t>
  </si>
  <si>
    <t>Etspma</t>
  </si>
  <si>
    <t>1927920#1</t>
  </si>
  <si>
    <t>FACTORY177</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</si>
  <si>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</si>
  <si>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</si>
  <si>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</si>
  <si>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</si>
  <si>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</si>
  <si>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</si>
  <si>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</si>
  <si>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</si>
  <si>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</si>
  <si>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</si>
  <si>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</si>
  <si>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</si>
  <si>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</si>
  <si>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</si>
  <si>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</si>
  <si>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</si>
  <si>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</si>
  <si>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1155281#1</t>
  </si>
  <si>
    <t>Accesos Automaticos</t>
  </si>
  <si>
    <t>2190641#1</t>
  </si>
  <si>
    <t>vysatec sac</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</si>
  <si>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</si>
  <si>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</si>
  <si>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</si>
  <si>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</si>
  <si>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</si>
  <si>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</si>
  <si>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</si>
  <si>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</si>
  <si>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</si>
  <si>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</si>
  <si>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</si>
  <si>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</si>
  <si>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</si>
  <si>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</si>
  <si>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</si>
  <si>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</si>
  <si>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899295#1</t>
  </si>
  <si>
    <t>Promotional Sales And Marketing</t>
  </si>
  <si>
    <t>1670287#2</t>
  </si>
  <si>
    <t>Letman S.A.C.</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</si>
  <si>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</si>
  <si>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</si>
  <si>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</si>
  <si>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</si>
  <si>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</si>
  <si>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</si>
  <si>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</si>
  <si>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</si>
  <si>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</si>
  <si>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</si>
  <si>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</si>
  <si>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</si>
  <si>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</si>
  <si>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</si>
  <si>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</si>
  <si>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</si>
  <si>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913551#1</t>
  </si>
  <si>
    <t>GrupoCESA</t>
  </si>
  <si>
    <t>4443397#1</t>
  </si>
  <si>
    <t>YOPLAC ASOCIADOS SAC</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</si>
  <si>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</si>
  <si>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</si>
  <si>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</si>
  <si>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</si>
  <si>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</si>
  <si>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</si>
  <si>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</si>
  <si>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</si>
  <si>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</si>
  <si>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</si>
  <si>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</si>
  <si>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</si>
  <si>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</si>
  <si>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</si>
  <si>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</si>
  <si>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</si>
  <si>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4552760#1</t>
  </si>
  <si>
    <t>Remz</t>
  </si>
  <si>
    <t>2490206#1</t>
  </si>
  <si>
    <t>ESTUDIO RCR</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</si>
  <si>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</si>
  <si>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</si>
  <si>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</si>
  <si>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</si>
  <si>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</si>
  <si>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</si>
  <si>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</si>
  <si>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</si>
  <si>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</si>
  <si>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</si>
  <si>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</si>
  <si>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</si>
  <si>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</si>
  <si>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</si>
  <si>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</si>
  <si>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4568377#1</t>
  </si>
  <si>
    <t>Vvt</t>
  </si>
  <si>
    <t>2395337#1</t>
  </si>
  <si>
    <t>Constructorazion</t>
  </si>
  <si>
    <t>1714899#1</t>
  </si>
  <si>
    <t>Sjm</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</si>
  <si>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</si>
  <si>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</si>
  <si>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</si>
  <si>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</si>
  <si>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</si>
  <si>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</si>
  <si>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</si>
  <si>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</si>
  <si>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</si>
  <si>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</si>
  <si>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</si>
  <si>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</si>
  <si>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</si>
  <si>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</si>
  <si>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</si>
  <si>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</si>
  <si>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604278#1</t>
  </si>
  <si>
    <t>Tecnica Ingenieros S.R.L.</t>
  </si>
  <si>
    <t>3870957#1</t>
  </si>
  <si>
    <t>Externoelementia</t>
  </si>
  <si>
    <t>956067#1</t>
  </si>
  <si>
    <t>Stgeorges</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</si>
  <si>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</si>
  <si>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</si>
  <si>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</si>
  <si>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</si>
  <si>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</si>
  <si>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</si>
  <si>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</si>
  <si>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</si>
  <si>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</si>
  <si>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</si>
  <si>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</si>
  <si>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</si>
  <si>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</si>
  <si>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</si>
  <si>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2951615#1</t>
  </si>
  <si>
    <t>moret, matias</t>
  </si>
  <si>
    <t>4578549#1</t>
  </si>
  <si>
    <t>Imitsa</t>
  </si>
  <si>
    <t>390442#2</t>
  </si>
  <si>
    <t>Alto Contacto - La Molina Int</t>
  </si>
  <si>
    <t>4589085#1</t>
  </si>
  <si>
    <t>Omeinteriors</t>
  </si>
  <si>
    <t>3867287#1</t>
  </si>
  <si>
    <t>Gomez Roco</t>
  </si>
  <si>
    <t>4570421#1</t>
  </si>
  <si>
    <t>Lera</t>
  </si>
  <si>
    <t>4573944#1</t>
  </si>
  <si>
    <t>Laposta</t>
  </si>
  <si>
    <t>4571358#1</t>
  </si>
  <si>
    <t>Carpinteriareywood</t>
  </si>
  <si>
    <t>3867314#1</t>
  </si>
  <si>
    <t>Atoarq</t>
  </si>
  <si>
    <t>4603559#1</t>
  </si>
  <si>
    <t xml:space="preserve">Arceavicola
</t>
  </si>
  <si>
    <t>4551539#1</t>
  </si>
  <si>
    <t>Publimatchperu</t>
  </si>
  <si>
    <t>4641647#1</t>
  </si>
  <si>
    <t>Axpar, Grupo Integral De Ingenieria S.a. De C.v.</t>
  </si>
  <si>
    <t xml:space="preserve">4446560#1
</t>
  </si>
  <si>
    <t>Criteria</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</si>
  <si>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</si>
  <si>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</si>
  <si>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</si>
  <si>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</si>
  <si>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</si>
  <si>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</si>
  <si>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</si>
  <si>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</si>
  <si>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</si>
  <si>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</si>
  <si>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</si>
  <si>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</si>
  <si>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</si>
  <si>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</si>
  <si>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4605804#1</t>
  </si>
  <si>
    <t>Zekiri</t>
  </si>
  <si>
    <t>4653509#1</t>
  </si>
  <si>
    <t>Arteingenieriacr</t>
  </si>
  <si>
    <t>4655300#1</t>
  </si>
  <si>
    <t>TECNOPOR S.A.</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</si>
  <si>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</si>
  <si>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</si>
  <si>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</si>
  <si>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</si>
  <si>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</si>
  <si>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</si>
  <si>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</si>
  <si>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</si>
  <si>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</si>
  <si>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</si>
  <si>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</si>
  <si>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</si>
  <si>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</si>
  <si>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</si>
  <si>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4643683#1</t>
  </si>
  <si>
    <t>Fh15arquitectura</t>
  </si>
  <si>
    <t>2382419#1</t>
  </si>
  <si>
    <t>Anxor Ingeniería S.A.</t>
  </si>
  <si>
    <t>1139735#1</t>
  </si>
  <si>
    <t>Hipódromo Argentino de Palermo</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</si>
  <si>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</si>
  <si>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</si>
  <si>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</si>
  <si>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</si>
  <si>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</si>
  <si>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</si>
  <si>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</si>
  <si>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</si>
  <si>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</si>
  <si>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</si>
  <si>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</si>
  <si>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</si>
  <si>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</si>
  <si>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</si>
  <si>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</si>
  <si>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4609804#1</t>
  </si>
  <si>
    <t>Estudio Gesto Arquitectura</t>
  </si>
  <si>
    <t>1072963#1</t>
  </si>
  <si>
    <t>Summa Consultores</t>
  </si>
  <si>
    <t>649801#1</t>
  </si>
  <si>
    <t>MADETEC</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</si>
  <si>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</si>
  <si>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</si>
  <si>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</si>
  <si>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</si>
  <si>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</si>
  <si>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</si>
  <si>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</si>
  <si>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</si>
  <si>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</si>
  <si>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</si>
  <si>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</si>
  <si>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</si>
  <si>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</si>
  <si>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</si>
  <si>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4635812#1</t>
  </si>
  <si>
    <t>Infraltda</t>
  </si>
  <si>
    <t>552207#1</t>
  </si>
  <si>
    <t>Grupo JCB</t>
  </si>
  <si>
    <t>4371449#1</t>
  </si>
  <si>
    <t>Cdhproyectos</t>
  </si>
  <si>
    <t>534433#1</t>
  </si>
  <si>
    <t>Discover</t>
  </si>
  <si>
    <t>3876430#1</t>
  </si>
  <si>
    <t>Santateresita</t>
  </si>
  <si>
    <t>4620619#1</t>
  </si>
  <si>
    <t>Hidasa</t>
  </si>
  <si>
    <t>4627065#1</t>
  </si>
  <si>
    <t>Mmaarq</t>
  </si>
  <si>
    <t>4575644#1</t>
  </si>
  <si>
    <t>Sempraglobal</t>
  </si>
  <si>
    <t>4613860#1</t>
  </si>
  <si>
    <t>Spacio Virtual</t>
  </si>
  <si>
    <t>4445586#1</t>
  </si>
  <si>
    <t>Tadug</t>
  </si>
  <si>
    <t>3518409#1</t>
  </si>
  <si>
    <t>Ieplainmaculadajg</t>
  </si>
  <si>
    <t>3868838#1</t>
  </si>
  <si>
    <t>Edifisa Constructora</t>
  </si>
  <si>
    <t>1432806#1</t>
  </si>
  <si>
    <t>alejandro balut</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</si>
  <si>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</si>
  <si>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</si>
  <si>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</si>
  <si>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</si>
  <si>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</si>
  <si>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</si>
  <si>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</si>
  <si>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</si>
  <si>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</si>
  <si>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</si>
  <si>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</si>
  <si>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</si>
  <si>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</si>
  <si>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</si>
  <si>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</si>
  <si>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4602259#1</t>
  </si>
  <si>
    <t>Skedia</t>
  </si>
  <si>
    <t>903647#1</t>
  </si>
  <si>
    <t>Copisa</t>
  </si>
  <si>
    <t>4654790#1</t>
  </si>
  <si>
    <t>amna arquitectura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</si>
  <si>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</si>
  <si>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</si>
  <si>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</si>
  <si>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</si>
  <si>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</si>
  <si>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</si>
  <si>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</si>
  <si>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</si>
  <si>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</si>
  <si>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</si>
  <si>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</si>
  <si>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</si>
  <si>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</si>
  <si>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</si>
  <si>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</si>
  <si>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4513183#1</t>
  </si>
  <si>
    <t>Munno</t>
  </si>
  <si>
    <t>885074#1</t>
  </si>
  <si>
    <t>CreARQ</t>
  </si>
  <si>
    <t>4341564#1</t>
  </si>
  <si>
    <t>FVB Propiedades + Arquitectura</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</si>
  <si>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</si>
  <si>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</si>
  <si>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</si>
  <si>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</si>
  <si>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</si>
  <si>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</si>
  <si>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</si>
  <si>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</si>
  <si>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</si>
  <si>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</si>
  <si>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</si>
  <si>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</si>
  <si>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</si>
  <si>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</si>
  <si>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</si>
  <si>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4647140#1</t>
  </si>
  <si>
    <t>Grupogillibrand</t>
  </si>
  <si>
    <t>4338776#1</t>
  </si>
  <si>
    <t>Conincasa</t>
  </si>
  <si>
    <t>3776595#2</t>
  </si>
  <si>
    <t>Lontecsac</t>
  </si>
  <si>
    <t>607749#1</t>
  </si>
  <si>
    <t>Contempo Casa</t>
  </si>
  <si>
    <t>1629451#1</t>
  </si>
  <si>
    <t>ISCOT Services</t>
  </si>
  <si>
    <t>4580317#1</t>
  </si>
  <si>
    <t>Voidtechdr</t>
  </si>
  <si>
    <t>4529099#1</t>
  </si>
  <si>
    <t>Construtex</t>
  </si>
  <si>
    <t>4431875#1</t>
  </si>
  <si>
    <t>Balaarquitectos</t>
  </si>
  <si>
    <t>4579757#1</t>
  </si>
  <si>
    <t>Geoconsultores</t>
  </si>
  <si>
    <t>4551681#1</t>
  </si>
  <si>
    <t>Prodescocr</t>
  </si>
  <si>
    <t>4602665#1</t>
  </si>
  <si>
    <t>Salvatori S.A. Parques y Jardines</t>
  </si>
  <si>
    <t>750961#1</t>
  </si>
  <si>
    <t>A&amp;O, Artes &amp; Oficios</t>
  </si>
  <si>
    <t>3902264#1</t>
  </si>
  <si>
    <t>Cagperu</t>
  </si>
  <si>
    <t>236423#2</t>
  </si>
  <si>
    <t>Emycsa</t>
  </si>
  <si>
    <t>2308890#1</t>
  </si>
  <si>
    <t>Bestchem</t>
  </si>
  <si>
    <t>4546618#1</t>
  </si>
  <si>
    <t>Marcasastrales</t>
  </si>
  <si>
    <t>4365646#1</t>
  </si>
  <si>
    <t>XBRI Cubiertas</t>
  </si>
  <si>
    <t>4297536#1</t>
  </si>
  <si>
    <t>Asofarma El sv</t>
  </si>
  <si>
    <t>4576300#1</t>
  </si>
  <si>
    <t>Glomiec</t>
  </si>
  <si>
    <t>4622219#1</t>
  </si>
  <si>
    <t>Moore &amp;.amp; Thompson, Inc.</t>
  </si>
  <si>
    <t>1796714#1</t>
  </si>
  <si>
    <t>C.E.C.A.I.T.R.A</t>
  </si>
  <si>
    <t>1840136#1</t>
  </si>
  <si>
    <t>Crocsa Corporativo</t>
  </si>
  <si>
    <t xml:space="preserve">Multiple Cases, Big Deal </t>
  </si>
  <si>
    <t>742349#3</t>
  </si>
  <si>
    <t>ByV Iesemin SAC</t>
  </si>
  <si>
    <t>482192#1</t>
  </si>
  <si>
    <t>INMARK</t>
  </si>
  <si>
    <t>902412#1</t>
  </si>
  <si>
    <t>Alubrysl</t>
  </si>
  <si>
    <t>4588751#1</t>
  </si>
  <si>
    <t>Carpentercord</t>
  </si>
  <si>
    <t>4507688#1</t>
  </si>
  <si>
    <t>Angapet</t>
  </si>
  <si>
    <t>4599757#1</t>
  </si>
  <si>
    <t>Walltech</t>
  </si>
  <si>
    <t>4544968#1</t>
  </si>
  <si>
    <t>Grepsa Habitacional</t>
  </si>
  <si>
    <t>4577731#1</t>
  </si>
  <si>
    <t>Arx</t>
  </si>
  <si>
    <t>4640012#1</t>
  </si>
  <si>
    <t>Solnik S.A.</t>
  </si>
  <si>
    <t>4644114#1</t>
  </si>
  <si>
    <t>Jleyat</t>
  </si>
  <si>
    <t>4577551#1</t>
  </si>
  <si>
    <t>Studiopenka</t>
  </si>
  <si>
    <t>1744348#1</t>
  </si>
  <si>
    <t>Edson Simeon</t>
  </si>
  <si>
    <t>1101658#1</t>
  </si>
  <si>
    <t>Plastigas Mar del Plata SA</t>
  </si>
  <si>
    <t>4550506#1</t>
  </si>
  <si>
    <t>Uhi</t>
  </si>
  <si>
    <t>982008#1</t>
  </si>
  <si>
    <t>Ximena Ximenez</t>
  </si>
  <si>
    <t>4514221#1</t>
  </si>
  <si>
    <t>Studiokhn</t>
  </si>
  <si>
    <t>4608732#1</t>
  </si>
  <si>
    <t>Grupocontreras</t>
  </si>
  <si>
    <t>4601501#1</t>
  </si>
  <si>
    <t>Ginvg</t>
  </si>
  <si>
    <t>743190#2</t>
  </si>
  <si>
    <t>Produktiva</t>
  </si>
  <si>
    <t>1004722#1</t>
  </si>
  <si>
    <t>caribbean catering services</t>
  </si>
  <si>
    <t>650891#2</t>
  </si>
  <si>
    <t>Gire S.A.</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</si>
  <si>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</si>
  <si>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</si>
  <si>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</si>
  <si>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</si>
  <si>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</si>
  <si>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</si>
  <si>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</si>
  <si>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</si>
  <si>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</si>
  <si>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</si>
  <si>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</si>
  <si>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</si>
  <si>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</si>
  <si>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</si>
  <si>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3052881#1</t>
  </si>
  <si>
    <t>Mnj</t>
  </si>
  <si>
    <t xml:space="preserve">995490#1
</t>
  </si>
  <si>
    <t>Cocinasygranito</t>
  </si>
  <si>
    <t>4544988#1</t>
  </si>
  <si>
    <t>Tienda Inglesa</t>
  </si>
  <si>
    <t>4427744#1</t>
  </si>
  <si>
    <t>Off365</t>
  </si>
  <si>
    <t>942879#1</t>
  </si>
  <si>
    <t>MoRPH Argentina</t>
  </si>
  <si>
    <t>4614596#1</t>
  </si>
  <si>
    <t>Grupologospty</t>
  </si>
  <si>
    <t>4572126#1</t>
  </si>
  <si>
    <t>Mueblesdontonino</t>
  </si>
  <si>
    <t>4602453#1</t>
  </si>
  <si>
    <t>Safranco</t>
  </si>
  <si>
    <t>1913858#1</t>
  </si>
  <si>
    <t>Trace Group</t>
  </si>
  <si>
    <t>4551897#1</t>
  </si>
  <si>
    <t>Tares</t>
  </si>
  <si>
    <t>4569308#1</t>
  </si>
  <si>
    <t>Aldesign</t>
  </si>
  <si>
    <t>4655790#1</t>
  </si>
  <si>
    <t>Grupo Navas</t>
  </si>
  <si>
    <t>4572603#1</t>
  </si>
  <si>
    <t>Foldmv</t>
  </si>
  <si>
    <t>4383518#1</t>
  </si>
  <si>
    <t>Emcose</t>
  </si>
  <si>
    <t>1746171#1</t>
  </si>
  <si>
    <t>ARS Technologies</t>
  </si>
  <si>
    <t>4593073#1</t>
  </si>
  <si>
    <t>Sidcof</t>
  </si>
  <si>
    <t>4648597#1</t>
  </si>
  <si>
    <t>Sclem</t>
  </si>
  <si>
    <t>4635057#1</t>
  </si>
  <si>
    <t>Repuestosmaldonado</t>
  </si>
  <si>
    <t>4399943#1</t>
  </si>
  <si>
    <t>Graficainmobiliaria</t>
  </si>
  <si>
    <t>4632948#1</t>
  </si>
  <si>
    <t>Corporacionaps</t>
  </si>
  <si>
    <t>1444315#1</t>
  </si>
  <si>
    <t>Ambercrest</t>
  </si>
  <si>
    <t>4339742#1</t>
  </si>
  <si>
    <t>Grupofocus</t>
  </si>
  <si>
    <t>4469496#1</t>
  </si>
  <si>
    <t>Raurospe</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</si>
  <si>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</si>
  <si>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</si>
  <si>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</si>
  <si>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</si>
  <si>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</si>
  <si>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</si>
  <si>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</si>
  <si>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</si>
  <si>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</si>
  <si>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</si>
  <si>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</si>
  <si>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</si>
  <si>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</si>
  <si>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</si>
  <si>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</si>
  <si>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4489179#1</t>
  </si>
  <si>
    <t xml:space="preserve">Aclsoluciones
</t>
  </si>
  <si>
    <t>222209#2</t>
  </si>
  <si>
    <t>Imfica El Salvador</t>
  </si>
  <si>
    <t>4531965#1</t>
  </si>
  <si>
    <t>Sucive</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</si>
  <si>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</si>
  <si>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</si>
  <si>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</si>
  <si>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</si>
  <si>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</si>
  <si>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</si>
  <si>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</si>
  <si>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</si>
  <si>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</si>
  <si>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</si>
  <si>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</si>
  <si>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</si>
  <si>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</si>
  <si>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</si>
  <si>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</si>
  <si>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565242#1</t>
  </si>
  <si>
    <t>Eco100arquitectos</t>
  </si>
  <si>
    <t>4544846#1</t>
  </si>
  <si>
    <t>Hoch mobiliario</t>
  </si>
  <si>
    <t>4460729#1</t>
  </si>
  <si>
    <t>Humans</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</si>
  <si>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</si>
  <si>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</si>
  <si>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</si>
  <si>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</si>
  <si>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</si>
  <si>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</si>
  <si>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</si>
  <si>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</si>
  <si>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</si>
  <si>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</si>
  <si>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</si>
  <si>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</si>
  <si>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</si>
  <si>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</si>
  <si>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742691#2</t>
  </si>
  <si>
    <t>Demem</t>
  </si>
  <si>
    <t>4654310#1</t>
  </si>
  <si>
    <t>Mueblesimet</t>
  </si>
  <si>
    <t>1093920#1</t>
  </si>
  <si>
    <t>Hass Diamond Co.</t>
  </si>
  <si>
    <t>1909411#1, 1692352#1</t>
  </si>
  <si>
    <t>Pucom</t>
  </si>
  <si>
    <t>3048020#1</t>
  </si>
  <si>
    <t>Ola</t>
  </si>
  <si>
    <t>4557499#1</t>
  </si>
  <si>
    <t>Rimora</t>
  </si>
  <si>
    <t>4426903#1</t>
  </si>
  <si>
    <t>Scout</t>
  </si>
  <si>
    <t>4579093#1</t>
  </si>
  <si>
    <t>Parstudiogt</t>
  </si>
  <si>
    <t>4551939#1</t>
  </si>
  <si>
    <t>Gslperu</t>
  </si>
  <si>
    <t>4550377#1</t>
  </si>
  <si>
    <t>Arcomconstructora</t>
  </si>
  <si>
    <t>745160#1</t>
  </si>
  <si>
    <t>Medios Publicitarios Peru SAC</t>
  </si>
  <si>
    <t>4411532#1</t>
  </si>
  <si>
    <t>Multisas</t>
  </si>
  <si>
    <t>4537935#1</t>
  </si>
  <si>
    <t>Tablessrl</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</si>
  <si>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</si>
  <si>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</si>
  <si>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</si>
  <si>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</si>
  <si>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</si>
  <si>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</si>
  <si>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</si>
  <si>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</si>
  <si>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</si>
  <si>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</si>
  <si>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</si>
  <si>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</si>
  <si>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</si>
  <si>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</si>
  <si>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</si>
  <si>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2312599#1</t>
  </si>
  <si>
    <t>jordi alba</t>
  </si>
  <si>
    <t>4655787#1</t>
  </si>
  <si>
    <t>SMP Diseño y Construcción</t>
  </si>
  <si>
    <t>2378591#1</t>
  </si>
  <si>
    <t>E-kipa SRL</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</si>
  <si>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</si>
  <si>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</si>
  <si>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</si>
  <si>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</si>
  <si>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</si>
  <si>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</si>
  <si>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</si>
  <si>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</si>
  <si>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</si>
  <si>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</si>
  <si>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</si>
  <si>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</si>
  <si>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</si>
  <si>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</si>
  <si>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</si>
  <si>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</si>
  <si>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4513971#1</t>
  </si>
  <si>
    <t>Nomena</t>
  </si>
  <si>
    <t>422539#1</t>
  </si>
  <si>
    <t>Arcsagroup</t>
  </si>
  <si>
    <t>4539068#1</t>
  </si>
  <si>
    <t>Barrier Solution S.A.</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</si>
  <si>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</si>
  <si>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</si>
  <si>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</si>
  <si>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</si>
  <si>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</si>
  <si>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</si>
  <si>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</si>
  <si>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</si>
  <si>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</si>
  <si>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</si>
  <si>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</si>
  <si>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</si>
  <si>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</si>
  <si>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</si>
  <si>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3888956#1</t>
  </si>
  <si>
    <t xml:space="preserve">Cmc
</t>
  </si>
  <si>
    <t>332342#1</t>
  </si>
  <si>
    <t>MSAC S.A. DE C.V.</t>
  </si>
  <si>
    <t>2189236#1</t>
  </si>
  <si>
    <t>Newlab Nutrition "Nutrición Deportiva/Productos Naturales"</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</si>
  <si>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</si>
  <si>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</si>
  <si>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</si>
  <si>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</si>
  <si>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</si>
  <si>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</si>
  <si>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</si>
  <si>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</si>
  <si>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</si>
  <si>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</si>
  <si>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</si>
  <si>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</si>
  <si>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</si>
  <si>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4632410#1</t>
  </si>
  <si>
    <t>Artesano Arquitectura</t>
  </si>
  <si>
    <t>4504837#1</t>
  </si>
  <si>
    <t>Viva</t>
  </si>
  <si>
    <t>1910844#1</t>
  </si>
  <si>
    <t>Cubero Arquitectos</t>
  </si>
  <si>
    <t>4534422#1</t>
  </si>
  <si>
    <t>Panaca</t>
  </si>
  <si>
    <t>1033113#1</t>
  </si>
  <si>
    <t>Veyco</t>
  </si>
  <si>
    <t>1414832#1</t>
  </si>
  <si>
    <t>Apeec</t>
  </si>
  <si>
    <t>4564843#1</t>
  </si>
  <si>
    <t>SISTECOM</t>
  </si>
  <si>
    <t>4614599#1</t>
  </si>
  <si>
    <t>Xtendo</t>
  </si>
  <si>
    <t>4631039#1</t>
  </si>
  <si>
    <t>MecanoCNC</t>
  </si>
  <si>
    <t>4581268#1</t>
  </si>
  <si>
    <t>Sofiabenzapaisajismo</t>
  </si>
  <si>
    <t>4653298#1</t>
  </si>
  <si>
    <t>Doppelmayr México S.A. de C.V.</t>
  </si>
  <si>
    <t>4297278#1</t>
  </si>
  <si>
    <t>Graficauniversal</t>
  </si>
  <si>
    <t>1997967#1</t>
  </si>
  <si>
    <t>Constructora Gemca</t>
  </si>
  <si>
    <t>4594369#1</t>
  </si>
  <si>
    <t>Irama</t>
  </si>
  <si>
    <t>1548654#1</t>
  </si>
  <si>
    <t>Duodesignlatam</t>
  </si>
  <si>
    <t>1193653#1</t>
  </si>
  <si>
    <t>Lihue Ingenieria S A</t>
  </si>
  <si>
    <t>4577436#1</t>
  </si>
  <si>
    <t>Arqdecoestudio</t>
  </si>
  <si>
    <t>4648224#1</t>
  </si>
  <si>
    <t>Linseg</t>
  </si>
  <si>
    <t>4458722#1</t>
  </si>
  <si>
    <t>Danf</t>
  </si>
  <si>
    <t>4626847#1</t>
  </si>
  <si>
    <t>Nursrl</t>
  </si>
  <si>
    <t>4653299#1</t>
  </si>
  <si>
    <t>Marca Prefabricados</t>
  </si>
  <si>
    <t>3563702#1</t>
  </si>
  <si>
    <t>Gfconsultor</t>
  </si>
  <si>
    <t>4656265#1</t>
  </si>
  <si>
    <t>Gcanedo Arquitectura</t>
  </si>
  <si>
    <t>1914925#1</t>
  </si>
  <si>
    <t>Ankana</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</si>
  <si>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</si>
  <si>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</si>
  <si>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</si>
  <si>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</si>
  <si>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</si>
  <si>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</si>
  <si>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</si>
  <si>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</si>
  <si>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</si>
  <si>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</si>
  <si>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</si>
  <si>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</si>
  <si>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</si>
  <si>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</si>
  <si>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4629572#1</t>
  </si>
  <si>
    <t>4d7eec20-18da-44ed-B1c1-Ecd34841d95c</t>
  </si>
  <si>
    <t>1679178#1</t>
  </si>
  <si>
    <t>AUTOMATION SERVICE SAC</t>
  </si>
  <si>
    <t>4656266#1</t>
  </si>
  <si>
    <t>SPAZI Función Arquitectónica</t>
  </si>
  <si>
    <t>4373799#1</t>
  </si>
  <si>
    <t>Cdbarquitectos</t>
  </si>
  <si>
    <t>4390615#1</t>
  </si>
  <si>
    <t>Cohenarchitecture</t>
  </si>
  <si>
    <t>1856715#1</t>
  </si>
  <si>
    <t>Rowa S A</t>
  </si>
  <si>
    <t xml:space="preserve">4535494#1
</t>
  </si>
  <si>
    <t>DCC Proyectos S.A</t>
  </si>
  <si>
    <t>4576392#1</t>
  </si>
  <si>
    <t>Ironblack</t>
  </si>
  <si>
    <t>1673335#1</t>
  </si>
  <si>
    <t>Acabadosrosales</t>
  </si>
  <si>
    <t>4646330#1</t>
  </si>
  <si>
    <t>Mampe Constructora</t>
  </si>
  <si>
    <t>4593808#1</t>
  </si>
  <si>
    <t>Ulatearquitectura</t>
  </si>
  <si>
    <t>1144515#1</t>
  </si>
  <si>
    <t>altpaca studio</t>
  </si>
  <si>
    <t xml:space="preserve">4656267#1
</t>
  </si>
  <si>
    <t>3Lotus Consulting</t>
  </si>
  <si>
    <t>4453535#1</t>
  </si>
  <si>
    <t>Shiltonarquitectos</t>
  </si>
  <si>
    <t>4427483#1</t>
  </si>
  <si>
    <t>Dfsolucionescr</t>
  </si>
  <si>
    <t>448954#1</t>
  </si>
  <si>
    <t>Arke</t>
  </si>
  <si>
    <t>4631267#1</t>
  </si>
  <si>
    <t>Imacocons</t>
  </si>
  <si>
    <t>No online prescence.</t>
  </si>
  <si>
    <t>4645418#1</t>
  </si>
  <si>
    <t>Faenzaipc</t>
  </si>
  <si>
    <t>2271592#2</t>
  </si>
  <si>
    <t>Axiom Development Group Corporate Offices</t>
  </si>
  <si>
    <t>1431716#1</t>
  </si>
  <si>
    <t>Arquicon</t>
  </si>
  <si>
    <t>4551029#1</t>
  </si>
  <si>
    <t>Navicarpinteria</t>
  </si>
  <si>
    <t>2407844#1</t>
  </si>
  <si>
    <t>viraq eirl</t>
  </si>
  <si>
    <t>4656268#1</t>
  </si>
  <si>
    <t>Estudio Hayol</t>
  </si>
  <si>
    <t>4481140#1</t>
  </si>
  <si>
    <t>Ncarquitectura</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</si>
  <si>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</si>
  <si>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</si>
  <si>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</si>
  <si>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</si>
  <si>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</si>
  <si>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</si>
  <si>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</si>
  <si>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</si>
  <si>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</si>
  <si>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</si>
  <si>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</si>
  <si>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</si>
  <si>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</si>
  <si>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4580689#1</t>
  </si>
  <si>
    <t>Quadro</t>
  </si>
  <si>
    <t>2219980#1</t>
  </si>
  <si>
    <t>Par y Nudillo SAC</t>
  </si>
  <si>
    <t>4656269#1</t>
  </si>
  <si>
    <t>Vitelier</t>
  </si>
  <si>
    <t>Relanzamiento. High value.</t>
  </si>
  <si>
    <t>955669#1, 343143#1</t>
  </si>
  <si>
    <t>Estudiomodulo3, Módulo 3 arquitectura</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</si>
  <si>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</si>
  <si>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</si>
  <si>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</si>
  <si>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</si>
  <si>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</si>
  <si>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</si>
  <si>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</si>
  <si>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</si>
  <si>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</si>
  <si>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</si>
  <si>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</si>
  <si>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</si>
  <si>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</si>
  <si>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1313666#1</t>
  </si>
  <si>
    <t>CDR Constructora</t>
  </si>
  <si>
    <t>Big Deal</t>
  </si>
  <si>
    <t>1075838#1</t>
  </si>
  <si>
    <t>Morgenstern Inmobiliaria</t>
  </si>
  <si>
    <t>1074709#1</t>
  </si>
  <si>
    <t>Arbamex</t>
  </si>
  <si>
    <t>4332130#1</t>
  </si>
  <si>
    <t>Griscaniluminacion</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</si>
  <si>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</si>
  <si>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</si>
  <si>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</si>
  <si>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</si>
  <si>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</si>
  <si>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</si>
  <si>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</si>
  <si>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</si>
  <si>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</si>
  <si>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</si>
  <si>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</si>
  <si>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</si>
  <si>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1186541#2</t>
  </si>
  <si>
    <t>Newcom</t>
  </si>
  <si>
    <r>
      <rPr>
        <rFont val="Arial"/>
        <b/>
        <color theme="1"/>
      </rPr>
      <t>Case Reconstruction needed:</t>
    </r>
    <r>
      <rPr>
        <rFont val="Arial"/>
        <color theme="1"/>
      </rPr>
      <t xml:space="preserve"> only 4 of the 44 machines were identified as having a direct or indirect connection to the entity. </t>
    </r>
  </si>
  <si>
    <t>4568245#1</t>
  </si>
  <si>
    <t>Amera</t>
  </si>
  <si>
    <t>1010097#1</t>
  </si>
  <si>
    <t>Arcon</t>
  </si>
  <si>
    <t>4442931#1</t>
  </si>
  <si>
    <t>Cosaca</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</si>
  <si>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</si>
  <si>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</si>
  <si>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</si>
  <si>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</si>
  <si>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</si>
  <si>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</si>
  <si>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</si>
  <si>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</si>
  <si>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</si>
  <si>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</si>
  <si>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</si>
  <si>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</si>
  <si>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4651392#1</t>
  </si>
  <si>
    <t>Brucobodas</t>
  </si>
  <si>
    <t>4572997#1</t>
  </si>
  <si>
    <t>Spaciodesignperu</t>
  </si>
  <si>
    <t xml:space="preserve">4656270#1
</t>
  </si>
  <si>
    <t>Cristina Grappin</t>
  </si>
  <si>
    <t>3123236#1</t>
  </si>
  <si>
    <t>Juan Zani</t>
  </si>
  <si>
    <t>3402597#1</t>
  </si>
  <si>
    <t>Prepanama</t>
  </si>
  <si>
    <t>4527503#1</t>
  </si>
  <si>
    <t>Cucina Ideale</t>
  </si>
  <si>
    <t>4542872#1</t>
  </si>
  <si>
    <t>SITCR</t>
  </si>
  <si>
    <t xml:space="preserve">4652243#1
</t>
  </si>
  <si>
    <t>Grupo Cantarell</t>
  </si>
  <si>
    <t>4647508#1</t>
  </si>
  <si>
    <t>Rgctecnologias</t>
  </si>
  <si>
    <t>4650749#1</t>
  </si>
  <si>
    <t>Cfscr</t>
  </si>
  <si>
    <t>4566368#1</t>
  </si>
  <si>
    <t>Luciadiaz</t>
  </si>
  <si>
    <t xml:space="preserve">4615863#1
</t>
  </si>
  <si>
    <t>Experiencias360</t>
  </si>
  <si>
    <t>4644856#1</t>
  </si>
  <si>
    <t>Achuradostudio</t>
  </si>
  <si>
    <t>454344#1</t>
  </si>
  <si>
    <t>Cortinaje by Angel Cabrera</t>
  </si>
  <si>
    <t>2222172#2</t>
  </si>
  <si>
    <t>Omnitronic S.A.</t>
  </si>
  <si>
    <t>4533593#1</t>
  </si>
  <si>
    <t>Mazcr</t>
  </si>
  <si>
    <t>1346636#1</t>
  </si>
  <si>
    <t>MINILUX</t>
  </si>
  <si>
    <t>4334854#1</t>
  </si>
  <si>
    <t>Caliza Arquitectura</t>
  </si>
  <si>
    <t>4592208#1</t>
  </si>
  <si>
    <t>Piedrasfinasecuador</t>
  </si>
  <si>
    <t>4602843#1</t>
  </si>
  <si>
    <t>Panacontrol</t>
  </si>
  <si>
    <t>4580378#1</t>
  </si>
  <si>
    <t>4538646#1</t>
  </si>
  <si>
    <t>Siecconvenciones</t>
  </si>
  <si>
    <t>4534362#1</t>
  </si>
  <si>
    <t>Bybdesign</t>
  </si>
  <si>
    <t>4216035#1</t>
  </si>
  <si>
    <t>Solrealgroup</t>
  </si>
  <si>
    <t>2189826#1</t>
  </si>
  <si>
    <t>Grupo MDay</t>
  </si>
  <si>
    <t>4551455#1</t>
  </si>
  <si>
    <t>Dimultisv</t>
  </si>
  <si>
    <t>3867326#1</t>
  </si>
  <si>
    <t>Clipconsultora</t>
  </si>
  <si>
    <t>4331470#1</t>
  </si>
  <si>
    <t>Grupoangal</t>
  </si>
  <si>
    <t>2984994#1</t>
  </si>
  <si>
    <t>esmet</t>
  </si>
  <si>
    <t>4596757#1</t>
  </si>
  <si>
    <t>Multicredit</t>
  </si>
  <si>
    <t>4613170#1</t>
  </si>
  <si>
    <t>Bauelefant</t>
  </si>
  <si>
    <t>4628113#1</t>
  </si>
  <si>
    <t>Magroup</t>
  </si>
  <si>
    <t>4631942#1</t>
  </si>
  <si>
    <t>Cafe Quindio Sas</t>
  </si>
  <si>
    <t>1451853#2</t>
  </si>
  <si>
    <t>SCH ConsultorÃ­a y ConstrucciÃ³n</t>
  </si>
  <si>
    <t>2353931#1</t>
  </si>
  <si>
    <t>Palma Orlando Agustin</t>
  </si>
  <si>
    <t>4530851#1</t>
  </si>
  <si>
    <t xml:space="preserve">Consorciototal </t>
  </si>
  <si>
    <t>2074614#1</t>
  </si>
  <si>
    <t>Ekore</t>
  </si>
  <si>
    <t>4421200#1</t>
  </si>
  <si>
    <t>Ergoinova</t>
  </si>
  <si>
    <t>4532940#1</t>
  </si>
  <si>
    <t>Csiing</t>
  </si>
  <si>
    <t>4535102#1</t>
  </si>
  <si>
    <t>Abank</t>
  </si>
  <si>
    <t>4600393#1</t>
  </si>
  <si>
    <t>Wwf3588yp6whfd3</t>
  </si>
  <si>
    <t>4590108#1</t>
  </si>
  <si>
    <t>Talleremk</t>
  </si>
  <si>
    <t>4568885#1</t>
  </si>
  <si>
    <t xml:space="preserve">Clinica Del Prado
</t>
  </si>
  <si>
    <t>593940#1</t>
  </si>
  <si>
    <t>Cb2arq</t>
  </si>
  <si>
    <t>1265310#1</t>
  </si>
  <si>
    <t>CScreatividad Stands</t>
  </si>
  <si>
    <t>1293662#1</t>
  </si>
  <si>
    <t>Enriquegr</t>
  </si>
  <si>
    <t>4406430#1</t>
  </si>
  <si>
    <t>Estudioclio</t>
  </si>
  <si>
    <t>1674741#1</t>
  </si>
  <si>
    <t>Ingencer</t>
  </si>
  <si>
    <t>1037404#1</t>
  </si>
  <si>
    <t>design servicios inmobiliarios eirl</t>
  </si>
  <si>
    <t>4577001#1</t>
  </si>
  <si>
    <t>Oecsa</t>
  </si>
  <si>
    <t>4615814#1</t>
  </si>
  <si>
    <t>Tiendaloftco</t>
  </si>
  <si>
    <t>4568951#1</t>
  </si>
  <si>
    <t>Orobotix</t>
  </si>
  <si>
    <t>4536807#1</t>
  </si>
  <si>
    <t>Cocinasnicol</t>
  </si>
  <si>
    <t>1347606#1</t>
  </si>
  <si>
    <t>Sandiego</t>
  </si>
  <si>
    <t>1061146#1</t>
  </si>
  <si>
    <t>ENGINEERING S.A.</t>
  </si>
  <si>
    <t>4544239#1</t>
  </si>
  <si>
    <t>Net</t>
  </si>
  <si>
    <t>4405209#1</t>
  </si>
  <si>
    <t>3vgq3g</t>
  </si>
  <si>
    <t>1255756#1</t>
  </si>
  <si>
    <t>Quo Marketing</t>
  </si>
  <si>
    <t>4653044#1</t>
  </si>
  <si>
    <t>Imporey</t>
  </si>
  <si>
    <t>533230#2</t>
  </si>
  <si>
    <t>IMCO Services S.A.C.</t>
  </si>
  <si>
    <t>4589303#1</t>
  </si>
  <si>
    <t>Giainteriorismo</t>
  </si>
  <si>
    <t>4399228#1</t>
  </si>
  <si>
    <t>Iviva</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</si>
  <si>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</si>
  <si>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</si>
  <si>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</si>
  <si>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</si>
  <si>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</si>
  <si>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</si>
  <si>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</si>
  <si>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</si>
  <si>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</si>
  <si>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</si>
  <si>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</si>
  <si>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</si>
  <si>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</si>
  <si>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4651566#1</t>
  </si>
  <si>
    <t>Smdrafter</t>
  </si>
  <si>
    <t>1462410#1</t>
  </si>
  <si>
    <t>ANB y Asociados</t>
  </si>
  <si>
    <t>4535274#1</t>
  </si>
  <si>
    <t>Rote</t>
  </si>
  <si>
    <t>4477796#1</t>
  </si>
  <si>
    <t>Arrimaq</t>
  </si>
  <si>
    <t>4333772#1</t>
  </si>
  <si>
    <t>Rosul</t>
  </si>
  <si>
    <t>1793643#1</t>
  </si>
  <si>
    <t>Perfilsrl</t>
  </si>
  <si>
    <t>4548112#1</t>
  </si>
  <si>
    <t>Hassmanfurniture</t>
  </si>
  <si>
    <t>4565007#1</t>
  </si>
  <si>
    <t>Palyga</t>
  </si>
  <si>
    <t>3870696#1</t>
  </si>
  <si>
    <t>Edemexicali</t>
  </si>
  <si>
    <t>2208664#1</t>
  </si>
  <si>
    <t>Grupo Gauros</t>
  </si>
  <si>
    <t>4578034#1</t>
  </si>
  <si>
    <t>Proestsa</t>
  </si>
  <si>
    <t>281100#2</t>
  </si>
  <si>
    <t>VENG S.A.</t>
  </si>
  <si>
    <t>4603657#1</t>
  </si>
  <si>
    <t>Fsgroupe</t>
  </si>
  <si>
    <t>4412207#1</t>
  </si>
  <si>
    <t>Soldesp</t>
  </si>
  <si>
    <t>4515528#1</t>
  </si>
  <si>
    <t>Pulsoarquitectura</t>
  </si>
  <si>
    <t>1362150#1</t>
  </si>
  <si>
    <t>CLC Arquitectos</t>
  </si>
  <si>
    <t>4337483#1</t>
  </si>
  <si>
    <t>Battery Master</t>
  </si>
  <si>
    <t>4600761#1</t>
  </si>
  <si>
    <t>Creardiseno</t>
  </si>
  <si>
    <t>4529353#1</t>
  </si>
  <si>
    <t>Grupohegor</t>
  </si>
  <si>
    <t>3530170#1</t>
  </si>
  <si>
    <t>PMD arquitectura</t>
  </si>
  <si>
    <t>4386290#1</t>
  </si>
  <si>
    <t>Instagreen</t>
  </si>
  <si>
    <t>4488768#1</t>
  </si>
  <si>
    <t>Constructoraquantica</t>
  </si>
  <si>
    <t>4648870#1</t>
  </si>
  <si>
    <t>Segoviarealtors</t>
  </si>
  <si>
    <t>4522227#1</t>
  </si>
  <si>
    <t>Anna</t>
  </si>
  <si>
    <t>1793331#1</t>
  </si>
  <si>
    <t>ISAD, S.A.</t>
  </si>
  <si>
    <t>1261839#1</t>
  </si>
  <si>
    <t>Norfor SA</t>
  </si>
  <si>
    <t xml:space="preserve">4470864#1
</t>
  </si>
  <si>
    <t>Pinm</t>
  </si>
  <si>
    <t>4649350#1</t>
  </si>
  <si>
    <t>Ingenieriabadran</t>
  </si>
  <si>
    <t>4419134#1</t>
  </si>
  <si>
    <t>Romor</t>
  </si>
  <si>
    <t>4575388#1</t>
  </si>
  <si>
    <t>Inerciaba</t>
  </si>
  <si>
    <t>1642908#1</t>
  </si>
  <si>
    <t>Cermas</t>
  </si>
  <si>
    <t>2245002#2</t>
  </si>
  <si>
    <t>Masimaginaria</t>
  </si>
  <si>
    <t xml:space="preserve">926851#1
</t>
  </si>
  <si>
    <t>Bace Arquitectos</t>
  </si>
  <si>
    <t>Big Deal. Relanzamiento</t>
  </si>
  <si>
    <t>4320530#1</t>
  </si>
  <si>
    <t>Medusadigital</t>
  </si>
  <si>
    <t>3900448#1</t>
  </si>
  <si>
    <t>Metalicaimperio</t>
  </si>
  <si>
    <t>1025747#1</t>
  </si>
  <si>
    <t>Urbano Express Argentina S.A.</t>
  </si>
  <si>
    <t>4332960#1</t>
  </si>
  <si>
    <t>Capu</t>
  </si>
  <si>
    <t>4648292#1</t>
  </si>
  <si>
    <t>Tcisa</t>
  </si>
  <si>
    <t>4546845#1</t>
  </si>
  <si>
    <t>Avodahelsalvador</t>
  </si>
  <si>
    <t>1231932#1</t>
  </si>
  <si>
    <t>Cegne San Antonio De Padua</t>
  </si>
  <si>
    <t>4605063#1</t>
  </si>
  <si>
    <t>Constructorajolso</t>
  </si>
  <si>
    <t>965049#1</t>
  </si>
  <si>
    <t>RACKLATINA S.A.</t>
  </si>
  <si>
    <t>4656413#1</t>
  </si>
  <si>
    <t>German Lomeli Studio</t>
  </si>
  <si>
    <t>4328686#1</t>
  </si>
  <si>
    <t>Abenis</t>
  </si>
  <si>
    <t>932564#1</t>
  </si>
  <si>
    <t>Plastikito</t>
  </si>
  <si>
    <t>4609793#1</t>
  </si>
  <si>
    <t>Primer Piso Arquitectos</t>
  </si>
  <si>
    <t>4591493#1</t>
  </si>
  <si>
    <t>Inblensa</t>
  </si>
  <si>
    <t>334515#3</t>
  </si>
  <si>
    <t>Gisan Group Sas</t>
  </si>
  <si>
    <t>4533070#1</t>
  </si>
  <si>
    <t>Loto Real Del Cibao</t>
  </si>
  <si>
    <t>4372035#1</t>
  </si>
  <si>
    <t>Distritoperseverancia</t>
  </si>
  <si>
    <t>4543506#1</t>
  </si>
  <si>
    <t xml:space="preserve">AB arquitectura
</t>
  </si>
  <si>
    <t>4654884#1</t>
  </si>
  <si>
    <t>Electroqonsult</t>
  </si>
  <si>
    <t>4396585#1</t>
  </si>
  <si>
    <t>Urbest</t>
  </si>
  <si>
    <t>4609792#1</t>
  </si>
  <si>
    <t>HDC Arquitectura</t>
  </si>
  <si>
    <t>4577668#1</t>
  </si>
  <si>
    <t>Enecomsi</t>
  </si>
  <si>
    <t>4471208#1</t>
  </si>
  <si>
    <t>Versatilarquitectos</t>
  </si>
  <si>
    <t>1069707#1</t>
  </si>
  <si>
    <t>Universo Abanza</t>
  </si>
  <si>
    <t>Big Deal - Approved assets: 10 out of 25 machines</t>
  </si>
  <si>
    <t>4405941#1</t>
  </si>
  <si>
    <t>HDH ingeniería</t>
  </si>
  <si>
    <t>4582505#1</t>
  </si>
  <si>
    <t>Atharaconstrucciones</t>
  </si>
  <si>
    <t>4640666#1</t>
  </si>
  <si>
    <t>CAMBESMART</t>
  </si>
  <si>
    <t>1261260#1</t>
  </si>
  <si>
    <t>Importadora Ortega</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</si>
  <si>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</si>
  <si>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</si>
  <si>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</si>
  <si>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</si>
  <si>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</si>
  <si>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</si>
  <si>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</si>
  <si>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</si>
  <si>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</si>
  <si>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</si>
  <si>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</si>
  <si>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4557515#1</t>
  </si>
  <si>
    <t>Tgramol</t>
  </si>
  <si>
    <t>4537918#1</t>
  </si>
  <si>
    <t>Omniservice</t>
  </si>
  <si>
    <t>4489204#1</t>
  </si>
  <si>
    <t>Proyectomelaminapiura</t>
  </si>
  <si>
    <t>1739414#2</t>
  </si>
  <si>
    <t>Dalcor Sac</t>
  </si>
  <si>
    <t>4500893#1</t>
  </si>
  <si>
    <t>Reeivarquitectos</t>
  </si>
  <si>
    <t>923536#1</t>
  </si>
  <si>
    <t>REZ MASUD Inmobiliaria</t>
  </si>
  <si>
    <t>4536621#1</t>
  </si>
  <si>
    <t>Nadaestudio</t>
  </si>
  <si>
    <t>603858#1</t>
  </si>
  <si>
    <t>Bravaestudio</t>
  </si>
  <si>
    <t>4598857#1</t>
  </si>
  <si>
    <t>Srsolutions</t>
  </si>
  <si>
    <t>4582112#1</t>
  </si>
  <si>
    <t>Pcihn</t>
  </si>
  <si>
    <t>4203478#1</t>
  </si>
  <si>
    <t>Fcsac</t>
  </si>
  <si>
    <t>380099#1</t>
  </si>
  <si>
    <t>Colcar Merbus</t>
  </si>
  <si>
    <t>4481196#1</t>
  </si>
  <si>
    <t>Iesystems</t>
  </si>
  <si>
    <t>4299564#1</t>
  </si>
  <si>
    <t>Oblak Hnos. S.A.C.I.F.e I.</t>
  </si>
  <si>
    <t>4644989#1</t>
  </si>
  <si>
    <t>Obregon Coconut Company Ltd - Farms.</t>
  </si>
  <si>
    <t>896309#1</t>
  </si>
  <si>
    <t>Gladis Lerna Castillo</t>
  </si>
  <si>
    <t>598335#1</t>
  </si>
  <si>
    <t>SAGA Arquitectos</t>
  </si>
  <si>
    <t>4655448#1</t>
  </si>
  <si>
    <t>Petragua</t>
  </si>
  <si>
    <t>4648246#1</t>
  </si>
  <si>
    <t>Stmlubricantes</t>
  </si>
  <si>
    <t>4633384#1</t>
  </si>
  <si>
    <t>079velonet</t>
  </si>
  <si>
    <t xml:space="preserve">Cooperatives are constituted as non-profit entities.
</t>
  </si>
  <si>
    <t>4433519#1</t>
  </si>
  <si>
    <t>Ucombi</t>
  </si>
  <si>
    <t>2440224#1</t>
  </si>
  <si>
    <t>Kalifon Kevin</t>
  </si>
  <si>
    <t>4569899#1</t>
  </si>
  <si>
    <t>Onelectric</t>
  </si>
  <si>
    <t>3256671#1</t>
  </si>
  <si>
    <t>Gmpobras</t>
  </si>
  <si>
    <t>2454768#1</t>
  </si>
  <si>
    <t>Gremio Diseño</t>
  </si>
  <si>
    <t>4595549#1</t>
  </si>
  <si>
    <t>Pliconsa</t>
  </si>
  <si>
    <t>4545056#1</t>
  </si>
  <si>
    <t>Scarpellinimuebles</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</si>
  <si>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</si>
  <si>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</si>
  <si>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</si>
  <si>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</si>
  <si>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</si>
  <si>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</si>
  <si>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</si>
  <si>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</si>
  <si>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</si>
  <si>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</si>
  <si>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</si>
  <si>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</si>
  <si>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661620#1</t>
  </si>
  <si>
    <t>AlgoritmoNica</t>
  </si>
  <si>
    <t>4530842#1</t>
  </si>
  <si>
    <t>Rotulaciondigitalsv</t>
  </si>
  <si>
    <t>4655471#1</t>
  </si>
  <si>
    <t>Santenor</t>
  </si>
  <si>
    <t>3885743#1</t>
  </si>
  <si>
    <t>Metrocubico</t>
  </si>
  <si>
    <t>4530153#1</t>
  </si>
  <si>
    <t>Exacontratistas</t>
  </si>
  <si>
    <t>4334914#1</t>
  </si>
  <si>
    <t>Tolder</t>
  </si>
  <si>
    <t>1027831#1</t>
  </si>
  <si>
    <t>Ortiz y Anderson</t>
  </si>
  <si>
    <t>2290978#1</t>
  </si>
  <si>
    <t>Agira</t>
  </si>
  <si>
    <t>4547031#1</t>
  </si>
  <si>
    <t>Epearquitectos</t>
  </si>
  <si>
    <t>4533446#1</t>
  </si>
  <si>
    <t>Sermerca</t>
  </si>
  <si>
    <t>4655164#1</t>
  </si>
  <si>
    <t>Rojoarqs</t>
  </si>
  <si>
    <t>4546369#1</t>
  </si>
  <si>
    <t>Frigoconcepcion</t>
  </si>
  <si>
    <t>1293645#1</t>
  </si>
  <si>
    <t>RIGO INDUSTRIAS</t>
  </si>
  <si>
    <t>4384577#1</t>
  </si>
  <si>
    <t>Gallagro</t>
  </si>
  <si>
    <t>956312#1</t>
  </si>
  <si>
    <t>Maduro</t>
  </si>
  <si>
    <t>3406449#1</t>
  </si>
  <si>
    <t>Mec</t>
  </si>
  <si>
    <t>4595321#1</t>
  </si>
  <si>
    <t>Trideacero</t>
  </si>
  <si>
    <t>4552134#1</t>
  </si>
  <si>
    <t>Rvalentinrd</t>
  </si>
  <si>
    <t>4653795#1</t>
  </si>
  <si>
    <t>Potensa</t>
  </si>
  <si>
    <t>4649451#1</t>
  </si>
  <si>
    <t>Gapper</t>
  </si>
  <si>
    <t>2233008#1</t>
  </si>
  <si>
    <t>Fibermex</t>
  </si>
  <si>
    <t>4421998#1</t>
  </si>
  <si>
    <t>Rossettidesarrollos</t>
  </si>
  <si>
    <t>2511973#1</t>
  </si>
  <si>
    <t>Cad</t>
  </si>
  <si>
    <t>1562728#1</t>
  </si>
  <si>
    <t>Smurfit Kappa De Argentina Sociedad Anonima</t>
  </si>
  <si>
    <t>4593515#1</t>
  </si>
  <si>
    <t>Geasolaris</t>
  </si>
  <si>
    <t>4654696#1</t>
  </si>
  <si>
    <t xml:space="preserve">
Eshopgroup</t>
  </si>
  <si>
    <t>4650652#1</t>
  </si>
  <si>
    <t>Mming</t>
  </si>
  <si>
    <t>4523042#1</t>
  </si>
  <si>
    <t>ICE INGENIEROS S.A.</t>
  </si>
  <si>
    <t>4386493#1</t>
  </si>
  <si>
    <t>Pintegralco Servicios Integrales</t>
  </si>
  <si>
    <t>1036506#1</t>
  </si>
  <si>
    <t>Constructora Pedralbes</t>
  </si>
  <si>
    <t>4578394#1</t>
  </si>
  <si>
    <t>Elesud</t>
  </si>
  <si>
    <t xml:space="preserve">4653942#1
</t>
  </si>
  <si>
    <t>RARK Design Group</t>
  </si>
  <si>
    <t>4653484#1</t>
  </si>
  <si>
    <t>Europlazaworld</t>
  </si>
  <si>
    <t>4644883#1</t>
  </si>
  <si>
    <t>Meyerscholle</t>
  </si>
  <si>
    <t>4538827#1</t>
  </si>
  <si>
    <t>Madenco</t>
  </si>
  <si>
    <t>4378665#1</t>
  </si>
  <si>
    <t>Armetalsrl</t>
  </si>
  <si>
    <t>1282768#1</t>
  </si>
  <si>
    <t>Grupomsp</t>
  </si>
  <si>
    <t>4545884#1</t>
  </si>
  <si>
    <t>BGS - Ingeniería Hidráulicas</t>
  </si>
  <si>
    <t>2463435#1</t>
  </si>
  <si>
    <t>Aparato Taller</t>
  </si>
  <si>
    <t>598360#1</t>
  </si>
  <si>
    <t>Grupo Santa Fe</t>
  </si>
  <si>
    <t>4595285#1</t>
  </si>
  <si>
    <t>Mejores</t>
  </si>
  <si>
    <t>4608487#1</t>
  </si>
  <si>
    <t>Manterolainteriorismo</t>
  </si>
  <si>
    <t>4583942#1</t>
  </si>
  <si>
    <t>Canko</t>
  </si>
  <si>
    <t>579977#1</t>
  </si>
  <si>
    <t>CONTINENTAL ENGINEERING, S.A. (ICONSA)</t>
  </si>
  <si>
    <t>4529632#1</t>
  </si>
  <si>
    <t>Doc Plast Industries S.R.L.</t>
  </si>
  <si>
    <t>4653943#1</t>
  </si>
  <si>
    <t>M&amp;CAV SERVICIOS Y PROYECTOS APLICADOS A LA CONSTRUCCION SA DE CV</t>
  </si>
  <si>
    <t>4628296#1</t>
  </si>
  <si>
    <t>Grupo Logistico Empremar | Operador de Comercio Internacional</t>
  </si>
  <si>
    <t>4651586#1</t>
  </si>
  <si>
    <t>Eservinco</t>
  </si>
  <si>
    <t>4578574#1</t>
  </si>
  <si>
    <t>Menesesvaldes</t>
  </si>
  <si>
    <t>4649249#1</t>
  </si>
  <si>
    <t>Estudiobz</t>
  </si>
  <si>
    <t>1672596#1</t>
  </si>
  <si>
    <t>Nlhn</t>
  </si>
  <si>
    <t>4597347#1</t>
  </si>
  <si>
    <t>Enconyser</t>
  </si>
  <si>
    <t xml:space="preserve">4653945#1
</t>
  </si>
  <si>
    <t>Muratti Enterprises</t>
  </si>
  <si>
    <t>4591000#1</t>
  </si>
  <si>
    <t>Construcsa</t>
  </si>
  <si>
    <t>1744928#1</t>
  </si>
  <si>
    <t xml:space="preserve">10A Arquitectura
</t>
  </si>
  <si>
    <t>4569417#1</t>
  </si>
  <si>
    <t>Mrree</t>
  </si>
  <si>
    <t>4530386#1</t>
  </si>
  <si>
    <t>Inversioneshr</t>
  </si>
  <si>
    <t xml:space="preserve">397108#1
</t>
  </si>
  <si>
    <t>Grupo Dovela</t>
  </si>
  <si>
    <t>4600140#1</t>
  </si>
  <si>
    <t>Dakachamagarini</t>
  </si>
  <si>
    <t xml:space="preserve">4653950#1
</t>
  </si>
  <si>
    <t>ENNCO Energy Consulting</t>
  </si>
  <si>
    <t>4601141#1</t>
  </si>
  <si>
    <t>Sumaarquitectos</t>
  </si>
  <si>
    <t>2231048#1</t>
  </si>
  <si>
    <t>3D DISEÑO Publicidad</t>
  </si>
  <si>
    <t>Kasznar (Status "Lauched" please check)</t>
  </si>
  <si>
    <t xml:space="preserve">4456504#1
</t>
  </si>
  <si>
    <t>Edb</t>
  </si>
  <si>
    <t>4652506#1</t>
  </si>
  <si>
    <t xml:space="preserve">Marcela Mora </t>
  </si>
  <si>
    <t xml:space="preserve">Case Investigator - disqualified and on the sheet? </t>
  </si>
  <si>
    <t>4410915#1</t>
  </si>
  <si>
    <t>Latencia0</t>
  </si>
  <si>
    <t>557385#1</t>
  </si>
  <si>
    <t>IDEA Making Everything REAL</t>
  </si>
  <si>
    <t>4583308#1</t>
  </si>
  <si>
    <t>Chicoorg</t>
  </si>
  <si>
    <t>4656619#1</t>
  </si>
  <si>
    <t>J&amp;C INGENIERIA</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</si>
  <si>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</si>
  <si>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</si>
  <si>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</si>
  <si>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</si>
  <si>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</si>
  <si>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</si>
  <si>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</si>
  <si>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 xml:space="preserve">4654250#1
</t>
  </si>
  <si>
    <t>IMAA, S.A. DE C.V</t>
  </si>
  <si>
    <t>3253541#1</t>
  </si>
  <si>
    <t>RAUM Rendering</t>
  </si>
  <si>
    <t>Duplicate case, Reincidencia, sent back for reinvestigation of other case.</t>
  </si>
  <si>
    <t>4615788#1</t>
  </si>
  <si>
    <t>Cimaingenieria</t>
  </si>
  <si>
    <t>4492319#1</t>
  </si>
  <si>
    <t>Incarpalm</t>
  </si>
  <si>
    <t>4397162#1</t>
  </si>
  <si>
    <t>Cajaseluniverso</t>
  </si>
  <si>
    <t>1158775#1</t>
  </si>
  <si>
    <t>Zona M proyectos en madera</t>
  </si>
  <si>
    <t>4602310#1</t>
  </si>
  <si>
    <t>Luxorema</t>
  </si>
  <si>
    <t>4605743#1</t>
  </si>
  <si>
    <t>Xn32studio</t>
  </si>
  <si>
    <t>4601540#1</t>
  </si>
  <si>
    <t xml:space="preserve">Coupe de France
</t>
  </si>
  <si>
    <t>4497475#1</t>
  </si>
  <si>
    <t>Loginmkt</t>
  </si>
  <si>
    <t>4550651#1</t>
  </si>
  <si>
    <t>Grupocendra</t>
  </si>
  <si>
    <t>2279209#1</t>
  </si>
  <si>
    <t>Rotesma</t>
  </si>
  <si>
    <t>4570174#1</t>
  </si>
  <si>
    <t>Monkarq</t>
  </si>
  <si>
    <t>Case Rejected. No contact email registered.</t>
  </si>
  <si>
    <t>4610092#1</t>
  </si>
  <si>
    <t>Arqsolutions Di&amp;Co.</t>
  </si>
  <si>
    <t>4580059#1</t>
  </si>
  <si>
    <t>Elevemobiliarios</t>
  </si>
  <si>
    <t>4507231#1</t>
  </si>
  <si>
    <t>Buroqualytec</t>
  </si>
  <si>
    <t>1639156#1</t>
  </si>
  <si>
    <t>Promasa</t>
  </si>
  <si>
    <t>2465612#1</t>
  </si>
  <si>
    <t>Network Security Systems S.A.C.</t>
  </si>
  <si>
    <t xml:space="preserve">4654447#1
</t>
  </si>
  <si>
    <t>Calidad y Atención</t>
  </si>
  <si>
    <t>4615798#1</t>
  </si>
  <si>
    <t>Nazan</t>
  </si>
  <si>
    <t>4645907#1</t>
  </si>
  <si>
    <t>Emsa</t>
  </si>
  <si>
    <t>4500991#1</t>
  </si>
  <si>
    <t>Fabriesmetal</t>
  </si>
  <si>
    <t>1061303#1</t>
  </si>
  <si>
    <t>Xerox</t>
  </si>
  <si>
    <t>2919603#1</t>
  </si>
  <si>
    <t>Losadaasoc</t>
  </si>
  <si>
    <t xml:space="preserve">4654784#1
</t>
  </si>
  <si>
    <t>EMSOJU</t>
  </si>
  <si>
    <t>4614531#1</t>
  </si>
  <si>
    <t>Abogaciaempresarial</t>
  </si>
  <si>
    <t>4646836#1</t>
  </si>
  <si>
    <t>Fritega</t>
  </si>
  <si>
    <t>4501643#1</t>
  </si>
  <si>
    <t>Ecuabet</t>
  </si>
  <si>
    <t>4411218#1</t>
  </si>
  <si>
    <t>Addgpanama</t>
  </si>
  <si>
    <t>4155265#1, 	534414#1</t>
  </si>
  <si>
    <t>Consultora Tecnica Aramayo Y Asociados</t>
  </si>
  <si>
    <t>An additional case related to the entity was identified in SmartFlow and imported to Pleteo. Case ID 534414#1.</t>
  </si>
  <si>
    <t xml:space="preserve">4654786#1
</t>
  </si>
  <si>
    <t>Nucleo Construccion y Desarrollo</t>
  </si>
  <si>
    <t>4621995#1</t>
  </si>
  <si>
    <t>After further investigation the correct entity is related to CREATA Muebles, an entity already launched in May 2026. Rejected.</t>
  </si>
  <si>
    <t>4639160#1</t>
  </si>
  <si>
    <t>Gamospa</t>
  </si>
  <si>
    <t>4469365#1</t>
  </si>
  <si>
    <t>Grupohtc</t>
  </si>
  <si>
    <t>1145297#1</t>
  </si>
  <si>
    <t>BurtonCasanova</t>
  </si>
  <si>
    <t>1078880#1</t>
  </si>
  <si>
    <t>Geotecnia y Cimientos SA</t>
  </si>
  <si>
    <t>4336857#1</t>
  </si>
  <si>
    <t>Infactstudiogt</t>
  </si>
  <si>
    <t>4578604#1</t>
  </si>
  <si>
    <t>Grupohigh</t>
  </si>
  <si>
    <t>4530122#1</t>
  </si>
  <si>
    <t>Elplaceressoloagua</t>
  </si>
  <si>
    <t>4528383#1</t>
  </si>
  <si>
    <t>Phoenixlog</t>
  </si>
  <si>
    <t>1010193#2</t>
  </si>
  <si>
    <t>Earthtech Engineering Ltd.</t>
  </si>
  <si>
    <t>4461557#1</t>
  </si>
  <si>
    <t>Grafico</t>
  </si>
  <si>
    <t>1927042#1</t>
  </si>
  <si>
    <t>La Manada MX</t>
  </si>
  <si>
    <t>3402442#1</t>
  </si>
  <si>
    <t>Eurococinas</t>
  </si>
  <si>
    <t>4568950#1</t>
  </si>
  <si>
    <t>Ieshercar</t>
  </si>
  <si>
    <t>4495347#1</t>
  </si>
  <si>
    <t>Geoinglobe</t>
  </si>
  <si>
    <t>2127638#1</t>
  </si>
  <si>
    <t>Edicro</t>
  </si>
  <si>
    <t>1009978#1</t>
  </si>
  <si>
    <t>Heisecke &amp; Cía</t>
  </si>
  <si>
    <t>2239767#1</t>
  </si>
  <si>
    <t>Primoderoma S.A.</t>
  </si>
  <si>
    <t>4498953#1</t>
  </si>
  <si>
    <t>Alianzainmobiliariaestrategica</t>
  </si>
  <si>
    <t>4650312#1</t>
  </si>
  <si>
    <t>Agimex</t>
  </si>
  <si>
    <t>Duplicate case.</t>
  </si>
  <si>
    <t>4526571#1</t>
  </si>
  <si>
    <t>Rambal</t>
  </si>
  <si>
    <t>1414915#1</t>
  </si>
  <si>
    <t>Igproyectos</t>
  </si>
  <si>
    <t>4654789#1</t>
  </si>
  <si>
    <t>People4Lux</t>
  </si>
  <si>
    <t>4642854#1</t>
  </si>
  <si>
    <t>Rcconstruccion</t>
  </si>
  <si>
    <t>Multiple case</t>
  </si>
  <si>
    <t>4583042#1</t>
  </si>
  <si>
    <t>Descom</t>
  </si>
  <si>
    <t>4523427#1</t>
  </si>
  <si>
    <t>Petrocentro</t>
  </si>
  <si>
    <t>4417950#1</t>
  </si>
  <si>
    <t>Cbolivar</t>
  </si>
  <si>
    <t>Reincidencia. Big deal. Old case was reinvestigated.</t>
  </si>
  <si>
    <t>588871#1</t>
  </si>
  <si>
    <t>Empírica Interiores</t>
  </si>
  <si>
    <t>4651199#1</t>
  </si>
  <si>
    <t>Corporativodelsur</t>
  </si>
  <si>
    <t>4587106#1</t>
  </si>
  <si>
    <t>Dibari</t>
  </si>
  <si>
    <t>4529071#1</t>
  </si>
  <si>
    <t>3cero4</t>
  </si>
  <si>
    <t>1797375#1</t>
  </si>
  <si>
    <t>You Arq</t>
  </si>
  <si>
    <t>4654791#1</t>
  </si>
  <si>
    <t>We Are Producers</t>
  </si>
  <si>
    <t>4591978#1</t>
  </si>
  <si>
    <t>Plastihogar</t>
  </si>
  <si>
    <t>4499340#1</t>
  </si>
  <si>
    <t>Dipecla</t>
  </si>
  <si>
    <t>4529093#1</t>
  </si>
  <si>
    <t>Cartonerapuerto</t>
  </si>
  <si>
    <t>4652245#1</t>
  </si>
  <si>
    <t xml:space="preserve">DF Arquitectura
</t>
  </si>
  <si>
    <t>4620227#1</t>
  </si>
  <si>
    <t>Pyrproyectos</t>
  </si>
  <si>
    <t xml:space="preserve">705880#1
</t>
  </si>
  <si>
    <t>Helpdesk</t>
  </si>
  <si>
    <t>Only 3 out of 25 machines are linked to the entity</t>
  </si>
  <si>
    <t>4608423#1</t>
  </si>
  <si>
    <t>DIVISACRUZ SRL. Sucursal 1 Cuatro CaÃ±adas</t>
  </si>
  <si>
    <t>4467931#1</t>
  </si>
  <si>
    <t>Consulconst</t>
  </si>
  <si>
    <t>4652244#1</t>
  </si>
  <si>
    <t>Arqtis Studio</t>
  </si>
  <si>
    <t>3548020#1</t>
  </si>
  <si>
    <t>Watercolor</t>
  </si>
  <si>
    <t>4652866#1</t>
  </si>
  <si>
    <t>Leicocr</t>
  </si>
  <si>
    <t>4655162#1</t>
  </si>
  <si>
    <t>Sabyl</t>
  </si>
  <si>
    <t>4468097#1</t>
  </si>
  <si>
    <t>Bgp</t>
  </si>
  <si>
    <t>4330300#1</t>
  </si>
  <si>
    <t>Tecnomyl</t>
  </si>
  <si>
    <t>4587731#1</t>
  </si>
  <si>
    <t>Atlassolar</t>
  </si>
  <si>
    <t>3052148#1</t>
  </si>
  <si>
    <t>Facebook</t>
  </si>
  <si>
    <t>3881309#1</t>
  </si>
  <si>
    <t>Consorciottichin</t>
  </si>
  <si>
    <t>4649748#1</t>
  </si>
  <si>
    <t>Bioquifar</t>
  </si>
  <si>
    <t>4628311#1</t>
  </si>
  <si>
    <t>InverVÃ_x0081_</t>
  </si>
  <si>
    <t>4521499#1</t>
  </si>
  <si>
    <t>In1cio</t>
  </si>
  <si>
    <t>4364350#1</t>
  </si>
  <si>
    <t>Egeasrl</t>
  </si>
  <si>
    <t>4538555#1</t>
  </si>
  <si>
    <t>Br3ascensores</t>
  </si>
  <si>
    <t>4576120#1</t>
  </si>
  <si>
    <t>Coframare</t>
  </si>
  <si>
    <t>4594894#1</t>
  </si>
  <si>
    <t>Drarquitectura</t>
  </si>
  <si>
    <t>4294497#1</t>
  </si>
  <si>
    <t>Ittsabus</t>
  </si>
  <si>
    <t>4529301#1</t>
  </si>
  <si>
    <t>Cemply</t>
  </si>
  <si>
    <t>4534409#1</t>
  </si>
  <si>
    <t>Atletica</t>
  </si>
  <si>
    <t>1142407#2</t>
  </si>
  <si>
    <t>Security Sat</t>
  </si>
  <si>
    <t>4424777#1,  579878#1</t>
  </si>
  <si>
    <t>Cesaraquino</t>
  </si>
  <si>
    <t>Big Deal. An additional case related to the entity was identified. That case was previously assigned to Kasznar but was recently given back to Ruvixx by POC Renata. Case ID 579878#1.
Many additional machines were transferred to the case.</t>
  </si>
  <si>
    <t>4607948#1</t>
  </si>
  <si>
    <t>Nueva Construcción Inteligente</t>
  </si>
  <si>
    <t>1099941#1</t>
  </si>
  <si>
    <t>Global Care</t>
  </si>
  <si>
    <t>4529350#1</t>
  </si>
  <si>
    <t>Dcmobiliario</t>
  </si>
  <si>
    <t>4645250#1</t>
  </si>
  <si>
    <t>Alcinos Residencial</t>
  </si>
  <si>
    <t>4649109#1</t>
  </si>
  <si>
    <t>Disenca</t>
  </si>
  <si>
    <t>4580853#1</t>
  </si>
  <si>
    <t>Rudo4x4</t>
  </si>
  <si>
    <t>4626452#1</t>
  </si>
  <si>
    <t>Doomobr</t>
  </si>
  <si>
    <t>4592623#1</t>
  </si>
  <si>
    <t>Dicap</t>
  </si>
  <si>
    <t>2390651#1</t>
  </si>
  <si>
    <t>Cne</t>
  </si>
  <si>
    <t>gov</t>
  </si>
  <si>
    <t>3443036#1</t>
  </si>
  <si>
    <t>Infrasur</t>
  </si>
  <si>
    <t>4534866#1</t>
  </si>
  <si>
    <t>Cecatec</t>
  </si>
  <si>
    <t>4569331#1</t>
  </si>
  <si>
    <t>Huloza</t>
  </si>
  <si>
    <t>4512249#1</t>
  </si>
  <si>
    <t>Climahn</t>
  </si>
  <si>
    <t>4607787#1</t>
  </si>
  <si>
    <t>Organikasv</t>
  </si>
  <si>
    <t>4639200#1</t>
  </si>
  <si>
    <t>Fessic</t>
  </si>
  <si>
    <t>4544296#1</t>
  </si>
  <si>
    <t>Mjsoluciones</t>
  </si>
  <si>
    <t>484966#2</t>
  </si>
  <si>
    <t>Milla8</t>
  </si>
  <si>
    <t>4516888#1</t>
  </si>
  <si>
    <t>Grupointech</t>
  </si>
  <si>
    <t>4170621#1</t>
  </si>
  <si>
    <t>Imacdepricesmart</t>
  </si>
  <si>
    <t>4642829#1</t>
  </si>
  <si>
    <t>Rooftec</t>
  </si>
  <si>
    <t>4532909#1</t>
  </si>
  <si>
    <t>Arquitecturapositivapty</t>
  </si>
  <si>
    <t>4410865#1</t>
  </si>
  <si>
    <t>Inaconsa</t>
  </si>
  <si>
    <t xml:space="preserve">4583084#1
</t>
  </si>
  <si>
    <t>Trecediez</t>
  </si>
  <si>
    <t>4608318#1</t>
  </si>
  <si>
    <t>Espacioscorporativos</t>
  </si>
  <si>
    <t>4594832#1</t>
  </si>
  <si>
    <t>Larutadelagarnacha</t>
  </si>
  <si>
    <t>4589972#1</t>
  </si>
  <si>
    <t>Bmsingenieros</t>
  </si>
  <si>
    <t>4594538#1</t>
  </si>
  <si>
    <t>Studio2arquitectos</t>
  </si>
  <si>
    <t>Week 1
July 6-10</t>
  </si>
  <si>
    <t xml:space="preserve">Week 2
July 13-17
</t>
  </si>
  <si>
    <t>GOLDEN</t>
  </si>
  <si>
    <t>Week 3
July 20-24</t>
  </si>
  <si>
    <t>Week 4
July 27-31</t>
  </si>
  <si>
    <t>-</t>
  </si>
  <si>
    <t>BATCH #</t>
  </si>
  <si>
    <t>4534400#1</t>
  </si>
  <si>
    <t>Palmettosadecv</t>
  </si>
  <si>
    <t>4486591#1</t>
  </si>
  <si>
    <t>Balkon</t>
  </si>
  <si>
    <t>2143346#1</t>
  </si>
  <si>
    <t>NATULIER</t>
  </si>
  <si>
    <t>4647373#1</t>
  </si>
  <si>
    <t>Grupoverones</t>
  </si>
  <si>
    <t>4632103#1</t>
  </si>
  <si>
    <t>Scriptum</t>
  </si>
  <si>
    <t>4484155#1</t>
  </si>
  <si>
    <t>Gonzalomardones</t>
  </si>
  <si>
    <t>4456386#1</t>
  </si>
  <si>
    <t>NATURAL ARQUITECTURA</t>
  </si>
  <si>
    <t>4577739#1</t>
  </si>
  <si>
    <t>Evhingenieria</t>
  </si>
  <si>
    <t>4534381#1</t>
  </si>
  <si>
    <t>Olaspanama</t>
  </si>
  <si>
    <t>4361115#1</t>
  </si>
  <si>
    <t>Riegosalz Chile S.A</t>
  </si>
  <si>
    <t>4650624#1</t>
  </si>
  <si>
    <t>Estudiorelieve</t>
  </si>
  <si>
    <t>4536179#1</t>
  </si>
  <si>
    <t>Nubo Inmuebles</t>
  </si>
  <si>
    <t>2474234#1</t>
  </si>
  <si>
    <t>Labvictoria</t>
  </si>
  <si>
    <t>4333696#1</t>
  </si>
  <si>
    <t>ECAMI S.A</t>
  </si>
  <si>
    <t>4341128#1</t>
  </si>
  <si>
    <t>Tips</t>
  </si>
  <si>
    <t>4650536#1</t>
  </si>
  <si>
    <t>Kisherqro</t>
  </si>
  <si>
    <t>4442774#1</t>
  </si>
  <si>
    <t>Aga</t>
  </si>
  <si>
    <t>4334375#1</t>
  </si>
  <si>
    <t>Gijgrupo</t>
  </si>
  <si>
    <t>3900363#1</t>
  </si>
  <si>
    <t>Inps</t>
  </si>
  <si>
    <t>4614459#1</t>
  </si>
  <si>
    <t>Micaestudio</t>
  </si>
  <si>
    <t>4179161#1</t>
  </si>
  <si>
    <t>Letitrender</t>
  </si>
  <si>
    <t>2382384#1</t>
  </si>
  <si>
    <t>TW/Architectural Group</t>
  </si>
  <si>
    <t>4602431#1</t>
  </si>
  <si>
    <t>Engroup</t>
  </si>
  <si>
    <t>4550263#1</t>
  </si>
  <si>
    <t>Horushn</t>
  </si>
  <si>
    <t>3443344#1</t>
  </si>
  <si>
    <t>Cmsarquitectas</t>
  </si>
  <si>
    <t>483708#1</t>
  </si>
  <si>
    <t>Creativos Espacios</t>
  </si>
  <si>
    <t>4581820#1</t>
  </si>
  <si>
    <t>Ecgconstructora</t>
  </si>
  <si>
    <t>4614632#1</t>
  </si>
  <si>
    <t>The Colorado Springs Urban Renewal Authority</t>
  </si>
  <si>
    <t>1106067#1</t>
  </si>
  <si>
    <t>National Country Club</t>
  </si>
  <si>
    <t>1913538#1</t>
  </si>
  <si>
    <t>Victor Hugo Cervantes Rosas</t>
  </si>
  <si>
    <t>4632119#1</t>
  </si>
  <si>
    <t>ARTIMAGINE PERÚ</t>
  </si>
  <si>
    <t>4605970#1</t>
  </si>
  <si>
    <t>Bgcapital</t>
  </si>
  <si>
    <t>1679742#1</t>
  </si>
  <si>
    <t>AP &amp; H ANTONIOPAN &amp; SONS</t>
  </si>
  <si>
    <t>3412132#1</t>
  </si>
  <si>
    <t>Intarchitecture</t>
  </si>
  <si>
    <t>4448912#1</t>
  </si>
  <si>
    <t>Venegoni Hnos. S.A.</t>
  </si>
  <si>
    <t>4546611#1</t>
  </si>
  <si>
    <t>Icquba</t>
  </si>
  <si>
    <t>4469049#1</t>
  </si>
  <si>
    <t>Monterrico</t>
  </si>
  <si>
    <t>4545219#1</t>
  </si>
  <si>
    <t>Soporte Metrology</t>
  </si>
  <si>
    <t>4520174#1</t>
  </si>
  <si>
    <t>Estudiodinpra</t>
  </si>
  <si>
    <t>4656167#1</t>
  </si>
  <si>
    <t>Ziyaconcept</t>
  </si>
  <si>
    <t>4543754#1</t>
  </si>
  <si>
    <t>TyE Corporation</t>
  </si>
  <si>
    <t>4592671#1</t>
  </si>
  <si>
    <t>Abanicomexico</t>
  </si>
  <si>
    <t>Identified and investigated two additional cases related to the entity: 4592606#1 and 4524218#1.</t>
  </si>
  <si>
    <t>4335021#1</t>
  </si>
  <si>
    <t>Gesproquiro</t>
  </si>
  <si>
    <t>2132064#1</t>
  </si>
  <si>
    <t>Sintec S.A.</t>
  </si>
  <si>
    <t>4656771#1</t>
  </si>
  <si>
    <t>Unicomec</t>
  </si>
  <si>
    <t>4657181#1</t>
  </si>
  <si>
    <t>Saluma Exposiciones SA de CV</t>
  </si>
  <si>
    <t>4524469#1</t>
  </si>
  <si>
    <t>Bakertilly</t>
  </si>
  <si>
    <t>4549380#1</t>
  </si>
  <si>
    <t>Surcomusica</t>
  </si>
  <si>
    <t>4657154#1</t>
  </si>
  <si>
    <t>MCA - Mauricio Cohen Architects</t>
  </si>
  <si>
    <t>4535923#1</t>
  </si>
  <si>
    <t>Concordiasomos</t>
  </si>
  <si>
    <t>4579073#1</t>
  </si>
  <si>
    <t>Getinsagt</t>
  </si>
  <si>
    <t>4631100#1</t>
  </si>
  <si>
    <t>Istinternacional</t>
  </si>
  <si>
    <t>4546847#1</t>
  </si>
  <si>
    <t>Grupoinpono</t>
  </si>
  <si>
    <t>4596149#1</t>
  </si>
  <si>
    <t>Estudiojuan</t>
  </si>
  <si>
    <t>4396380#1</t>
  </si>
  <si>
    <t>Estrumet</t>
  </si>
  <si>
    <t>4550489#1</t>
  </si>
  <si>
    <t>Granzotto</t>
  </si>
  <si>
    <t>4657155#1</t>
  </si>
  <si>
    <t>Plural Nivelantes de Pisos</t>
  </si>
  <si>
    <t>4529013#1</t>
  </si>
  <si>
    <t>Metalmaxsoluciones</t>
  </si>
  <si>
    <t>4149817#1</t>
  </si>
  <si>
    <t>Frutilight</t>
  </si>
  <si>
    <t>4607605#1</t>
  </si>
  <si>
    <t>FORSEMAX CIA LTDA</t>
  </si>
  <si>
    <t>4651492#1</t>
  </si>
  <si>
    <t>Bcmarketing</t>
  </si>
  <si>
    <t>1913245#1</t>
  </si>
  <si>
    <t>PRODUMAR S.A.C.</t>
  </si>
  <si>
    <t>4436530#1</t>
  </si>
  <si>
    <t>Inggenios</t>
  </si>
  <si>
    <t>4652502#1</t>
  </si>
  <si>
    <t>Espacio &amp; Forma Arquitectura</t>
  </si>
  <si>
    <t>4454989#1</t>
  </si>
  <si>
    <t>Grupobenare</t>
  </si>
  <si>
    <t>4529888#1</t>
  </si>
  <si>
    <t>CHICONI INSTALACIONES S.R.L.</t>
  </si>
  <si>
    <t>2402479#1</t>
  </si>
  <si>
    <t>Propagas</t>
  </si>
  <si>
    <t>4650945#1</t>
  </si>
  <si>
    <t>Sofia</t>
  </si>
  <si>
    <t>4467108#1</t>
  </si>
  <si>
    <t>Ghmaquinaria</t>
  </si>
  <si>
    <t>1629613#1</t>
  </si>
  <si>
    <t>Espais - Arquitectura &amp; Visual Merchandising</t>
  </si>
  <si>
    <t>Multiple Cases - Not Multiple case. Other case was unlikned from entity since it has no relacion nor data associating to the entity.</t>
  </si>
  <si>
    <t>4374678#1</t>
  </si>
  <si>
    <t>Garabatocr</t>
  </si>
  <si>
    <t>4652971#1</t>
  </si>
  <si>
    <t>Donnelmotors</t>
  </si>
  <si>
    <t>4651842#1</t>
  </si>
  <si>
    <t>Jomich</t>
  </si>
  <si>
    <t>4505580#1</t>
  </si>
  <si>
    <t>Esenciainmobiliaria</t>
  </si>
  <si>
    <t>4437828#1</t>
  </si>
  <si>
    <t>Pci</t>
  </si>
  <si>
    <t>4497737#1</t>
  </si>
  <si>
    <t>Proyectaingenieros</t>
  </si>
  <si>
    <t>4551324#1</t>
  </si>
  <si>
    <t>Grupoeminsa</t>
  </si>
  <si>
    <t>4497880#1</t>
  </si>
  <si>
    <t>Gstingenieros</t>
  </si>
  <si>
    <t>3407619#1</t>
  </si>
  <si>
    <t>Vidcon</t>
  </si>
  <si>
    <t>4229087#1</t>
  </si>
  <si>
    <t>Motorarg S.A.I.C.F.I.A.</t>
  </si>
  <si>
    <t>4599104#1</t>
  </si>
  <si>
    <t>Fmsgroup</t>
  </si>
  <si>
    <t>4658310#1</t>
  </si>
  <si>
    <t>Beccamuebles</t>
  </si>
  <si>
    <t>1602337#2</t>
  </si>
  <si>
    <t>Grupo Collado S.A. de C.V.</t>
  </si>
  <si>
    <t>4420498#1</t>
  </si>
  <si>
    <t>Frigopico</t>
  </si>
  <si>
    <t>4570747#1</t>
  </si>
  <si>
    <t>Ergotec</t>
  </si>
  <si>
    <t xml:space="preserve">An additional case related to the entity was identified and investigated. Case ID 4492937#1
</t>
  </si>
  <si>
    <t>2133232#1</t>
  </si>
  <si>
    <t>Redico SpA</t>
  </si>
  <si>
    <t>3474625#1</t>
  </si>
  <si>
    <t>Trmusicdj</t>
  </si>
  <si>
    <t>Pending sf refresh</t>
  </si>
  <si>
    <t>4493634#1</t>
  </si>
  <si>
    <t>Eksconstructora</t>
  </si>
  <si>
    <t>4534594#1</t>
  </si>
  <si>
    <t>Equinox</t>
  </si>
  <si>
    <t xml:space="preserve">An additional case related to the entity was identified and investigated. No approvable machines. Case ID 3879801#1
</t>
  </si>
  <si>
    <t>1446266#1</t>
  </si>
  <si>
    <t>CDS &amp; Asociados - Consultoría Empresarial</t>
  </si>
  <si>
    <t>189316#2</t>
  </si>
  <si>
    <t>Ueta Incorporated</t>
  </si>
  <si>
    <t>4445728#1</t>
  </si>
  <si>
    <t>Rumieribiscayart</t>
  </si>
  <si>
    <t>3901829#1</t>
  </si>
  <si>
    <t>COREY SOLAR</t>
  </si>
  <si>
    <t>584105#1</t>
  </si>
  <si>
    <t>Geicol S.A.S</t>
  </si>
  <si>
    <t>1859181#1</t>
  </si>
  <si>
    <t>Aeroflexguatemala</t>
  </si>
  <si>
    <t>4435963#1</t>
  </si>
  <si>
    <t>Jaic</t>
  </si>
  <si>
    <t>1548822#1</t>
  </si>
  <si>
    <t>Olram</t>
  </si>
  <si>
    <t>4601702#1</t>
  </si>
  <si>
    <t>Casaphoria</t>
  </si>
  <si>
    <t>4550206#1</t>
  </si>
  <si>
    <t>Aolik</t>
  </si>
  <si>
    <t>4463501#1</t>
  </si>
  <si>
    <t>Estudiooromi</t>
  </si>
  <si>
    <t xml:space="preserve">4658805#1
</t>
  </si>
  <si>
    <t>Grupo Rocosa</t>
  </si>
  <si>
    <t>An additional case related to the entity was identified and investigates. Case ID 3399097#1</t>
  </si>
  <si>
    <t>4535354#1</t>
  </si>
  <si>
    <t>Rreateguiseguros</t>
  </si>
  <si>
    <t>4566527#1</t>
  </si>
  <si>
    <t>Dibalmexico</t>
  </si>
  <si>
    <t>4518692#1</t>
  </si>
  <si>
    <t>Donsalim</t>
  </si>
  <si>
    <t>4389174#1</t>
  </si>
  <si>
    <t>Sigosa</t>
  </si>
  <si>
    <t>4603938#1</t>
  </si>
  <si>
    <t>Smm</t>
  </si>
  <si>
    <t>1210452#2</t>
  </si>
  <si>
    <t>Gsw Manufacturing, Inc.</t>
  </si>
  <si>
    <t>4515688#1</t>
  </si>
  <si>
    <t>Masterpetcol</t>
  </si>
  <si>
    <t>4609209#1</t>
  </si>
  <si>
    <t>Indheca Grupo Constructor</t>
  </si>
  <si>
    <t>708860#2</t>
  </si>
  <si>
    <t>Tellechea Enrique Oscar</t>
  </si>
  <si>
    <t>4566524#1</t>
  </si>
  <si>
    <t>Lacolision</t>
  </si>
  <si>
    <t>4517011#1</t>
  </si>
  <si>
    <t>Grupobe</t>
  </si>
  <si>
    <t>4657331#1</t>
  </si>
  <si>
    <t>Corporaciond</t>
  </si>
  <si>
    <t>4645168#1</t>
  </si>
  <si>
    <t>Rsimper</t>
  </si>
  <si>
    <t>4583044#1</t>
  </si>
  <si>
    <t>Cabocreto</t>
  </si>
  <si>
    <t>4535644#1</t>
  </si>
  <si>
    <t>Leste</t>
  </si>
  <si>
    <t>4550292#1</t>
  </si>
  <si>
    <t>Gcomsurlab</t>
  </si>
  <si>
    <t>4512363#1, 489139#3</t>
  </si>
  <si>
    <t>Gorlero</t>
  </si>
  <si>
    <t xml:space="preserve">Multiple Cases - Entity already contacted and current last event data matches with effective date. Not valid. Rejected.
</t>
  </si>
  <si>
    <t>4553628#1</t>
  </si>
  <si>
    <t>Jamesandsteven</t>
  </si>
  <si>
    <t>4657040#1</t>
  </si>
  <si>
    <t>Bincoconstructores</t>
  </si>
  <si>
    <t>No notes, send back for revision.
Notes added, approved.</t>
  </si>
  <si>
    <t>4183383#1</t>
  </si>
  <si>
    <t>Vintagesmacpro</t>
  </si>
  <si>
    <t>4594668#1</t>
  </si>
  <si>
    <t>Ligalimaeste</t>
  </si>
  <si>
    <t>4595378#1</t>
  </si>
  <si>
    <t>Gile</t>
  </si>
  <si>
    <t>4483182#1</t>
  </si>
  <si>
    <t>Pdtatl</t>
  </si>
  <si>
    <t>4368565#1</t>
  </si>
  <si>
    <t>Grupogale</t>
  </si>
  <si>
    <t>4475392#1, 1007022#1</t>
  </si>
  <si>
    <t>Evk</t>
  </si>
  <si>
    <t>4575224#1</t>
  </si>
  <si>
    <t>Bgf</t>
  </si>
  <si>
    <t>1856897#1</t>
  </si>
  <si>
    <t>Sellanes Federico Rafael</t>
  </si>
  <si>
    <t>4519362#1</t>
  </si>
  <si>
    <t>Isacorporativo</t>
  </si>
  <si>
    <t xml:space="preserve"> Disqualified (Data). After the refresh, undefined events were identified as commercial</t>
  </si>
  <si>
    <t>4547706#1</t>
  </si>
  <si>
    <t>Somaxagro</t>
  </si>
  <si>
    <t>3874832#1</t>
  </si>
  <si>
    <t>Lorenzigt</t>
  </si>
  <si>
    <t>4469198#1</t>
  </si>
  <si>
    <t>Clinicacardiovasculardelcaribe</t>
  </si>
  <si>
    <t>4477603#1</t>
  </si>
  <si>
    <t>Corporativoandalucia</t>
  </si>
  <si>
    <t>Additional case 1982165#1</t>
  </si>
  <si>
    <t>4524449#1</t>
  </si>
  <si>
    <t>Art</t>
  </si>
  <si>
    <t>4584023#1</t>
  </si>
  <si>
    <t>E28</t>
  </si>
  <si>
    <t>4623781#1</t>
  </si>
  <si>
    <t>Suárez Mafla Ingenieros</t>
  </si>
  <si>
    <t>4514189#1</t>
  </si>
  <si>
    <t>Naviempaques</t>
  </si>
  <si>
    <t>4529346#1</t>
  </si>
  <si>
    <t>Guemesconstrucciones</t>
  </si>
  <si>
    <t>4543899#1</t>
  </si>
  <si>
    <t>Designgallery</t>
  </si>
  <si>
    <t>4644073#1</t>
  </si>
  <si>
    <t>Servimaqingenieria</t>
  </si>
  <si>
    <t>4522917#1</t>
  </si>
  <si>
    <t>Grupo TTN</t>
  </si>
  <si>
    <t>4197087#1</t>
  </si>
  <si>
    <t>Jesaconstrucciones</t>
  </si>
  <si>
    <t>4551687#1</t>
  </si>
  <si>
    <t>Caremax</t>
  </si>
  <si>
    <t>4656885#1</t>
  </si>
  <si>
    <t>PM + A Arquitectos</t>
  </si>
  <si>
    <t>4549833#1</t>
  </si>
  <si>
    <t>Diforza International S.A.</t>
  </si>
  <si>
    <t>4547020#1</t>
  </si>
  <si>
    <t>Revestirsa</t>
  </si>
  <si>
    <t>4608666#1</t>
  </si>
  <si>
    <t>Andreayluisa</t>
  </si>
  <si>
    <t>4569821#1</t>
  </si>
  <si>
    <t>PADS Colombia</t>
  </si>
  <si>
    <t>4440380#1</t>
  </si>
  <si>
    <t>Itxperts</t>
  </si>
  <si>
    <t xml:space="preserve"> 4590462#1</t>
  </si>
  <si>
    <t>Jblcomercial</t>
  </si>
  <si>
    <t>4459052#1</t>
  </si>
  <si>
    <t>Aih</t>
  </si>
  <si>
    <t>4656884#1</t>
  </si>
  <si>
    <t>Origen Arquitectos</t>
  </si>
  <si>
    <t>990578#1</t>
  </si>
  <si>
    <t>Univercity Mercadeo Inteligente, S.A. de C.V.</t>
  </si>
  <si>
    <t xml:space="preserve">An additional case related to the entity was identified 1676742#1.
</t>
  </si>
  <si>
    <t>2268544#1, 1491498#1</t>
  </si>
  <si>
    <t>Almacenar</t>
  </si>
  <si>
    <t>4654710#1</t>
  </si>
  <si>
    <t>Panacompu</t>
  </si>
  <si>
    <t>4580026#1</t>
  </si>
  <si>
    <t>Obenteck</t>
  </si>
  <si>
    <t>4577230#1</t>
  </si>
  <si>
    <t>Gesproban, S.A.</t>
  </si>
  <si>
    <t>4416758#1, 3537868#2</t>
  </si>
  <si>
    <t>Ecomod</t>
  </si>
  <si>
    <t>4621400#1</t>
  </si>
  <si>
    <t>Delmec</t>
  </si>
  <si>
    <t>726326#2</t>
  </si>
  <si>
    <t>Oled Inmobiliaria</t>
  </si>
  <si>
    <t>428276#1</t>
  </si>
  <si>
    <t>Teikit S.A. De C.V. -</t>
  </si>
  <si>
    <t>804064#1</t>
  </si>
  <si>
    <t>Fram3dstudio</t>
  </si>
  <si>
    <t>4627838#1</t>
  </si>
  <si>
    <t>Palech</t>
  </si>
  <si>
    <t>4644092#1</t>
  </si>
  <si>
    <t>Mbequi</t>
  </si>
  <si>
    <t>4611998#1</t>
  </si>
  <si>
    <t>Itcomsa</t>
  </si>
  <si>
    <t>1039015#1</t>
  </si>
  <si>
    <t>Bellucci Guitars</t>
  </si>
  <si>
    <t>4543120#1</t>
  </si>
  <si>
    <t>Studiointerfaz</t>
  </si>
  <si>
    <t>4657183#1</t>
  </si>
  <si>
    <t>Ltconcept</t>
  </si>
  <si>
    <t>4606808#1</t>
  </si>
  <si>
    <t>Consultecltda</t>
  </si>
  <si>
    <t>662080#1</t>
  </si>
  <si>
    <t>Montecarlotv</t>
  </si>
  <si>
    <t>4587492#1</t>
  </si>
  <si>
    <t>Arbolyser</t>
  </si>
  <si>
    <t>4572259#1</t>
  </si>
  <si>
    <t>Copasya</t>
  </si>
  <si>
    <t>4468578#1</t>
  </si>
  <si>
    <t>Coreyenergy</t>
  </si>
  <si>
    <t>3874082#1</t>
  </si>
  <si>
    <t>Dapmarket Agencia Digital y Creativa</t>
  </si>
  <si>
    <t>4579119#1</t>
  </si>
  <si>
    <t>Coopeande7</t>
  </si>
  <si>
    <t>Non-profit</t>
  </si>
  <si>
    <t>4536411#1</t>
  </si>
  <si>
    <t>Centro Cultural El Agora SA</t>
  </si>
  <si>
    <t>3870628#1</t>
  </si>
  <si>
    <t>Urbanstudio</t>
  </si>
  <si>
    <t>4388438#1</t>
  </si>
  <si>
    <t>Gammarisk</t>
  </si>
  <si>
    <t>4596607#1</t>
  </si>
  <si>
    <t>MIRANDAPAEZ InteriorDesign + Architecture</t>
  </si>
  <si>
    <t>4372306#1</t>
  </si>
  <si>
    <t>Espejos</t>
  </si>
  <si>
    <t>1131852#1</t>
  </si>
  <si>
    <t>Escobar and Company</t>
  </si>
  <si>
    <t>4326344#1</t>
  </si>
  <si>
    <t>Grupocosmitet</t>
  </si>
  <si>
    <t>4595328#1</t>
  </si>
  <si>
    <t>Tadingenieria</t>
  </si>
  <si>
    <t>4319173#1</t>
  </si>
  <si>
    <t>Santiagovelez</t>
  </si>
  <si>
    <t>994565#1</t>
  </si>
  <si>
    <t>Estrategia En Red</t>
  </si>
  <si>
    <t>4575396#1</t>
  </si>
  <si>
    <t>Constructoraterratunel</t>
  </si>
  <si>
    <t>4536606#1</t>
  </si>
  <si>
    <t>Hcbconstrucciones</t>
  </si>
  <si>
    <t>4374912#1</t>
  </si>
  <si>
    <t>Zollikon</t>
  </si>
  <si>
    <t>Website needed, sent back for revision</t>
  </si>
  <si>
    <t>4542879#1</t>
  </si>
  <si>
    <t>Bimology</t>
  </si>
  <si>
    <t>4545348#1</t>
  </si>
  <si>
    <t>Dmmetalurgica</t>
  </si>
  <si>
    <t>4546402#1</t>
  </si>
  <si>
    <t>Ricardovelaarquitectos</t>
  </si>
  <si>
    <t>4636982#1</t>
  </si>
  <si>
    <t>Lasemeseventos</t>
  </si>
  <si>
    <t>4531595#1</t>
  </si>
  <si>
    <t>Doors &amp;. Kitchen</t>
  </si>
  <si>
    <t>4495590#1</t>
  </si>
  <si>
    <t>Nsdr</t>
  </si>
  <si>
    <t>4621702#1</t>
  </si>
  <si>
    <t>Florencia Tiles - Vía España</t>
  </si>
  <si>
    <t>4533423#1</t>
  </si>
  <si>
    <t>Jcsdi</t>
  </si>
  <si>
    <t>4330796#1</t>
  </si>
  <si>
    <t>Diseine</t>
  </si>
  <si>
    <t>3888940#1</t>
  </si>
  <si>
    <t>Emrecos</t>
  </si>
  <si>
    <t>4302124#1</t>
  </si>
  <si>
    <t>Distribuidora Panting Zelaya</t>
  </si>
  <si>
    <t>4650868#1</t>
  </si>
  <si>
    <t xml:space="preserve">Friopremium
</t>
  </si>
  <si>
    <t>4658804#1</t>
  </si>
  <si>
    <t>Vidriera Santos</t>
  </si>
  <si>
    <t>3252211#1</t>
  </si>
  <si>
    <t>Kaishainmobiliaria</t>
  </si>
  <si>
    <t>993829#1</t>
  </si>
  <si>
    <t>Distributor Istmania S.A. of C.V.</t>
  </si>
  <si>
    <t>4654153#1</t>
  </si>
  <si>
    <t>Exfibro</t>
  </si>
  <si>
    <t>4658292#1</t>
  </si>
  <si>
    <t>Fectum Services SA de CV Planta</t>
  </si>
  <si>
    <t>4511228#1</t>
  </si>
  <si>
    <t>PetroTal Corp</t>
  </si>
  <si>
    <t>4642010#1</t>
  </si>
  <si>
    <t>Génesis Contadores</t>
  </si>
  <si>
    <t>4600514#1</t>
  </si>
  <si>
    <t>Bordenave</t>
  </si>
  <si>
    <t>4551271#1</t>
  </si>
  <si>
    <t>B4b04977-D101-4674-9764-C8cb1ccc365c</t>
  </si>
  <si>
    <t>4534583#1</t>
  </si>
  <si>
    <t>Graficaleonard</t>
  </si>
  <si>
    <t>4542962#1</t>
  </si>
  <si>
    <t>Grupolasaw</t>
  </si>
  <si>
    <t>4642336#1</t>
  </si>
  <si>
    <t>Acargopartners</t>
  </si>
  <si>
    <t>4522749#1</t>
  </si>
  <si>
    <t>Cyangroup</t>
  </si>
  <si>
    <t>4480311#1</t>
  </si>
  <si>
    <t>Mirainvest</t>
  </si>
  <si>
    <t>4600399#1</t>
  </si>
  <si>
    <t>R2constructores</t>
  </si>
  <si>
    <t>4653172#1</t>
  </si>
  <si>
    <t>Tresor</t>
  </si>
  <si>
    <t>4622171#1</t>
  </si>
  <si>
    <t>Mobiliario MOAL</t>
  </si>
  <si>
    <t>4445723#1</t>
  </si>
  <si>
    <t>Inmobiliariacantabria</t>
  </si>
  <si>
    <t>4645994#1</t>
  </si>
  <si>
    <t>Trimaq</t>
  </si>
  <si>
    <t>4337255#1</t>
  </si>
  <si>
    <t>Ingelet</t>
  </si>
  <si>
    <t>4605606#1</t>
  </si>
  <si>
    <t>Arquitecturacontextual</t>
  </si>
  <si>
    <t>4373068#1</t>
  </si>
  <si>
    <t>Cosemaconsultora</t>
  </si>
  <si>
    <t>4566819#1</t>
  </si>
  <si>
    <t>Constructorarfm</t>
  </si>
  <si>
    <t>4574125#1</t>
  </si>
  <si>
    <t>QuimiNet</t>
  </si>
  <si>
    <t>4478248#1</t>
  </si>
  <si>
    <t>Demarchisrl</t>
  </si>
  <si>
    <t>4657140#1</t>
  </si>
  <si>
    <t>Proyectos Concram SA de CV</t>
  </si>
  <si>
    <t>4576820#1</t>
  </si>
  <si>
    <t>Surtifoods</t>
  </si>
  <si>
    <t>4596951#1</t>
  </si>
  <si>
    <t>Worldpark</t>
  </si>
  <si>
    <t>4225585#1</t>
  </si>
  <si>
    <t>Consultora Demison Sa</t>
  </si>
  <si>
    <t>4657151#1</t>
  </si>
  <si>
    <t>JITS Servicios industriales</t>
  </si>
  <si>
    <t>4654111#1</t>
  </si>
  <si>
    <t>Laoptica</t>
  </si>
  <si>
    <t>3888639#1</t>
  </si>
  <si>
    <t>Grupogdev</t>
  </si>
  <si>
    <t>998298#1</t>
  </si>
  <si>
    <t>Graficaarq</t>
  </si>
  <si>
    <t>4657345#1</t>
  </si>
  <si>
    <t>Urbania</t>
  </si>
  <si>
    <t>4537819#1</t>
  </si>
  <si>
    <t>Lab Casasco Sa</t>
  </si>
  <si>
    <t>4553314#1</t>
  </si>
  <si>
    <t>Cuarentaycuatro</t>
  </si>
  <si>
    <t>4516861#1</t>
  </si>
  <si>
    <t>Asunción S.A. De Negocios</t>
  </si>
  <si>
    <t>4573919#1</t>
  </si>
  <si>
    <t>Trueshore</t>
  </si>
  <si>
    <t>4600025#1</t>
  </si>
  <si>
    <t>Inkode</t>
  </si>
  <si>
    <t>4319021#1</t>
  </si>
  <si>
    <t>Grupo KMM</t>
  </si>
  <si>
    <t>4518843#1</t>
  </si>
  <si>
    <t>Lacteosfortuna</t>
  </si>
  <si>
    <t>4604897#1</t>
  </si>
  <si>
    <t>Mapasin</t>
  </si>
  <si>
    <t>Disqualified. Non profit</t>
  </si>
  <si>
    <t>4601010#1</t>
  </si>
  <si>
    <t>Gejmanm</t>
  </si>
  <si>
    <t>4659074#1</t>
  </si>
  <si>
    <t>Loredi</t>
  </si>
  <si>
    <t>4579402#1</t>
  </si>
  <si>
    <t>Queirolocantera</t>
  </si>
  <si>
    <t>4565134#1</t>
  </si>
  <si>
    <t>Lorisanic</t>
  </si>
  <si>
    <t>4656337#1</t>
  </si>
  <si>
    <t>Jumpin</t>
  </si>
  <si>
    <t>4659075#1</t>
  </si>
  <si>
    <t>Matepsa Materiales Electricos</t>
  </si>
  <si>
    <t>4658482#1</t>
  </si>
  <si>
    <t>Raisan</t>
  </si>
  <si>
    <t>4657157#1</t>
  </si>
  <si>
    <t>Pro Montaje</t>
  </si>
  <si>
    <t>4657666#1</t>
  </si>
  <si>
    <t>Latienditadelajo</t>
  </si>
  <si>
    <t>4566292#1</t>
  </si>
  <si>
    <t>Asmenic</t>
  </si>
  <si>
    <t>4658401#1</t>
  </si>
  <si>
    <t xml:space="preserve">	Issam</t>
  </si>
  <si>
    <t>4565907#1</t>
  </si>
  <si>
    <t>Nissanoaxaca</t>
  </si>
  <si>
    <t>4657047#1</t>
  </si>
  <si>
    <t>Metalcor</t>
  </si>
  <si>
    <t>4657144#1</t>
  </si>
  <si>
    <t>Calzatica Importaciones LM</t>
  </si>
  <si>
    <t>4548947#1</t>
  </si>
  <si>
    <t>Tecnoacua</t>
  </si>
  <si>
    <t>4565934#1</t>
  </si>
  <si>
    <t>Vizcaina</t>
  </si>
  <si>
    <t>4565921#1</t>
  </si>
  <si>
    <t>MG Importadora</t>
  </si>
  <si>
    <t>4658460#1</t>
  </si>
  <si>
    <t>Coexa</t>
  </si>
  <si>
    <t>4565411#1</t>
  </si>
  <si>
    <t>STALO SHOP</t>
  </si>
  <si>
    <t>4592222#1</t>
  </si>
  <si>
    <t>Nuevaerasoluciones</t>
  </si>
  <si>
    <t>4658385#1</t>
  </si>
  <si>
    <t>Dieleco</t>
  </si>
  <si>
    <t>4657145#1</t>
  </si>
  <si>
    <t>DYM</t>
  </si>
  <si>
    <t>4553139#1</t>
  </si>
  <si>
    <t>O3smartcities</t>
  </si>
  <si>
    <t>4658411#1</t>
  </si>
  <si>
    <t>Gianca</t>
  </si>
  <si>
    <t>4657146#1</t>
  </si>
  <si>
    <t>FBRK – Creadora de Entornos</t>
  </si>
  <si>
    <t>4378599#1</t>
  </si>
  <si>
    <t>Creovisual</t>
  </si>
  <si>
    <t>706623#1</t>
  </si>
  <si>
    <t>Marval S.A.</t>
  </si>
  <si>
    <t>4657152#1</t>
  </si>
  <si>
    <t>López Ingeniería y Asociados SA de CV</t>
  </si>
  <si>
    <t>3515151#1</t>
  </si>
  <si>
    <t>Andradesrl</t>
  </si>
  <si>
    <t>1982923#1</t>
  </si>
  <si>
    <t>Mymtravel</t>
  </si>
  <si>
    <t>4362748#1</t>
  </si>
  <si>
    <t>ademfi</t>
  </si>
  <si>
    <t>3050956#1</t>
  </si>
  <si>
    <t>Pons Conrado</t>
  </si>
  <si>
    <t>2127716#1</t>
  </si>
  <si>
    <t>Estudio Dujovne</t>
  </si>
  <si>
    <t>4605550#1</t>
  </si>
  <si>
    <t>Suaigallery</t>
  </si>
  <si>
    <t>4596137#1</t>
  </si>
  <si>
    <t>Ncarq</t>
  </si>
  <si>
    <t>1092164#1</t>
  </si>
  <si>
    <t>Furia SA</t>
  </si>
  <si>
    <t>4378615#1</t>
  </si>
  <si>
    <t>Albiziawoods</t>
  </si>
  <si>
    <t>4652242#1</t>
  </si>
  <si>
    <t>Martínez Paz S.A.</t>
  </si>
  <si>
    <t>4397809#1</t>
  </si>
  <si>
    <t>Sicte</t>
  </si>
  <si>
    <t>4578400#1</t>
  </si>
  <si>
    <t>Ethical</t>
  </si>
  <si>
    <t>4521753#1</t>
  </si>
  <si>
    <t>Cdrossi</t>
  </si>
  <si>
    <t>4411298#1</t>
  </si>
  <si>
    <t>Toppcreate</t>
  </si>
  <si>
    <t>4528433#1</t>
  </si>
  <si>
    <t>Estructurasydisenos</t>
  </si>
  <si>
    <t>4368829#1</t>
  </si>
  <si>
    <t>Mecamblock</t>
  </si>
  <si>
    <t>4593266#1</t>
  </si>
  <si>
    <t>Misiones</t>
  </si>
  <si>
    <t>1025286#1, 654147#1</t>
  </si>
  <si>
    <t>Ar</t>
  </si>
  <si>
    <t>4631019#1</t>
  </si>
  <si>
    <t>AIO CONSTRUCTORA</t>
  </si>
  <si>
    <t>550022#1</t>
  </si>
  <si>
    <t>Lumicenter</t>
  </si>
  <si>
    <t>4435460#1</t>
  </si>
  <si>
    <t>Energypointmva</t>
  </si>
  <si>
    <r>
      <rPr>
        <color rgb="FF1155CC"/>
        <u/>
      </rPr>
      <t>4656530#1</t>
    </r>
  </si>
  <si>
    <r>
      <rPr>
        <rFont val="Inter, Arial, Helvetica, sans-serif"/>
        <color rgb="FF1155CC"/>
        <sz val="11.0"/>
        <u/>
      </rPr>
      <t>Acepropiedade</t>
    </r>
    <r>
      <rPr>
        <rFont val="Inter, Arial, Helvetica, sans-serif"/>
        <sz val="11.0"/>
      </rPr>
      <t>s</t>
    </r>
  </si>
  <si>
    <t>4657636#1</t>
  </si>
  <si>
    <t>Tipicsa</t>
  </si>
  <si>
    <t>4553098#1</t>
  </si>
  <si>
    <t>Grupo Ciappesoni</t>
  </si>
  <si>
    <t>4411989#1</t>
  </si>
  <si>
    <t>Levelgroup</t>
  </si>
  <si>
    <t>777661#3</t>
  </si>
  <si>
    <t>Furukawa México, S.A. de C.V.</t>
  </si>
  <si>
    <t>4653817#1</t>
  </si>
  <si>
    <t>Serviciosguzman</t>
  </si>
  <si>
    <t>4614621#1</t>
  </si>
  <si>
    <t>OFICINA CONETESA</t>
  </si>
  <si>
    <t>4655478#1</t>
  </si>
  <si>
    <t>Chirresac</t>
  </si>
  <si>
    <t>1043631#1</t>
  </si>
  <si>
    <t>CONSTRUGEN</t>
  </si>
  <si>
    <t>4589210#1</t>
  </si>
  <si>
    <t>Birri</t>
  </si>
  <si>
    <t>735209#1</t>
  </si>
  <si>
    <t>Grid Studio</t>
  </si>
  <si>
    <t>4587222#1</t>
  </si>
  <si>
    <t>Lebenarq</t>
  </si>
  <si>
    <t>4650113#1</t>
  </si>
  <si>
    <t>Gmsintegra</t>
  </si>
  <si>
    <t>4614350#1</t>
  </si>
  <si>
    <t>Inmobiliaria Basael</t>
  </si>
  <si>
    <t>4489427#1</t>
  </si>
  <si>
    <t>Lombardi</t>
  </si>
  <si>
    <t>892564#3</t>
  </si>
  <si>
    <t>Taboga</t>
  </si>
  <si>
    <t>4656763#1</t>
  </si>
  <si>
    <t>Cosmoscolombia</t>
  </si>
  <si>
    <t>4554662#1</t>
  </si>
  <si>
    <t>CONELECSA</t>
  </si>
  <si>
    <t>4621961#1</t>
  </si>
  <si>
    <t>Grupogovan</t>
  </si>
  <si>
    <t>4657150#1</t>
  </si>
  <si>
    <t>Jac-Ark Estudios y Proyectos</t>
  </si>
  <si>
    <t>526991#1</t>
  </si>
  <si>
    <t>Seleconperu</t>
  </si>
  <si>
    <t>4657148#1</t>
  </si>
  <si>
    <t>IIMSA Proyectos de Ingenieria</t>
  </si>
  <si>
    <t>4467220#1</t>
  </si>
  <si>
    <t>Jjsdiseno</t>
  </si>
  <si>
    <t>4657192#1</t>
  </si>
  <si>
    <t>SINTEMAR Mexico</t>
  </si>
  <si>
    <t>915611#1</t>
  </si>
  <si>
    <t>Marmoles Flores SAC</t>
  </si>
  <si>
    <t>4657156#1</t>
  </si>
  <si>
    <t>Ponce Mata Constructores</t>
  </si>
  <si>
    <t>4564168#1</t>
  </si>
  <si>
    <t>Servicioavo2</t>
  </si>
  <si>
    <t>4657219#1</t>
  </si>
  <si>
    <t>Solubox S.A. de C.V.</t>
  </si>
  <si>
    <t>2390721#1</t>
  </si>
  <si>
    <t>Kz</t>
  </si>
  <si>
    <t>4529781#1</t>
  </si>
  <si>
    <t>Urbalima</t>
  </si>
  <si>
    <t>4656935#1</t>
  </si>
  <si>
    <t>Aliah Developments</t>
  </si>
  <si>
    <t>4488625#1</t>
  </si>
  <si>
    <t>Starkperu</t>
  </si>
  <si>
    <t>4657147#1</t>
  </si>
  <si>
    <t>Ideas Home</t>
  </si>
  <si>
    <t>4476258#1</t>
  </si>
  <si>
    <t>Marqperu</t>
  </si>
  <si>
    <t>4406775#1</t>
  </si>
  <si>
    <t>Hidrovolcan</t>
  </si>
  <si>
    <t>4567529#1</t>
  </si>
  <si>
    <t>Aditium</t>
  </si>
  <si>
    <t>4373497#1</t>
  </si>
  <si>
    <t>Triangulocr</t>
  </si>
  <si>
    <t>4541373#1</t>
  </si>
  <si>
    <t>Andelslagetnunet</t>
  </si>
  <si>
    <t>2463441#1</t>
  </si>
  <si>
    <t>Cresisa Leasing</t>
  </si>
  <si>
    <t>4447802#1</t>
  </si>
  <si>
    <t>Movemod</t>
  </si>
  <si>
    <t>4465897#1</t>
  </si>
  <si>
    <t>Consorciogsm</t>
  </si>
  <si>
    <t>908398#1</t>
  </si>
  <si>
    <t>Sack</t>
  </si>
  <si>
    <t>1855679#1</t>
  </si>
  <si>
    <t>Gladiola Estudio</t>
  </si>
  <si>
    <t>938476#1</t>
  </si>
  <si>
    <t>Seguridad Napoles Ltda</t>
  </si>
  <si>
    <t>1981364#1</t>
  </si>
  <si>
    <t>Evenpro Panama</t>
  </si>
  <si>
    <t>4635124#1</t>
  </si>
  <si>
    <t>Nomaddesign</t>
  </si>
  <si>
    <t>4657126#1</t>
  </si>
  <si>
    <t>AS SYSTEMS, S.A DE C.V.</t>
  </si>
  <si>
    <t>4594771#1</t>
  </si>
  <si>
    <t>Oringenieria</t>
  </si>
  <si>
    <t>4657137#1</t>
  </si>
  <si>
    <t>BXH, S. de R.L. de C.V.</t>
  </si>
  <si>
    <t>4502775#1</t>
  </si>
  <si>
    <t>Sfagro</t>
  </si>
  <si>
    <t>4657138#1</t>
  </si>
  <si>
    <t>Circuito Exterior Mexiquense</t>
  </si>
  <si>
    <t>4597450#1</t>
  </si>
  <si>
    <t>Crearty</t>
  </si>
  <si>
    <t>4545154#1</t>
  </si>
  <si>
    <t>Teknopuertas</t>
  </si>
  <si>
    <t>4626500#1</t>
  </si>
  <si>
    <t>Curveglass</t>
  </si>
  <si>
    <t>4605341#1</t>
  </si>
  <si>
    <t>Siamodesign</t>
  </si>
  <si>
    <t>4622344#1</t>
  </si>
  <si>
    <t>Constructorasw</t>
  </si>
  <si>
    <t>4548125#1</t>
  </si>
  <si>
    <t>Rlconsultingpty</t>
  </si>
  <si>
    <t>4613446#1</t>
  </si>
  <si>
    <t>Uppergrowth</t>
  </si>
  <si>
    <t>4471297#1</t>
  </si>
  <si>
    <t>Mobimuebles</t>
  </si>
  <si>
    <t>4623976#1</t>
  </si>
  <si>
    <t>Yuval</t>
  </si>
  <si>
    <t>4609252#1</t>
  </si>
  <si>
    <t>Forumeventos</t>
  </si>
  <si>
    <t>4516855#1</t>
  </si>
  <si>
    <t>Crosswaycorp</t>
  </si>
  <si>
    <t>4364195#1</t>
  </si>
  <si>
    <t>Laestercita</t>
  </si>
  <si>
    <t>3900553#1</t>
  </si>
  <si>
    <t>THE ENDURANCE INTERNATIONAL GROUP, INC.</t>
  </si>
  <si>
    <t>4518800#1</t>
  </si>
  <si>
    <t>Ipaquete</t>
  </si>
  <si>
    <t>4453549#1</t>
  </si>
  <si>
    <t>Latulsrl</t>
  </si>
  <si>
    <t>4655975#1</t>
  </si>
  <si>
    <t>Heron</t>
  </si>
  <si>
    <t>4589920#1</t>
  </si>
  <si>
    <t>Logecsa</t>
  </si>
  <si>
    <t>4657860#1</t>
  </si>
  <si>
    <t>Dynamobrand</t>
  </si>
  <si>
    <t>4657135#1</t>
  </si>
  <si>
    <t>Baltimore Aircoil México (BAC Cooling de México SA de CV)</t>
  </si>
  <si>
    <t>4523072#1</t>
  </si>
  <si>
    <t>Arquivitae</t>
  </si>
  <si>
    <t>4657153#1</t>
  </si>
  <si>
    <t>Margaleff Consultores</t>
  </si>
  <si>
    <t>4546813#1</t>
  </si>
  <si>
    <t>HELIOS PERU</t>
  </si>
  <si>
    <t>4427740#1</t>
  </si>
  <si>
    <t>Tubinco</t>
  </si>
  <si>
    <t>4583466#1</t>
  </si>
  <si>
    <t>Colegium</t>
  </si>
  <si>
    <t>4493969#1</t>
  </si>
  <si>
    <t>Labaratera</t>
  </si>
  <si>
    <t>4578411#1</t>
  </si>
  <si>
    <t>Civis</t>
  </si>
  <si>
    <t>4505914#1</t>
  </si>
  <si>
    <t>Audiotechonduras</t>
  </si>
  <si>
    <t>1624957#1</t>
  </si>
  <si>
    <t xml:space="preserve">4657149#1
</t>
  </si>
  <si>
    <t>Interiores Castillo</t>
  </si>
  <si>
    <t>1463147#1</t>
  </si>
  <si>
    <t>Salvador Salazar</t>
  </si>
  <si>
    <t>4636352#1</t>
  </si>
  <si>
    <t>Ponto</t>
  </si>
  <si>
    <t xml:space="preserve">4657166#1
</t>
  </si>
  <si>
    <t>Room 1804 Design Mexico</t>
  </si>
  <si>
    <t>4657142#1</t>
  </si>
  <si>
    <t>CONSTRUCTORES GUADALUPANOS S.A de C.V.</t>
  </si>
  <si>
    <t>4637293#1</t>
  </si>
  <si>
    <t>Pragmacero</t>
  </si>
  <si>
    <t>4581110#1</t>
  </si>
  <si>
    <t>Proyectocontratourbina</t>
  </si>
  <si>
    <t>4583041#1</t>
  </si>
  <si>
    <t>Mygdelvalle</t>
  </si>
  <si>
    <t xml:space="preserve">4658268#1
</t>
  </si>
  <si>
    <t>Squadra Studio</t>
  </si>
  <si>
    <t xml:space="preserve">4658267#1
</t>
  </si>
  <si>
    <t>Sportotal</t>
  </si>
  <si>
    <t xml:space="preserve">4658273#1
</t>
  </si>
  <si>
    <t>DIBAR MX</t>
  </si>
  <si>
    <t xml:space="preserve">4658306#1
</t>
  </si>
  <si>
    <t>GR Ingeniería en Frío</t>
  </si>
  <si>
    <t>4481771#1</t>
  </si>
  <si>
    <t>Tdxu</t>
  </si>
  <si>
    <t>4184605#1</t>
  </si>
  <si>
    <t>Cissa</t>
  </si>
  <si>
    <t>4481694#1</t>
  </si>
  <si>
    <t>Elgueroalteno</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</si>
</sst>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51">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
      <color rgb="FF000000"/>
      <name val="Poppins"/>
    </font>
    <font>
      <sz val="11.0"/>
      <color rgb="FF000000"/>
      <name val="Inter"/>
    </font>
    <font>
      <u/>
      <sz val="11.0"/>
      <color rgb="FF0000FF"/>
      <name val="Inter"/>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40">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
      <left style="thin">
        <color rgb="FFFFFFFF"/>
      </left>
      <right style="thin">
        <color rgb="FFF6F8F9"/>
      </right>
      <top style="thin">
        <color rgb="FFF6F8F9"/>
      </top>
      <bottom style="thin">
        <color rgb="FFF6F8F9"/>
      </bottom>
    </border>
    <border>
      <left style="thin">
        <color rgb="FF742932"/>
      </left>
      <right style="thin">
        <color rgb="FFFFFFFF"/>
      </right>
      <top style="thin">
        <color rgb="FFF6F8F9"/>
      </top>
      <bottom style="thin">
        <color rgb="FFF6F8F9"/>
      </bottom>
    </border>
    <border>
      <left style="thin">
        <color rgb="FFBF6800"/>
      </left>
      <right style="thin">
        <color rgb="FFFFFFFF"/>
      </right>
      <top style="thin">
        <color rgb="FFFFFFFF"/>
      </top>
      <bottom style="thin">
        <color rgb="FFFFFFFF"/>
      </bottom>
    </border>
    <border>
      <left style="thin">
        <color rgb="FFBF6800"/>
      </left>
      <right style="thin">
        <color rgb="FFF6F8F9"/>
      </right>
      <top style="thin">
        <color rgb="FFF6F8F9"/>
      </top>
      <bottom style="thin">
        <color rgb="FFF6F8F9"/>
      </bottom>
    </border>
    <border>
      <left style="thin">
        <color rgb="FFB98650"/>
      </left>
      <right style="thin">
        <color rgb="FFF6F8F9"/>
      </right>
      <top style="thin">
        <color rgb="FFF6F8F9"/>
      </top>
      <bottom style="thin">
        <color rgb="FFF6F8F9"/>
      </bottom>
    </border>
    <border>
      <left style="thin">
        <color rgb="FFB98650"/>
      </left>
      <right style="thin">
        <color rgb="FFFFFFFF"/>
      </right>
      <top style="thin">
        <color rgb="FFFFFFFF"/>
      </top>
      <bottom style="thin">
        <color rgb="FFFFFFFF"/>
      </bottom>
    </border>
    <border>
      <bottom style="thin">
        <color rgb="FFE5E7EB"/>
      </bottom>
    </border>
  </borders>
  <cellStyleXfs count="1">
    <xf borderId="0" fillId="0" fontId="0" numFmtId="0" applyAlignment="1" applyFont="1"/>
  </cellStyleXfs>
  <cellXfs count="582">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0" fillId="26" fontId="5" numFmtId="0" xfId="0" applyAlignment="1" applyFont="1">
      <alignment readingOrder="0" vertical="bottom"/>
    </xf>
    <xf borderId="5" fillId="12" fontId="31" numFmtId="49" xfId="0" applyAlignment="1" applyBorder="1" applyFont="1" applyNumberFormat="1">
      <alignment shrinkToFit="0" wrapText="0"/>
    </xf>
    <xf borderId="5" fillId="12" fontId="31" numFmtId="49" xfId="0" applyAlignment="1" applyBorder="1" applyFont="1" applyNumberFormat="1">
      <alignment horizontal="left" readingOrder="0" shrinkToFit="0" vertical="center" wrapText="0"/>
    </xf>
    <xf borderId="5" fillId="12" fontId="31" numFmtId="0" xfId="0" applyAlignment="1" applyBorder="1" applyFont="1">
      <alignment horizontal="left" readingOrder="0" shrinkToFit="0" vertical="center" wrapText="0"/>
    </xf>
    <xf borderId="0" fillId="0" fontId="15" numFmtId="0" xfId="0" applyAlignment="1" applyFont="1">
      <alignment horizontal="left" readingOrder="0" shrinkToFit="0" wrapText="1"/>
    </xf>
    <xf borderId="0" fillId="20" fontId="15" numFmtId="0" xfId="0" applyAlignment="1" applyFont="1">
      <alignment horizontal="left" readingOrder="0" shrinkToFit="0" vertical="center" wrapText="1"/>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0" fillId="0" fontId="2" numFmtId="0" xfId="0" applyAlignment="1" applyFont="1">
      <alignment readingOrder="0" shrinkToFit="0"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5" fillId="12" fontId="31" numFmtId="49" xfId="0" applyAlignment="1" applyBorder="1" applyFont="1" applyNumberForma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3" fillId="17" fontId="31" numFmtId="49" xfId="0" applyAlignment="1" applyBorder="1" applyFont="1" applyNumberFormat="1">
      <alignment readingOrder="0" shrinkToFit="0" vertical="center" wrapText="1"/>
    </xf>
    <xf borderId="0" fillId="17" fontId="6" numFmtId="49" xfId="0" applyAlignment="1" applyFont="1" applyNumberFormat="1">
      <alignment readingOrder="0" shrinkToFit="0" vertical="center" wrapText="0"/>
    </xf>
    <xf borderId="5" fillId="12" fontId="31" numFmtId="49" xfId="0" applyAlignment="1" applyBorder="1" applyFont="1" applyNumberFormat="1">
      <alignment readingOrder="0" shrinkToFit="0" vertical="center" wrapText="1"/>
    </xf>
    <xf borderId="5" fillId="12" fontId="31" numFmtId="0" xfId="0" applyAlignment="1" applyBorder="1" applyFont="1">
      <alignment readingOrder="0"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0" fontId="2" numFmtId="0" xfId="0" applyAlignment="1" applyFont="1">
      <alignment readingOrder="0" shrinkToFit="0"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26" fillId="12" fontId="31" numFmtId="164" xfId="0" applyAlignment="1" applyBorder="1" applyFont="1" applyNumberFormat="1">
      <alignment horizontal="right" readingOrder="0" shrinkToFit="0" vertical="center" wrapText="0"/>
    </xf>
    <xf borderId="5" fillId="17" fontId="31" numFmtId="49" xfId="0" applyAlignment="1" applyBorder="1" applyFont="1" applyNumberFormat="1">
      <alignment shrinkToFit="0" vertical="center" wrapText="1"/>
    </xf>
    <xf borderId="5" fillId="17" fontId="31" numFmtId="49" xfId="0" applyAlignment="1" applyBorder="1" applyFont="1" applyNumberFormat="1">
      <alignment readingOrder="0" shrinkToFit="0" vertical="center" wrapText="0"/>
    </xf>
    <xf borderId="5" fillId="17" fontId="31" numFmtId="0" xfId="0" applyAlignment="1" applyBorder="1" applyFont="1">
      <alignment readingOrder="0" shrinkToFit="0" vertical="center" wrapText="0"/>
    </xf>
    <xf borderId="5" fillId="12" fontId="40" numFmtId="0" xfId="0" applyAlignment="1" applyBorder="1" applyFont="1">
      <alignment readingOrder="0" shrinkToFit="0" vertical="center" wrapText="0"/>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2" fillId="12" fontId="31" numFmtId="164" xfId="0" applyAlignment="1" applyBorder="1" applyFont="1" applyNumberFormat="1">
      <alignment horizontal="right" readingOrder="0" shrinkToFit="0" vertical="center" wrapText="0"/>
    </xf>
    <xf borderId="9" fillId="17" fontId="31" numFmtId="164" xfId="0" applyAlignment="1" applyBorder="1" applyFont="1" applyNumberFormat="1">
      <alignment horizontal="right" readingOrder="0" shrinkToFit="0" vertical="center" wrapText="0"/>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3" fillId="0" fontId="17" numFmtId="49" xfId="0" applyAlignment="1" applyBorder="1" applyFont="1" applyNumberFormat="1">
      <alignment readingOrder="0" shrinkToFit="0" vertical="center" wrapText="0"/>
    </xf>
    <xf borderId="3" fillId="0" fontId="17" numFmtId="49" xfId="0" applyAlignment="1" applyBorder="1" applyFont="1" applyNumberFormat="1">
      <alignment readingOrder="0" shrinkToFit="0" vertical="center" wrapText="1"/>
    </xf>
    <xf borderId="5" fillId="0" fontId="17" numFmtId="49" xfId="0" applyAlignment="1" applyBorder="1" applyFont="1" applyNumberFormat="1">
      <alignment readingOrder="0" shrinkToFit="0" vertical="center" wrapText="0"/>
    </xf>
    <xf borderId="0" fillId="12" fontId="28"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1"/>
    </xf>
    <xf borderId="0" fillId="12" fontId="22"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0"/>
    </xf>
    <xf borderId="0" fillId="0" fontId="6" numFmtId="164" xfId="0" applyAlignment="1" applyFont="1" applyNumberFormat="1">
      <alignment readingOrder="0" shrinkToFit="0" vertical="center" wrapText="0"/>
    </xf>
    <xf borderId="33" fillId="12" fontId="31" numFmtId="0" xfId="0" applyAlignment="1" applyBorder="1" applyFont="1">
      <alignment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0" fillId="2" fontId="2" numFmtId="49" xfId="0" applyAlignment="1" applyFont="1" applyNumberFormat="1">
      <alignment readingOrder="0" shrinkToFit="0" vertical="center" wrapText="0"/>
    </xf>
    <xf borderId="9" fillId="0" fontId="31" numFmtId="164" xfId="0" applyAlignment="1" applyBorder="1" applyFont="1" applyNumberFormat="1">
      <alignment horizontal="right" readingOrder="0" shrinkToFit="0" vertical="center" wrapText="0"/>
    </xf>
    <xf borderId="0" fillId="0" fontId="48" numFmtId="49" xfId="0" applyAlignment="1" applyFont="1" applyNumberFormat="1">
      <alignment readingOrder="0" shrinkToFit="0" vertical="center" wrapText="0"/>
    </xf>
    <xf borderId="0" fillId="0" fontId="49" numFmtId="49" xfId="0" applyAlignment="1" applyFont="1" applyNumberFormat="1">
      <alignment readingOrder="0" shrinkToFit="0" vertical="bottom" wrapText="0"/>
    </xf>
    <xf borderId="34" fillId="12" fontId="31" numFmtId="164" xfId="0" applyAlignment="1" applyBorder="1" applyFont="1" applyNumberFormat="1">
      <alignment horizontal="right" shrinkToFit="0" vertical="center"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3" fillId="12" fontId="31" numFmtId="0" xfId="0" applyAlignment="1" applyBorder="1" applyFont="1">
      <alignment readingOrder="0" shrinkToFit="0" vertical="center" wrapText="0"/>
    </xf>
    <xf borderId="0" fillId="12" fontId="21" numFmtId="49" xfId="0" applyAlignment="1" applyFont="1" applyNumberFormat="1">
      <alignment shrinkToFit="0" vertical="center" wrapText="0"/>
    </xf>
    <xf borderId="0" fillId="0" fontId="2" numFmtId="49" xfId="0" applyAlignment="1" applyFont="1" applyNumberFormat="1">
      <alignment readingOrder="0" shrinkToFit="0" vertical="center" wrapText="1"/>
    </xf>
    <xf borderId="5" fillId="0" fontId="31" numFmtId="49" xfId="0" applyAlignment="1" applyBorder="1" applyFont="1" applyNumberFormat="1">
      <alignment shrinkToFit="0" vertical="center" wrapText="0"/>
    </xf>
    <xf borderId="35" fillId="12" fontId="31" numFmtId="164" xfId="0" applyAlignment="1" applyBorder="1" applyFont="1" applyNumberFormat="1">
      <alignment horizontal="right" shrinkToFit="0" vertical="center" wrapText="0"/>
    </xf>
    <xf borderId="36" fillId="17" fontId="31" numFmtId="164" xfId="0" applyAlignment="1" applyBorder="1" applyFont="1" applyNumberFormat="1">
      <alignment horizontal="right" shrinkToFit="0" vertical="center" wrapText="0"/>
    </xf>
    <xf borderId="0" fillId="23" fontId="2" numFmtId="0" xfId="0" applyAlignment="1" applyFont="1">
      <alignment readingOrder="0" shrinkToFit="0"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xf borderId="0" fillId="0" fontId="15" numFmtId="0" xfId="0" applyAlignment="1" applyFont="1">
      <alignment horizontal="right" readingOrder="0" shrinkToFit="0" wrapText="1"/>
    </xf>
    <xf borderId="0" fillId="0" fontId="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12" fontId="31" numFmtId="49" xfId="0" applyAlignment="1" applyFont="1" applyNumberFormat="1">
      <alignment readingOrder="0" shrinkToFit="0" vertical="center" wrapText="0"/>
    </xf>
    <xf borderId="37" fillId="17" fontId="12" numFmtId="164" xfId="0" applyAlignment="1" applyBorder="1" applyFont="1" applyNumberFormat="1">
      <alignment horizontal="right" shrinkToFit="0" vertical="center" wrapText="0"/>
    </xf>
    <xf borderId="3" fillId="17" fontId="12" numFmtId="0" xfId="0" applyAlignment="1" applyBorder="1" applyFont="1">
      <alignment shrinkToFit="0" vertical="center" wrapText="0"/>
    </xf>
    <xf borderId="38" fillId="12" fontId="12" numFmtId="164" xfId="0" applyAlignment="1" applyBorder="1" applyFont="1" applyNumberFormat="1">
      <alignment horizontal="right" shrinkToFit="0" vertical="center" wrapText="0"/>
    </xf>
    <xf borderId="5" fillId="12" fontId="12" numFmtId="0" xfId="0" applyAlignment="1" applyBorder="1" applyFont="1">
      <alignment shrinkToFit="0" vertical="center" wrapText="0"/>
    </xf>
    <xf borderId="32" fillId="16" fontId="31" numFmtId="49" xfId="0" applyAlignment="1" applyBorder="1" applyFont="1" applyNumberFormat="1">
      <alignment readingOrder="0" shrinkToFit="0" vertical="center" wrapText="0"/>
    </xf>
    <xf borderId="0" fillId="17" fontId="31" numFmtId="49" xfId="0" applyAlignment="1" applyFont="1" applyNumberFormat="1">
      <alignment readingOrder="0" shrinkToFit="0" vertical="center" wrapText="0"/>
    </xf>
    <xf borderId="3" fillId="17" fontId="31" numFmtId="0" xfId="0" applyAlignment="1" applyBorder="1" applyFont="1">
      <alignment readingOrder="0" shrinkToFit="0" vertical="center" wrapText="0"/>
    </xf>
    <xf borderId="3" fillId="12" fontId="40" numFmtId="0" xfId="0" applyAlignment="1" applyBorder="1" applyFont="1">
      <alignment readingOrder="0" shrinkToFit="0" vertical="center" wrapText="0"/>
    </xf>
    <xf borderId="0" fillId="12" fontId="31" numFmtId="49" xfId="0" applyAlignment="1" applyFont="1" applyNumberFormat="1">
      <alignment readingOrder="0" shrinkToFit="0" vertical="center" wrapText="0"/>
    </xf>
    <xf borderId="31" fillId="17" fontId="31" numFmtId="0" xfId="0" applyAlignment="1" applyBorder="1" applyFont="1">
      <alignment readingOrder="0" shrinkToFit="0" vertical="center" wrapText="0"/>
    </xf>
    <xf borderId="34" fillId="12" fontId="31" numFmtId="164" xfId="0" applyAlignment="1" applyBorder="1" applyFont="1" applyNumberFormat="1">
      <alignment horizontal="right" readingOrder="0" shrinkToFit="0" vertical="center" wrapText="0"/>
    </xf>
    <xf borderId="0" fillId="0" fontId="2" numFmtId="0" xfId="0" applyAlignment="1" applyFont="1">
      <alignment shrinkToFit="0" vertical="center" wrapText="0"/>
    </xf>
    <xf borderId="30" fillId="12" fontId="31" numFmtId="0" xfId="0" applyAlignment="1" applyBorder="1" applyFont="1">
      <alignment readingOrder="0" shrinkToFit="0" vertical="center" wrapText="0"/>
    </xf>
    <xf borderId="39" fillId="0" fontId="5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0" fillId="0" fontId="46" numFmtId="49" xfId="0" applyAlignment="1" applyFont="1" applyNumberFormat="1">
      <alignment horizontal="left" readingOrder="0" shrinkToFit="0" vertical="bottom" wrapText="0"/>
    </xf>
    <xf borderId="5" fillId="12" fontId="6" numFmtId="0" xfId="0" applyAlignment="1" applyBorder="1" applyFont="1">
      <alignment readingOrder="0" shrinkToFit="0" vertical="center" wrapText="0"/>
    </xf>
    <xf borderId="3" fillId="17" fontId="6" numFmtId="0" xfId="0" applyAlignment="1" applyBorder="1" applyFont="1">
      <alignment readingOrder="0" shrinkToFit="0" vertical="center" wrapText="0"/>
    </xf>
    <xf borderId="0" fillId="0" fontId="15" numFmtId="0" xfId="0" applyAlignment="1" applyFont="1">
      <alignment readingOrder="0" shrinkToFit="0" vertical="center" wrapText="0"/>
    </xf>
  </cellXfs>
  <cellStyles count="1">
    <cellStyle xfId="0" name="Normal" builtinId="0"/>
  </cellStyles>
  <dxfs count="17">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
      <font/>
      <fill>
        <patternFill patternType="solid">
          <fgColor rgb="FFFF8B00"/>
          <bgColor rgb="FFFF8B00"/>
        </patternFill>
      </fill>
      <border/>
    </dxf>
    <dxf>
      <font/>
      <fill>
        <patternFill patternType="solid">
          <fgColor rgb="FF0024FF"/>
          <bgColor rgb="FF0024FF"/>
        </patternFill>
      </fill>
      <border/>
    </dxf>
  </dxfs>
  <tableStyles count="42">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 count="4" pivot="0" name="June-style 9">
      <tableStyleElement dxfId="15" type="headerRow"/>
      <tableStyleElement dxfId="3" type="firstRowStripe"/>
      <tableStyleElement dxfId="4" type="secondRowStripe"/>
      <tableStyleElement dxfId="5" size="0" type="wholeTable"/>
    </tableStyle>
    <tableStyle count="4" pivot="0" name="June-style 10">
      <tableStyleElement dxfId="16" type="headerRow"/>
      <tableStyleElement dxfId="3" type="firstRowStripe"/>
      <tableStyleElement dxfId="4" type="secondRowStripe"/>
      <tableStyleElement dxfId="5" size="0" type="wholeTable"/>
    </tableStyle>
    <tableStyle count="4" pivot="0" name="July-style">
      <tableStyleElement dxfId="13" type="headerRow"/>
      <tableStyleElement dxfId="3" type="firstRowStripe"/>
      <tableStyleElement dxfId="4" type="secondRowStripe"/>
      <tableStyleElement dxfId="5" size="0" type="wholeTable"/>
    </tableStyle>
    <tableStyle count="4" pivot="0" name="July-style 2">
      <tableStyleElement dxfId="13" type="headerRow"/>
      <tableStyleElement dxfId="3" type="firstRowStripe"/>
      <tableStyleElement dxfId="4" type="secondRowStripe"/>
      <tableStyleElement dxfId="5" size="0" type="wholeTable"/>
    </tableStyle>
    <tableStyle count="5" pivot="0" name="July-style 3">
      <tableStyleElement dxfId="7" type="headerRow"/>
      <tableStyleElement dxfId="3" type="firstRowStripe"/>
      <tableStyleElement dxfId="4" type="secondRowStripe"/>
      <tableStyleElement dxfId="14" type="totalRow"/>
      <tableStyleElement dxfId="5" size="0" type="wholeTable"/>
    </tableStyle>
    <tableStyle count="4" pivot="0" name="July-style 4">
      <tableStyleElement dxfId="8" type="headerRow"/>
      <tableStyleElement dxfId="3" type="firstRowStripe"/>
      <tableStyleElement dxfId="4" type="secondRowStripe"/>
      <tableStyleElement dxfId="5" size="0" type="wholeTable"/>
    </tableStyle>
    <tableStyle count="4" pivot="0" name="July-style 5">
      <tableStyleElement dxfId="9" type="headerRow"/>
      <tableStyleElement dxfId="3" type="firstRowStripe"/>
      <tableStyleElement dxfId="4" type="secondRowStripe"/>
      <tableStyleElement dxfId="5" size="0" type="wholeTable"/>
    </tableStyle>
    <tableStyle count="4" pivot="0" name="July-style 6">
      <tableStyleElement dxfId="10" type="headerRow"/>
      <tableStyleElement dxfId="3" type="firstRowStripe"/>
      <tableStyleElement dxfId="4" type="secondRowStripe"/>
      <tableStyleElement dxfId="5" size="0" type="wholeTable"/>
    </tableStyle>
    <tableStyle count="4" pivot="0" name="July-style 7">
      <tableStyleElement dxfId="11" type="headerRow"/>
      <tableStyleElement dxfId="3" type="firstRowStripe"/>
      <tableStyleElement dxfId="4" type="secondRowStripe"/>
      <tableStyleElement dxfId="5" size="0" type="wholeTable"/>
    </tableStyle>
    <tableStyle count="4" pivot="0" name="July-style 8">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6.xml"/><Relationship Id="rId42" Type="http://schemas.openxmlformats.org/officeDocument/2006/relationships/pivotCacheDefinition" Target="pivotCache/pivotCacheDefinition28.xml"/><Relationship Id="rId41" Type="http://schemas.openxmlformats.org/officeDocument/2006/relationships/pivotCacheDefinition" Target="pivotCache/pivotCacheDefinition27.xml"/><Relationship Id="rId44" Type="http://schemas.openxmlformats.org/officeDocument/2006/relationships/pivotCacheDefinition" Target="pivotCache/pivotCacheDefinition30.xml"/><Relationship Id="rId43" Type="http://schemas.openxmlformats.org/officeDocument/2006/relationships/pivotCacheDefinition" Target="pivotCache/pivotCacheDefinition29.xml"/><Relationship Id="rId46" Type="http://schemas.openxmlformats.org/officeDocument/2006/relationships/pivotCacheDefinition" Target="pivotCache/pivotCacheDefinition32.xml"/><Relationship Id="rId45" Type="http://schemas.openxmlformats.org/officeDocument/2006/relationships/pivotCacheDefinition" Target="pivotCache/pivotCacheDefinition3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48" Type="http://schemas.openxmlformats.org/officeDocument/2006/relationships/pivotCacheDefinition" Target="pivotCache/pivotCacheDefinition34.xml"/><Relationship Id="rId47" Type="http://schemas.openxmlformats.org/officeDocument/2006/relationships/pivotCacheDefinition" Target="pivotCache/pivotCacheDefinition33.xml"/><Relationship Id="rId49" Type="http://schemas.openxmlformats.org/officeDocument/2006/relationships/pivotCacheDefinition" Target="pivotCache/pivotCacheDefinition3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7.xml"/><Relationship Id="rId30" Type="http://schemas.openxmlformats.org/officeDocument/2006/relationships/pivotCacheDefinition" Target="pivotCache/pivotCacheDefinition16.xml"/><Relationship Id="rId33" Type="http://schemas.openxmlformats.org/officeDocument/2006/relationships/pivotCacheDefinition" Target="pivotCache/pivotCacheDefinition19.xml"/><Relationship Id="rId32" Type="http://schemas.openxmlformats.org/officeDocument/2006/relationships/pivotCacheDefinition" Target="pivotCache/pivotCacheDefinition18.xml"/><Relationship Id="rId35" Type="http://schemas.openxmlformats.org/officeDocument/2006/relationships/pivotCacheDefinition" Target="pivotCache/pivotCacheDefinition21.xml"/><Relationship Id="rId34" Type="http://schemas.openxmlformats.org/officeDocument/2006/relationships/pivotCacheDefinition" Target="pivotCache/pivotCacheDefinition20.xml"/><Relationship Id="rId37" Type="http://schemas.openxmlformats.org/officeDocument/2006/relationships/pivotCacheDefinition" Target="pivotCache/pivotCacheDefinition23.xml"/><Relationship Id="rId36" Type="http://schemas.openxmlformats.org/officeDocument/2006/relationships/pivotCacheDefinition" Target="pivotCache/pivotCacheDefinition22.xml"/><Relationship Id="rId39" Type="http://schemas.openxmlformats.org/officeDocument/2006/relationships/pivotCacheDefinition" Target="pivotCache/pivotCacheDefinition25.xml"/><Relationship Id="rId38" Type="http://schemas.openxmlformats.org/officeDocument/2006/relationships/pivotCacheDefinition" Target="pivotCache/pivotCacheDefinition24.xml"/><Relationship Id="rId20" Type="http://schemas.openxmlformats.org/officeDocument/2006/relationships/pivotCacheDefinition" Target="pivotCache/pivotCacheDefinition6.xml"/><Relationship Id="rId22" Type="http://schemas.openxmlformats.org/officeDocument/2006/relationships/pivotCacheDefinition" Target="pivotCache/pivotCacheDefinition8.xml"/><Relationship Id="rId21" Type="http://schemas.openxmlformats.org/officeDocument/2006/relationships/pivotCacheDefinition" Target="pivotCache/pivotCacheDefinition7.xml"/><Relationship Id="rId24" Type="http://schemas.openxmlformats.org/officeDocument/2006/relationships/pivotCacheDefinition" Target="pivotCache/pivotCacheDefinition10.xml"/><Relationship Id="rId23" Type="http://schemas.openxmlformats.org/officeDocument/2006/relationships/pivotCacheDefinition" Target="pivotCache/pivotCacheDefinition9.xml"/><Relationship Id="rId26" Type="http://schemas.openxmlformats.org/officeDocument/2006/relationships/pivotCacheDefinition" Target="pivotCache/pivotCacheDefinition12.xml"/><Relationship Id="rId25" Type="http://schemas.openxmlformats.org/officeDocument/2006/relationships/pivotCacheDefinition" Target="pivotCache/pivotCacheDefinition11.xml"/><Relationship Id="rId28" Type="http://schemas.openxmlformats.org/officeDocument/2006/relationships/pivotCacheDefinition" Target="pivotCache/pivotCacheDefinition14.xml"/><Relationship Id="rId27" Type="http://schemas.openxmlformats.org/officeDocument/2006/relationships/pivotCacheDefinition" Target="pivotCache/pivotCacheDefinition13.xml"/><Relationship Id="rId29" Type="http://schemas.openxmlformats.org/officeDocument/2006/relationships/pivotCacheDefinition" Target="pivotCache/pivotCacheDefinition15.xml"/><Relationship Id="rId51" Type="http://schemas.openxmlformats.org/officeDocument/2006/relationships/pivotCacheDefinition" Target="pivotCache/pivotCacheDefinition37.xml"/><Relationship Id="rId50" Type="http://schemas.openxmlformats.org/officeDocument/2006/relationships/pivotCacheDefinition" Target="pivotCache/pivotCacheDefinition36.xml"/><Relationship Id="rId53" Type="http://schemas.openxmlformats.org/officeDocument/2006/relationships/pivotCacheDefinition" Target="pivotCache/pivotCacheDefinition39.xml"/><Relationship Id="rId52" Type="http://schemas.openxmlformats.org/officeDocument/2006/relationships/pivotCacheDefinition" Target="pivotCache/pivotCacheDefinition38.xml"/><Relationship Id="rId11" Type="http://schemas.openxmlformats.org/officeDocument/2006/relationships/worksheet" Target="worksheets/sheet7.xml"/><Relationship Id="rId55" Type="http://schemas.openxmlformats.org/officeDocument/2006/relationships/pivotCacheDefinition" Target="pivotCache/pivotCacheDefinition41.xml"/><Relationship Id="rId10" Type="http://schemas.openxmlformats.org/officeDocument/2006/relationships/worksheet" Target="worksheets/sheet6.xml"/><Relationship Id="rId54" Type="http://schemas.openxmlformats.org/officeDocument/2006/relationships/pivotCacheDefinition" Target="pivotCache/pivotCacheDefinition40.xml"/><Relationship Id="rId13" Type="http://schemas.openxmlformats.org/officeDocument/2006/relationships/worksheet" Target="worksheets/sheet9.xml"/><Relationship Id="rId12" Type="http://schemas.openxmlformats.org/officeDocument/2006/relationships/worksheet" Target="worksheets/sheet8.xml"/><Relationship Id="rId56" Type="http://schemas.openxmlformats.org/officeDocument/2006/relationships/pivotCacheDefinition" Target="pivotCache/pivotCacheDefinition42.xml"/><Relationship Id="rId15" Type="http://schemas.openxmlformats.org/officeDocument/2006/relationships/pivotCacheDefinition" Target="pivotCache/pivotCacheDefinition1.xml"/><Relationship Id="rId14" Type="http://schemas.openxmlformats.org/officeDocument/2006/relationships/worksheet" Target="worksheets/sheet10.xml"/><Relationship Id="rId17" Type="http://schemas.openxmlformats.org/officeDocument/2006/relationships/pivotCacheDefinition" Target="pivotCache/pivotCacheDefinition3.xml"/><Relationship Id="rId16" Type="http://schemas.openxmlformats.org/officeDocument/2006/relationships/pivotCacheDefinition" Target="pivotCache/pivotCacheDefinition2.xml"/><Relationship Id="rId19" Type="http://schemas.openxmlformats.org/officeDocument/2006/relationships/pivotCacheDefinition" Target="pivotCache/pivotCacheDefinition5.xml"/><Relationship Id="rId18" Type="http://schemas.openxmlformats.org/officeDocument/2006/relationships/pivotCacheDefinition" Target="pivotCache/pivotCacheDefinition4.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d8a54717-eb45-4b9b-a82e-cf553581c6e7}"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Grupoanipa" numFmtId="164">
      <sharedItems containsDate="1" containsString="0" containsBlank="1">
        <d v="2026-06-01T00:00:00Z"/>
        <d v="2026-06-02T00:00:00Z"/>
        <d v="2026-06-03T00:00:00Z"/>
        <d v="2026-06-04T00:00:00Z"/>
        <d v="2026-06-05T00:00:00Z"/>
        <d v="2026-06-08T00:00:00Z"/>
        <m/>
      </sharedItems>
    </cacheField>
    <cacheField name="Mexico"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Francisco"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d v="2026-06-25T00:00:00Z"/>
        <d v="2026-06-26T00:00:00Z"/>
        <d v="2026-06-27T00:00:00Z"/>
        <d v="2026-06-28T00:00:00Z"/>
        <d v="2026-06-29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4651405#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s v="4632410#1"/>
        <s v="4653298#1"/>
        <s v="4653299#1"/>
        <s v="4629572#1"/>
        <s v="4593808#1"/>
        <s v="4551029#1"/>
        <s v="4580689#1"/>
        <s v="1313666#1"/>
        <s v="1186541#2"/>
        <s v="4651392#1"/>
        <s v="4650749#1"/>
        <s v="4602843#1"/>
        <s v="4596757#1"/>
        <s v="4535102#1"/>
        <s v="4577001#1"/>
        <s v="4653044#1"/>
        <s v="4651566#1"/>
        <s v="4578034#1"/>
        <s v="4386290#1"/>
        <s v="1642908#1"/>
        <s v="4605063#1"/>
        <s v="4543506#1"/>
        <s v="4582505#1"/>
        <s v="4557515#1"/>
        <s v="4598857#1"/>
        <s v="598335#1"/>
        <s v="2454768#1"/>
        <s v="661620#1"/>
        <s v="4547031#1"/>
        <s v="4595321#1"/>
        <s v="4593515#1"/>
        <s v="4653942#1 "/>
        <s v="2463435#1"/>
        <s v="4653943#1"/>
        <s v="4653945#1 "/>
        <s v="4653950#1 "/>
        <s v="557385#1"/>
        <s v="4654250#1 "/>
        <s v="4602310#1"/>
        <s v="4570174#1"/>
        <s v="4654447#1 "/>
        <s v="4654784#1&#10;"/>
        <s v="4654786#1 "/>
        <s v="4336857#1"/>
        <s v="1927042#1"/>
        <s v="2239767#1"/>
        <s v="4654789#1"/>
        <s v="588871#1"/>
        <s v="4654791#1"/>
        <s v="4620227#1"/>
        <s v="3548020#1"/>
        <s v="4587731#1"/>
        <s v="4628311#1"/>
        <s v="4576120#1"/>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s v="Artesano Arquitectura"/>
        <s v="Doppelmayr México S.A. de C.V."/>
        <s v="Marca Prefabricados"/>
        <s v="4d7eec20-18da-44ed-B1c1-Ecd34841d95c"/>
        <s v="Ulatearquitectura"/>
        <s v="Navicarpinteria"/>
        <s v="Quadro"/>
        <s v="CDR Constructora"/>
        <s v="Newcom"/>
        <s v="Brucobodas"/>
        <s v="Cfscr"/>
        <s v="Panacontrol"/>
        <s v="Multicredit"/>
        <s v="Abank"/>
        <s v="Oecsa"/>
        <s v="Imporey"/>
        <s v="Smdrafter"/>
        <s v="Proestsa"/>
        <s v="Instagreen"/>
        <s v="Cermas"/>
        <s v="Constructorajolso"/>
        <s v="AB arquitectura&#10;"/>
        <s v="Atharaconstrucciones"/>
        <s v="Tgramol"/>
        <s v="Srsolutions"/>
        <s v="SAGA Arquitectos"/>
        <s v="Gremio Diseño"/>
        <s v="AlgoritmoNica"/>
        <s v="Epearquitectos"/>
        <s v="Trideacero"/>
        <s v="Geasolaris"/>
        <s v="RARK Design Group"/>
        <s v="Aparato Taller"/>
        <s v="M&amp;CAV SERVICIOS Y PROYECTOS APLICADOS A LA CONSTRUCCION SA DE CV"/>
        <s v="Muratti Enterprises"/>
        <s v="ENNCO Energy Consulting"/>
        <s v="IDEA Making Everything REAL"/>
        <s v="IMAA, S.A. DE C.V"/>
        <s v="Luxorema"/>
        <s v="Monkarq"/>
        <s v="Calidad y Atención"/>
        <s v="EMSOJU"/>
        <s v="Nucleo Construccion y Desarrollo"/>
        <s v="Infactstudiogt"/>
        <s v="La Manada MX"/>
        <s v="Primoderoma S.A."/>
        <s v="People4Lux"/>
        <s v="Empírica Interiores"/>
        <s v="We Are Producers"/>
        <s v="Pyrproyectos"/>
        <s v="Watercolor"/>
        <s v="Atlassolar"/>
        <s v="InverVÃ"/>
        <s v="Coframare"/>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s v="Luis"/>
        <m/>
      </sharedItems>
    </cacheField>
    <cacheField name="QA Notes" numFmtId="0">
      <sharedItems containsBlank="1">
        <m/>
        <s v="Multinational"/>
        <s v="Big Deal"/>
        <s v="Case Reconstruction needed: only 4 of the 44 machines were identified as having a direct or indirect connection to the entity. "/>
        <s v="Relanzamiento"/>
        <s v="Case Rejected. No contact email registered."/>
        <s v="Big Deal. Relanzamiento"/>
      </sharedItems>
    </cacheField>
    <cacheField name="QA'd" numFmtId="0">
      <sharedItems containsBlank="1">
        <b v="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N1:BT976" sheet="June"/>
  </cacheSource>
  <cacheFields>
    <cacheField name="Date" numFmtId="164">
      <sharedItems containsDate="1" containsString="0" containsBlank="1">
        <d v="2026-06-29T00:00:00Z"/>
        <d v="2026-06-30T00:00:00Z"/>
        <d v="2026-07-01T00:00:00Z"/>
        <d v="2026-07-02T00:00:00Z"/>
        <d v="2026-07-03T00:00:00Z"/>
        <d v="2026-07-04T00:00:00Z"/>
        <d v="2026-07-05T00:00:00Z"/>
        <d v="2026-07-06T00:00:00Z"/>
        <d v="2026-07-07T00:00:00Z"/>
        <d v="2026-07-08T00:00:00Z"/>
        <m/>
      </sharedItems>
    </cacheField>
    <cacheField name="External Case ID" numFmtId="49">
      <sharedItems containsBlank="1">
        <s v="798691#1"/>
        <s v="2404983#1"/>
        <s v="1102010#1"/>
        <s v="4650991#1"/>
        <s v="4579780#1"/>
        <s v="373908#1"/>
        <s v="3901869#1"/>
        <s v="4631549#1"/>
        <s v="4544844#1"/>
        <s v="4371350#1"/>
        <s v="4592205#1"/>
        <s v="4498399#1"/>
        <s v="1080349#1"/>
        <s v="4600074#1"/>
        <s v="4610313#1"/>
        <s v="4529410#1"/>
        <s v="4213815#1"/>
        <s v="4339117#1"/>
        <s v="3260398#1"/>
        <s v="684727#1"/>
        <s v="1040791#1"/>
        <s v="1907128#1"/>
        <s v="567237#1"/>
        <s v="4537059#1"/>
        <s v="692276#1"/>
        <s v="1325993#1"/>
        <s v="993701#1"/>
        <s v="995363#1"/>
        <s v="3865530#1"/>
        <s v="1155281#1"/>
        <s v="899295#1"/>
        <s v="913551#1"/>
        <s v="4552760#1"/>
        <s v="2395337#1"/>
        <s v="3870957#1"/>
        <s v="4578549#1"/>
        <s v="4641647#1"/>
        <s v="4653509#1"/>
        <s v="2382419#1"/>
        <s v="1072963#1"/>
        <s v="552207#1"/>
        <s v="3868838#1"/>
        <s v="903647#1"/>
        <s v="885074#1"/>
        <s v="4338776#1"/>
        <s v="750961#1"/>
        <s v="1840136#1"/>
        <s v="4644114#1"/>
        <s v="1004722#1"/>
        <s v="995490#1&#10;"/>
        <s v="4655790#1"/>
        <s v="4339742#1"/>
        <s v="222209#2"/>
        <s v="4544846#1"/>
        <s v="4654310#1"/>
        <s v="4411532#1"/>
        <s v="4655787#1"/>
        <s v="422539#1"/>
        <s v="332342#1"/>
        <s v="1910844#1"/>
        <s v="1997967#1"/>
        <s v="4656265#1"/>
        <s v="4656266#1"/>
        <s v="4656267#1 "/>
        <s v="4656268#1"/>
        <s v="4656269#1"/>
        <s v="1074709#1"/>
        <s v="1010097#1"/>
        <s v="4656270#1 "/>
        <s v="4615863#1 "/>
        <s v="4538646#1"/>
        <s v="4628113#1"/>
        <s v="4590108#1"/>
        <s v="4568951#1"/>
        <s v="4589303#1"/>
        <s v="4535274#1"/>
        <s v="4603657#1"/>
        <s v="4648870#1"/>
        <s v="926851#1 "/>
        <s v="4656413#1"/>
        <s v="4654884#1"/>
        <s v="4640666#1"/>
        <s v="4537918#1"/>
        <s v="4582112#1"/>
        <s v="4655448#1"/>
        <s v="4595549#1"/>
        <s v="4530842#1"/>
        <s v="4533446#1"/>
        <s v="4552134#1"/>
        <s v="4654696#1"/>
        <s v="4653484#1"/>
        <s v="598360#1"/>
        <s v="4628296#1"/>
        <s v="4591000#1"/>
        <s v="4601141#1"/>
        <s v="4583308#1"/>
        <s v="3253541#1"/>
        <s v="4605743#1"/>
        <s v="4610092#1"/>
        <s v="4615798#1"/>
        <s v="4614531#1"/>
        <s v="4621995#1"/>
        <s v="4578604#1"/>
        <s v="3402442#1"/>
        <s v="4498953#1"/>
        <s v="4642854#1"/>
        <s v="4651199#1"/>
        <s v="4591978#1"/>
        <s v="705880#1&#10;"/>
        <s v="4652866#1"/>
        <s v="3052148#1"/>
        <s v="4521499#1"/>
        <s v="4594894#1"/>
        <s v="4534409#1"/>
        <s v="4607948#1"/>
        <s v="4645250#1"/>
        <s v="4580853#1"/>
        <s v="4592623#1"/>
        <s v="3443036#1"/>
        <s v="4569331#1"/>
        <s v="4512249#1"/>
        <s v="4607787#1"/>
        <s v="4639200#1"/>
        <s v="4544296#1"/>
        <s v="484966#2"/>
        <s v="4516888#1"/>
        <s v="4170621#1"/>
        <s v="4642829#1"/>
        <s v="4532909#1"/>
        <s v="4410865#1"/>
        <s v="4583084#1 "/>
        <s v="4608318#1"/>
        <m/>
      </sharedItems>
    </cacheField>
    <cacheField name="Case Name" numFmtId="49">
      <sharedItems containsBlank="1">
        <s v="Gruporvq"/>
        <s v="Bc Consulting"/>
        <s v="TALLER G"/>
        <s v="Vielcani"/>
        <s v="Unbekannt"/>
        <s v="Proyeco"/>
        <s v="Estudioaureo"/>
        <s v="Grupoherso"/>
        <s v="Grupoimpulso"/>
        <s v="Besafeasesores"/>
        <s v="Biolwa"/>
        <s v="Galta"/>
        <s v="Tecnical, S.A. de C.V."/>
        <s v="Aquasistemas"/>
        <s v="Smartco"/>
        <s v="Grossarquitectura"/>
        <s v="Inversionesfuturo"/>
        <s v="Incofer"/>
        <s v="hidroingenia"/>
        <s v="Rapid Print Panama"/>
        <s v="Nldpanama"/>
        <s v="Distribuidora Larce"/>
        <s v="Deco Plastic, S. A."/>
        <s v="Arqmonia"/>
        <s v="INVISA"/>
        <s v="Urbanizadora"/>
        <s v="Workingslatam"/>
        <s v="SODEPSA"/>
        <s v="Etspma"/>
        <s v="Accesos Automaticos"/>
        <s v="Promotional Sales And Marketing"/>
        <s v="GrupoCESA"/>
        <s v="Remz"/>
        <s v="Constructorazion"/>
        <s v="Externoelementia"/>
        <s v="Imitsa"/>
        <s v="Axpar, Grupo Integral De Ingenieria S.a. De C.v."/>
        <s v="Arteingenieriacr"/>
        <s v="Anxor Ingeniería S.A."/>
        <s v="Summa Consultores"/>
        <s v="Grupo JCB"/>
        <s v="Edifisa Constructora"/>
        <s v="Copisa"/>
        <s v="CreARQ"/>
        <s v="Conincasa"/>
        <s v="A&amp;O, Artes &amp; Oficios"/>
        <s v="Crocsa Corporativo"/>
        <s v="Jleyat"/>
        <s v="caribbean catering services"/>
        <s v="Cocinasygranito"/>
        <s v="Grupo Navas"/>
        <s v="Grupofocus"/>
        <s v="Imfica El Salvador"/>
        <s v="Hoch mobiliario"/>
        <s v="Mueblesimet"/>
        <s v="Multisas"/>
        <s v="SMP Diseño y Construcción"/>
        <s v="Arcsagroup"/>
        <s v="MSAC S.A. DE C.V."/>
        <s v="Cubero Arquitectos"/>
        <s v="Constructora Gemca"/>
        <s v="Gcanedo Arquitectura"/>
        <s v="SPAZI Función Arquitectónica"/>
        <s v="3Lotus Consulting"/>
        <s v="Estudio Hayol"/>
        <s v="Vitelier"/>
        <s v="Arbamex"/>
        <s v="Arcon"/>
        <s v="Cristina Grappin"/>
        <s v="Experiencias360"/>
        <s v="Siecconvenciones"/>
        <s v="Magroup"/>
        <s v="Talleremk"/>
        <s v="Orobotix"/>
        <s v="Giainteriorismo"/>
        <s v="Rote"/>
        <s v="Fsgroupe"/>
        <s v="Segoviarealtors"/>
        <s v="Bace Arquitectos"/>
        <s v="German Lomeli Studio"/>
        <s v="Electroqonsult"/>
        <s v="CAMBESMART"/>
        <s v="Omniservice"/>
        <s v="Pcihn"/>
        <s v="Petragua"/>
        <s v="Pliconsa"/>
        <s v="Rotulaciondigitalsv"/>
        <s v="Sermerca"/>
        <s v="Rvalentinrd"/>
        <s v=" &#10;Eshopgroup"/>
        <s v="Europlazaworld"/>
        <s v="Grupo Santa Fe"/>
        <s v="Grupo Logistico Empremar | Operador de Comercio Internacional"/>
        <s v="Construcsa"/>
        <s v="Sumaarquitectos"/>
        <s v="Chicoorg"/>
        <s v="RAUM Rendering"/>
        <s v="Xn32studio"/>
        <s v="Arqsolutions Di&amp;Co."/>
        <s v="Nazan"/>
        <s v="Abogaciaempresarial"/>
        <s v="Grupoanipa"/>
        <s v="Grupohigh"/>
        <s v="Eurococinas"/>
        <s v="Alianzainmobiliariaestrategica"/>
        <s v="Rcconstruccion"/>
        <s v="Corporativodelsur"/>
        <s v="Plastihogar"/>
        <s v="Helpdesk"/>
        <s v="Leicocr"/>
        <s v="Facebook"/>
        <s v="In1cio"/>
        <s v="Drarquitectura"/>
        <s v="Atletica"/>
        <s v="Nueva Construcción Inteligente"/>
        <s v="Alcinos Residencial"/>
        <s v="Rudo4x4"/>
        <s v="Dicap"/>
        <s v="Infrasur"/>
        <s v="Huloza"/>
        <s v="Climahn"/>
        <s v="Organikasv"/>
        <s v="Fessic"/>
        <s v="Mjsoluciones"/>
        <s v="Milla8"/>
        <s v="Grupointech"/>
        <s v="Imacdepricesmart"/>
        <s v="Rooftec"/>
        <s v="Arquitecturapositivapty"/>
        <s v="Inaconsa"/>
        <s v="Trecediez"/>
        <s v="Espacioscorporativos"/>
        <m/>
      </sharedItems>
    </cacheField>
    <cacheField name="Country" numFmtId="0">
      <sharedItems containsBlank="1">
        <s v="El Salvador"/>
        <s v="Guatemala"/>
        <s v="Mexico"/>
        <s v="Nicaragua"/>
        <s v="Dominican Republic"/>
        <s v="Panama"/>
        <s v="Costa Rica"/>
        <s v="Honduras"/>
        <m/>
      </sharedItems>
    </cacheField>
    <cacheField name="Investigator" numFmtId="0">
      <sharedItems containsBlank="1">
        <s v="Maria Celeste"/>
        <s v="Clara"/>
        <s v="Noel"/>
        <s v="Luis"/>
        <s v="Francisco"/>
        <m/>
      </sharedItems>
    </cacheField>
    <cacheField name="QA Notes" numFmtId="0">
      <sharedItems containsBlank="1">
        <m/>
        <s v="No notes. Send back for revision."/>
        <s v="Multiple Cases"/>
        <s v="Big deal - Multiple Cases"/>
        <s v="Multiple Cases, Big Deal "/>
        <s v="Relanzamiento. High value."/>
        <s v="Big Deal. Relanzamiento"/>
        <s v="Duplicate case, Reincidencia, sent back for reinvestigation of other case."/>
        <s v="After further investigation the correct entity is related to CREATA Muebles, an entity already launched in May 2026. Rejected."/>
        <s v="Case disqualified, not enough data or information to associate machine with entity"/>
        <s v="Multiple case"/>
        <s v="Only 3 out of 25 machines are linked to the entity"/>
      </sharedItems>
    </cacheField>
    <cacheField name="QA'd" numFmtId="0">
      <sharedItems containsBlank="1">
        <b v="1"/>
        <m/>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534414#1"/>
        <s v="1078880#1"/>
        <s v="4461557#1"/>
        <s v="1009978#1"/>
        <s v="1414915#1"/>
        <s v="4417950#1"/>
        <s v="1797375#1"/>
        <s v="4652245#1"/>
        <s v="4652244#1"/>
        <s v="4330300#1"/>
        <s v="4649748#1"/>
        <s v="4538555#1"/>
        <s v="4529301#1"/>
        <s v="4424777#1,  579878#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An additional case related to the entity was identified in SmartFlow and imported to Pleteo. Case ID 534414#1."/>
        <s v="Kasznar"/>
        <s v="Reincidencia. Big deal. Old case was reinvestigated."/>
        <s v="Big Deal. An additional case related to the entity was identified. That case was previously assigned to Kasznar but was recently given back to Ruvixx by POC Renata. Case ID 579878#1.&#10;Many additional machines were transferred to the case."/>
        <s v="gov"/>
      </sharedItems>
    </cacheField>
    <cacheField name="QA'd" numFmtId="0">
      <sharedItems containsBlank="1">
        <b v="1"/>
        <m/>
      </sharedItems>
    </cacheField>
  </cacheFields>
</pivotCacheDefinition>
</file>

<file path=xl/pivotCache/pivotCacheDefinition3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d v="2026-06-24T00:00:00Z"/>
        <d v="2026-06-25T00:00:00Z"/>
        <d v="2026-06-26T00:00:00Z"/>
        <d v="2026-06-27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4512770#1"/>
        <s v="4522464#1, 4496201#1"/>
        <s v="4639757#1"/>
        <s v="4546938#1"/>
        <s v="4488547#1"/>
        <s v="3441389#1"/>
        <s v="4541708#1"/>
        <s v="4471114#1"/>
        <s v="446225#2"/>
        <s v="4645939#1"/>
        <s v="522325#1"/>
        <s v="4643091#1"/>
        <s v="4647554#1"/>
        <s v="4530178#1"/>
        <s v="534414#1"/>
        <s v="4462867#1"/>
        <s v="4499543#1"/>
        <s v="4456382#1"/>
        <s v="4522674#1"/>
        <s v="4568377#1"/>
        <s v="604278#1"/>
        <s v="2951615#1"/>
        <s v="4551539#1"/>
        <s v="4605804#1"/>
        <s v="4643683#1"/>
        <s v="4609804#1"/>
        <s v="4635812#1"/>
        <s v="3518409#1"/>
        <s v="4602259#1"/>
        <s v="4513183#1"/>
        <s v="4647140#1"/>
        <s v="4602665#1"/>
        <s v="1796714#1"/>
        <s v="4640012#1"/>
        <s v="743190#2"/>
        <s v="3052881#1"/>
        <s v="4569308#1"/>
        <s v="1444315#1"/>
        <s v="4489179#1"/>
        <s v="565242#1"/>
        <s v="742691#2"/>
        <s v="745160#1"/>
        <s v="2312599#1"/>
        <s v="4513971#1"/>
        <s v="3888956#1"/>
        <s v="4504837#1"/>
        <s v="4297278#1"/>
        <s v="3563702#1"/>
        <s v="1679178#1"/>
        <s v="1144515#1"/>
        <s v="2407844#1"/>
        <s v="2219980#1"/>
        <s v="1075838#1"/>
        <s v="4568245#1"/>
        <s v="4572997#1"/>
        <s v="4566368#1"/>
        <s v="4580378#1"/>
        <s v="4613170#1"/>
        <s v="4600393#1"/>
        <s v="4615814#1"/>
        <s v="533230#2"/>
        <s v="1462410#1"/>
        <s v="281100#2"/>
        <s v="4488768#1"/>
        <s v="2245002#2"/>
        <s v="965049#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s v="Vvt"/>
        <s v="Tecnica Ingenieros S.R.L."/>
        <s v="moret, matias"/>
        <s v="Publimatchperu"/>
        <s v="Zekiri"/>
        <s v="Fh15arquitectura"/>
        <s v="Estudio Gesto Arquitectura"/>
        <s v="Infraltda"/>
        <s v="Ieplainmaculadajg"/>
        <s v="Skedia"/>
        <s v="Munno"/>
        <s v="Grupogillibrand"/>
        <s v="Salvatori S.A. Parques y Jardines"/>
        <s v="C.E.C.A.I.T.R.A"/>
        <s v="Solnik S.A."/>
        <s v="Produktiva"/>
        <s v="Mnj"/>
        <s v="Aldesign"/>
        <s v="Ambercrest"/>
        <s v="Aclsoluciones "/>
        <s v="Eco100arquitectos"/>
        <s v="Demem"/>
        <s v="Medios Publicitarios Peru SAC"/>
        <s v="jordi alba"/>
        <s v="Nomena"/>
        <s v="Cmc&#10;"/>
        <s v="Viva"/>
        <s v="Graficauniversal"/>
        <s v="Gfconsultor"/>
        <s v="AUTOMATION SERVICE SAC"/>
        <s v="altpaca studio"/>
        <s v="viraq eirl"/>
        <s v="Par y Nudillo SAC"/>
        <s v="Morgenstern Inmobiliaria"/>
        <s v="Amera"/>
        <s v="Spaciodesignperu"/>
        <s v="Luciadiaz"/>
        <s v="Criteria"/>
        <s v="Bauelefant"/>
        <s v="Wwf3588yp6whfd3"/>
        <s v="Tiendaloftco"/>
        <s v="IMCO Services S.A.C."/>
        <s v="ANB y Asociados"/>
        <s v="VENG S.A."/>
        <s v="Constructoraquantica"/>
        <s v="Masimaginaria"/>
        <s v="RACKLATINA S.A."/>
        <m/>
      </sharedItems>
    </cacheField>
    <cacheField name="Country" numFmtId="0">
      <sharedItems containsBlank="1">
        <s v="Colombia"/>
        <s v="Argentina"/>
        <s v="Ecuador"/>
        <s v="Bolivia"/>
        <s v="Chile"/>
        <s v="Peru"/>
        <m/>
        <s v="Uruguay"/>
        <s v="Paraguay"/>
      </sharedItems>
    </cacheField>
    <cacheField name="Investigator" numFmtId="0">
      <sharedItems containsBlank="1">
        <s v="Daniela"/>
        <s v="Rafael"/>
        <s v="Luis"/>
        <s v="Enrique"/>
        <m/>
      </sharedItems>
    </cacheField>
    <cacheField name="QA Notes" numFmtId="0">
      <sharedItems containsBlank="1">
        <m/>
        <s v="Previously investigated entity https://www.sketchup.pleteo.com/cases/5315731/activityLog&#10;Nancy is the case manager. She was contacted and this additional info arrived on time to be considered in the negotiations.&#10;This case cannot be launched in the new ba"/>
        <s v="An additional case related to the entity was identified and investigated. Case ID 4512770#1 &#10;"/>
        <s v="Educational Institution. "/>
        <s v="Case disqualified, not enough data or information to associate machine with entity"/>
      </sharedItems>
    </cacheField>
    <cacheField name="QA'd" numFmtId="0">
      <sharedItems containsBlank="1">
        <b v="1"/>
        <b v="0"/>
        <m/>
      </sharedItems>
    </cacheField>
  </cacheFields>
</pivotCacheDefinition>
</file>

<file path=xl/pivotCache/pivotCacheDefinition3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V1:CB992" sheet="June"/>
  </cacheSource>
  <cacheFields>
    <cacheField name="Date" numFmtId="164">
      <sharedItems containsDate="1" containsString="0" containsBlank="1">
        <d v="2026-06-29T00:00:00Z"/>
        <d v="2026-06-30T00:00:00Z"/>
        <d v="2026-07-01T00:00:00Z"/>
        <d v="2026-07-02T00:00:00Z"/>
        <d v="2026-07-03T00:00:00Z"/>
        <d v="2026-07-07T00:00:00Z"/>
        <d v="2026-07-06T00:00:00Z"/>
        <m/>
      </sharedItems>
    </cacheField>
    <cacheField name="External Case ID" numFmtId="49">
      <sharedItems containsBlank="1">
        <s v="2166845#1"/>
        <s v="257470#3"/>
        <s v="2512246#1, 1940570#1"/>
        <s v="4377447#1"/>
        <s v="4569204#1"/>
        <s v="4577531#1"/>
        <s v="1348934#1"/>
        <s v="2011917#1"/>
        <s v="881479#1"/>
        <s v="1762135#1"/>
        <s v="523812#1"/>
        <s v="3251467#1"/>
        <s v="1713527#1"/>
        <s v="661625#1"/>
        <s v="2127722#1"/>
        <s v="1402770#1"/>
        <s v="4635944#1"/>
        <s v="4373388#1"/>
        <s v="4383454#1"/>
        <s v="1982717#1"/>
        <s v="3867362#1"/>
        <s v="617998#1"/>
        <s v="4448200#1"/>
        <s v="4474655#1"/>
        <s v="4507194#1, 4569826#1"/>
        <s v="3876436#1"/>
        <s v="2477686#1"/>
        <s v="4500879#1"/>
        <s v="1927920#1"/>
        <s v="2190641#1"/>
        <s v="1670287#2"/>
        <s v="4443397#1"/>
        <s v="2490206#1"/>
        <s v="1714899#1"/>
        <s v="956067#1"/>
        <s v="390442#2"/>
        <s v="4446560#1 "/>
        <s v="4655300#1"/>
        <s v="1139735#1"/>
        <s v="649801#1"/>
        <s v="4371449#1"/>
        <s v="1432806#1"/>
        <s v="4654790#1"/>
        <s v="4341564#1"/>
        <s v="3776595#2"/>
        <s v="3902264#1"/>
        <s v="742349#3"/>
        <s v="4577551#1"/>
        <s v="650891#2"/>
        <s v="4544988#1"/>
        <s v="4572603#1"/>
        <s v="4469496#1"/>
        <s v="4531965#1"/>
        <s v="4460729#1"/>
        <s v="1093920#1"/>
        <s v="4537935#1"/>
        <s v="2378591#1"/>
        <s v="4539068#1"/>
        <s v="2189236#1"/>
        <s v="4534422#1"/>
        <s v="4594369#1"/>
        <s v="1914925#1"/>
        <s v="4373799#1"/>
        <s v="4453535#1"/>
        <s v="4481140#1"/>
        <s v="955669#1, 343143#1"/>
        <s v="4332130#1"/>
        <s v="4442931#1"/>
        <s v="3123236#1"/>
        <s v="4644856#1"/>
        <s v="4534362#1"/>
        <s v="4631942#1"/>
        <s v="4568885#1"/>
        <s v="4536807#1"/>
        <s v="4399228#1"/>
        <s v="4477796#1"/>
        <s v="4412207#1"/>
        <s v="4522227#1"/>
        <s v="4320530#1"/>
        <s v="4328686#1"/>
        <s v="4396585#1"/>
        <s v="1261260#1"/>
        <s v="4489204#1"/>
        <s v="4203478#1"/>
        <s v="4648246#1"/>
        <s v="4545056#1"/>
        <s v="4655471#1"/>
        <s v="4655164#1"/>
        <s v="4653795#1"/>
        <s v="4650652#1"/>
        <s v="4644883#1"/>
        <s v="4595285#1"/>
        <s v="4651586#1"/>
        <s v="1744928#1"/>
        <s v="2231048#1"/>
        <s v="4656619#1"/>
        <s v="4615788#1"/>
        <s v="4601540#1"/>
        <s v="4580059#1"/>
        <s v="4645907#1"/>
        <s v="4646836#1"/>
        <s v="4639160#1"/>
        <s v="4530122#1"/>
        <s v="4568950#1"/>
        <s v="4650312#1"/>
        <s v="4583042#1"/>
        <s v="4587106#1"/>
        <s v="4499340#1"/>
        <s v="4608423#1"/>
        <s v="4655162#1"/>
        <s v="3881309#1"/>
        <s v="4364350#1"/>
        <s v="4294497#1"/>
        <s v="1142407#2"/>
        <s v="1099941#1"/>
        <m/>
      </sharedItems>
    </cacheField>
    <cacheField name="Case Name" numFmtId="49">
      <sharedItems containsBlank="1">
        <s v="Abugattas"/>
        <s v="J.R VERSAC Construcciones y Montajes Electromecanicos"/>
        <s v="Oscar Fuentes Arquitectos"/>
        <s v="Pandoraambientaciones"/>
        <s v="Estudiocvh"/>
        <s v="Estudiosi"/>
        <s v="Levyresels"/>
        <s v="Tres Torres S.A.C."/>
        <s v="Ojedaas"/>
        <s v="Mycllano"/>
        <s v="Aicequip"/>
        <s v="Andesflooring"/>
        <s v="Andjel SA"/>
        <s v="FYSA amoblados "/>
        <s v="INVERTI Gestion Inmobiliaria y Gestion del Automotor"/>
        <s v="FAMAT"/>
        <s v="Realedificaciones"/>
        <s v="Koku"/>
        <s v="Ueisrael"/>
        <s v="Vms3drendering"/>
        <s v="Choixconstructora"/>
        <s v="Carpicentro"/>
        <s v="Hianvastudio"/>
        <s v="Ciapesa"/>
        <s v="Limtex"/>
        <s v="Qroma"/>
        <s v="Santaangela"/>
        <s v="Portillo"/>
        <s v="FACTORY177"/>
        <s v="vysatec sac"/>
        <s v="Letman S.A.C."/>
        <s v="YOPLAC ASOCIADOS SAC"/>
        <s v="ESTUDIO RCR"/>
        <s v="Sjm"/>
        <s v="Stgeorges"/>
        <s v="Alto Contacto - La Molina Int"/>
        <s v="Criteria"/>
        <s v="TECNOPOR S.A."/>
        <s v="Hipódromo Argentino de Palermo"/>
        <s v="MADETEC"/>
        <s v="Cdhproyectos"/>
        <s v="alejandro balut"/>
        <s v="amna arquitectura"/>
        <s v="FVB Propiedades + Arquitectura"/>
        <s v="Lontecsac"/>
        <s v="Cagperu"/>
        <s v="ByV Iesemin SAC"/>
        <s v="Studiopenka"/>
        <s v="Gire S.A."/>
        <s v="Tienda Inglesa"/>
        <s v="Foldmv"/>
        <s v="Raurospe"/>
        <s v="Sucive"/>
        <s v="Humans"/>
        <s v="Hass Diamond Co."/>
        <s v="Tablessrl"/>
        <s v="E-kipa SRL"/>
        <s v="Barrier Solution S.A."/>
        <s v="Newlab Nutrition &quot;Nutrición Deportiva/Productos Naturales&quot;"/>
        <s v="Panaca"/>
        <s v="Irama"/>
        <s v="Ankana"/>
        <s v="Cdbarquitectos"/>
        <s v="Shiltonarquitectos"/>
        <s v="Ncarquitectura"/>
        <s v="Estudiomodulo3, Módulo 3 arquitectura"/>
        <s v="Griscaniluminacion"/>
        <s v="Cosaca"/>
        <s v="Juan Zani"/>
        <s v="Achuradostudio"/>
        <s v="Bybdesign"/>
        <s v="Cafe Quindio Sas"/>
        <s v="Clinica Del Prado "/>
        <s v="Cocinasnicol"/>
        <s v="Iviva"/>
        <s v="Arrimaq"/>
        <s v="Soldesp"/>
        <s v="Anna"/>
        <s v="Medusadigital"/>
        <s v="Abenis"/>
        <s v="Urbest"/>
        <s v="Importadora Ortega"/>
        <s v="Proyectomelaminapiura"/>
        <s v="Fcsac"/>
        <s v="Stmlubricantes"/>
        <s v="Scarpellinimuebles"/>
        <s v="Santenor"/>
        <s v="Rojoarqs"/>
        <s v="Potensa"/>
        <s v="Mming"/>
        <s v="Meyerscholle"/>
        <s v="Mejores"/>
        <s v="Eservinco"/>
        <s v="10A Arquitectura "/>
        <s v="3D DISEÑO Publicidad"/>
        <s v="J&amp;C INGENIERIA"/>
        <s v="Cimaingenieria"/>
        <s v="Coupe de France "/>
        <s v="Elevemobiliarios"/>
        <s v="Emsa"/>
        <s v="Fritega"/>
        <s v="Gamospa"/>
        <s v="Elplaceressoloagua"/>
        <s v="Ieshercar"/>
        <s v="Agimex"/>
        <s v="Descom"/>
        <s v="Dibari"/>
        <s v="Dipecla"/>
        <s v="DIVISACRUZ SRL. Sucursal 1 Cuatro CaÃ±adas"/>
        <s v="Sabyl"/>
        <s v="Consorciottichin"/>
        <s v="Egeasrl"/>
        <s v="Ittsabus"/>
        <s v="Security Sat"/>
        <s v="Global Care"/>
        <m/>
      </sharedItems>
    </cacheField>
    <cacheField name="Country" numFmtId="0">
      <sharedItems containsBlank="1">
        <s v="Peru"/>
        <s v="Argentina"/>
        <s v="Paraguay"/>
        <m/>
        <s v="Colombia"/>
        <s v="Chile"/>
        <s v="Ecuador"/>
        <s v="Bolivia"/>
        <s v="Uruguay"/>
      </sharedItems>
    </cacheField>
    <cacheField name="Investigator" numFmtId="0">
      <sharedItems containsBlank="1">
        <s v="Maria Celeste"/>
        <s v="Rafael"/>
        <s v="Enrique"/>
        <s v="Mariadelaida"/>
        <s v="Luis"/>
        <s v="Daniela"/>
        <m/>
      </sharedItems>
    </cacheField>
    <cacheField name="QA Notes" numFmtId="0">
      <sharedItems containsBlank="1">
        <m/>
        <s v="Not enough evidence to link the data to the Instagram page found. &#10;"/>
        <s v="Relanzamiento"/>
        <s v="Reincidencia"/>
        <s v="An additional case related to the entity was identified and investigated. Case ID 4569826#1. &#10;"/>
        <s v="Kasznar"/>
        <s v="Kasznar (Status &quot;Lauched&quot; please check)"/>
        <s v="Duplicate case."/>
      </sharedItems>
    </cacheField>
    <cacheField name="QA'd" numFmtId="0">
      <sharedItems containsBlank="1">
        <b v="1"/>
        <m/>
        <b v="0"/>
      </sharedItems>
    </cacheField>
  </cacheFields>
</pivotCacheDefinition>
</file>

<file path=xl/pivotCache/pivotCacheDefinition3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996" sheet="July"/>
  </cacheSource>
  <cacheFields>
    <cacheField name="Date" numFmtId="164">
      <sharedItems containsDate="1" containsString="0" containsBlank="1">
        <d v="2026-07-08T00:00:00Z"/>
        <d v="2026-07-09T00:00:00Z"/>
        <m/>
        <d v="2026-07-10T00:00:00Z"/>
        <d v="2026-07-12T00:00:00Z"/>
        <d v="2026-07-13T00:00:00Z"/>
        <d v="2026-07-14T00:00:00Z"/>
        <d v="2026-07-15T00:00:00Z"/>
      </sharedItems>
    </cacheField>
    <cacheField name="External Case ID" numFmtId="49">
      <sharedItems containsBlank="1">
        <s v="4534400#1"/>
        <s v="4632103#1"/>
        <s v="4534381#1"/>
        <s v="4536179#1"/>
        <s v="4650536#1"/>
        <s v="4614459#1"/>
        <s v="4550263#1"/>
        <s v="4614632#1"/>
        <s v="4605970#1"/>
        <s v="4546611#1"/>
        <s v="4656167#1"/>
        <s v="2132064#1"/>
        <m/>
        <s v="4579073#1"/>
        <s v="4396380#1"/>
        <s v="4149817#1"/>
        <s v="4436530#1"/>
        <s v="2402479#1"/>
        <s v="4374678#1"/>
        <s v="4437828#1"/>
        <s v="3407619#1"/>
        <s v="1602337#2"/>
        <s v="3474625#1"/>
        <s v="189316#2"/>
        <s v="1859181#1"/>
        <s v="4550206#1"/>
        <s v="4566527#1"/>
        <s v="1210452#2"/>
        <s v="4566524#1"/>
        <s v="4583044#1"/>
        <s v="4553628#1"/>
        <s v="4595378#1"/>
        <s v="4575224#1"/>
        <s v="3874832#1"/>
        <s v="4584023#1"/>
        <s v="4543899#1"/>
        <s v="4551687#1"/>
        <s v="4608666#1"/>
        <s v="4459052#1"/>
        <s v="4654710#1"/>
        <s v="4621400#1"/>
        <s v="4627838#1"/>
        <s v="4543120#1"/>
        <s v="4587492#1"/>
        <s v="4579119#1"/>
        <s v="4596607#1"/>
        <s v="4595328#1"/>
        <s v="4536606#1"/>
        <s v="4546402#1"/>
        <s v="4621702#1"/>
        <s v="4302124#1"/>
        <s v="993829#1"/>
        <s v="4642010#1"/>
        <s v="4542962#1"/>
        <s v="4600399#1"/>
        <s v="4645994#1"/>
        <s v="4657140#1"/>
        <s v="4657151#1"/>
        <s v="4657345#1"/>
        <s v="4573919#1"/>
        <s v="4604897#1"/>
        <s v="4565134#1"/>
        <s v="4657157#1"/>
        <s v="4565907#1"/>
        <s v="4565934#1"/>
        <s v="4565411#1"/>
        <s v="4657145#1"/>
        <s v="4657146#1"/>
        <s v="4657152#1"/>
        <s v="4362748#1"/>
        <s v="4605550#1"/>
        <s v="4378615#1"/>
        <s v="4578400#1"/>
        <s v="4435460#1"/>
        <s v="4657636#1"/>
        <s v="777661#3"/>
        <s v="4614621#1"/>
        <s v="4587222#1"/>
        <s v="4614350#1"/>
        <s v="892564#3"/>
        <s v="4554662#1"/>
        <s v="4657150#1"/>
        <s v="4657148#1"/>
        <s v="4657192#1"/>
        <s v="4657156#1"/>
        <s v="4657219#1"/>
        <s v="4656935#1"/>
        <s v="4657147#1"/>
        <s v="4406775#1"/>
        <s v="4373497#1"/>
        <s v="2463441#1"/>
        <s v="4465897#1"/>
        <s v="1855679#1"/>
        <s v="1981364#1"/>
        <s v="4657126#1"/>
        <s v="4657137#1"/>
        <s v="4657138#1"/>
        <s v="4545154#1"/>
        <s v="4605341#1"/>
        <s v="4548125#1"/>
        <s v="4471297#1"/>
        <s v="4516855#1"/>
        <s v="3900553#1"/>
        <s v="4453549#1"/>
        <s v="4589920#1"/>
        <s v="4657135#1"/>
        <s v="4657153#1"/>
        <s v="4427740#1"/>
        <s v="4493969#1"/>
        <s v="4505914#1"/>
        <s v="4657149#1 "/>
        <s v="1463147#1"/>
        <s v="4636352#1"/>
        <s v="4657166#1&#10;"/>
        <s v="4657142#1"/>
        <s v="4637293#1"/>
        <s v="4581110#1"/>
        <s v="4583041#1"/>
        <s v="4658268#1 "/>
        <s v="4658267#1 "/>
        <s v="4658273#1 "/>
        <s v="4658306#1 "/>
        <s v="4481771#1"/>
        <s v="4184605#1"/>
        <s v="4481694#1"/>
      </sharedItems>
    </cacheField>
    <cacheField name="Case Name" numFmtId="49">
      <sharedItems containsBlank="1">
        <s v="Palmettosadecv"/>
        <s v="Scriptum"/>
        <s v="Olaspanama"/>
        <s v="Nubo Inmuebles"/>
        <s v="Kisherqro"/>
        <s v="Micaestudio"/>
        <s v="Horushn"/>
        <s v="The Colorado Springs Urban Renewal Authority"/>
        <s v="Bgcapital"/>
        <s v="Icquba"/>
        <s v="Ziyaconcept"/>
        <s v="Sintec S.A."/>
        <m/>
        <s v="Getinsagt"/>
        <s v="Estrumet"/>
        <s v="Frutilight"/>
        <s v="Inggenios"/>
        <s v="Propagas"/>
        <s v="Garabatocr"/>
        <s v="Pci"/>
        <s v="Vidcon"/>
        <s v="Grupo Collado S.A. de C.V."/>
        <s v="Trmusicdj"/>
        <s v="Ueta Incorporated"/>
        <s v="Aeroflexguatemala"/>
        <s v="Aolik"/>
        <s v="Dibalmexico"/>
        <s v="Gsw Manufacturing, Inc."/>
        <s v="Lacolision"/>
        <s v="Cabocreto"/>
        <s v="Jamesandsteven"/>
        <s v="Gile"/>
        <s v="Bgf"/>
        <s v="Lorenzigt"/>
        <s v="E28"/>
        <s v="Designgallery"/>
        <s v="Caremax"/>
        <s v="Andreayluisa"/>
        <s v="Aih"/>
        <s v="Panacompu"/>
        <s v="Delmec"/>
        <s v="Palech"/>
        <s v="Studiointerfaz"/>
        <s v="Arbolyser"/>
        <s v="Coopeande7"/>
        <s v="MIRANDAPAEZ InteriorDesign + Architecture"/>
        <s v="Tadingenieria"/>
        <s v="Hcbconstrucciones"/>
        <s v="Ricardovelaarquitectos"/>
        <s v="Florencia Tiles - Vía España"/>
        <s v="Distribuidora Panting Zelaya"/>
        <s v="Distributor Istmania S.A. of C.V."/>
        <s v="Génesis Contadores"/>
        <s v="Grupolasaw"/>
        <s v="R2constructores"/>
        <s v="Trimaq"/>
        <s v="Proyectos Concram SA de CV"/>
        <s v="JITS Servicios industriales"/>
        <s v="Urbania"/>
        <s v="Trueshore"/>
        <s v="Mapasin"/>
        <s v="Lorisanic"/>
        <s v="Pro Montaje"/>
        <s v="Nissanoaxaca"/>
        <s v="Vizcaina"/>
        <s v="STALO SHOP"/>
        <s v="DYM"/>
        <s v="FBRK – Creadora de Entornos"/>
        <s v="López Ingeniería y Asociados SA de CV"/>
        <s v="ademfi"/>
        <s v="Suaigallery"/>
        <s v="Albiziawoods"/>
        <s v="Ethical"/>
        <s v="Energypointmva"/>
        <s v="Tipicsa"/>
        <s v="Furukawa México, S.A. de C.V."/>
        <s v="OFICINA CONETESA"/>
        <s v="Lebenarq"/>
        <s v="Inmobiliaria Basael"/>
        <s v="Taboga"/>
        <s v="CONELECSA"/>
        <s v="Jac-Ark Estudios y Proyectos"/>
        <s v="IIMSA Proyectos de Ingenieria"/>
        <s v="SINTEMAR Mexico"/>
        <s v="Ponce Mata Constructores"/>
        <s v="Solubox S.A. de C.V."/>
        <s v="Aliah Developments"/>
        <s v="Ideas Home"/>
        <s v="Hidrovolcan"/>
        <s v="Triangulocr"/>
        <s v="Cresisa Leasing"/>
        <s v="Consorciogsm"/>
        <s v="Gladiola Estudio"/>
        <s v="Evenpro Panama"/>
        <s v="AS SYSTEMS, S.A DE C.V."/>
        <s v="BXH, S. de R.L. de C.V."/>
        <s v="Circuito Exterior Mexiquense"/>
        <s v="Teknopuertas"/>
        <s v="Siamodesign"/>
        <s v="Rlconsultingpty"/>
        <s v="Mobimuebles"/>
        <s v="Crosswaycorp"/>
        <s v="THE ENDURANCE INTERNATIONAL GROUP, INC."/>
        <s v="Latulsrl"/>
        <s v="Logecsa"/>
        <s v="Baltimore Aircoil México (BAC Cooling de México SA de CV)"/>
        <s v="Margaleff Consultores"/>
        <s v="Tubinco"/>
        <s v="Labaratera"/>
        <s v="Audiotechonduras"/>
        <s v="Interiores Castillo"/>
        <s v="Salvador Salazar"/>
        <s v="Ponto"/>
        <s v="Room 1804 Design Mexico"/>
        <s v="CONSTRUCTORES GUADALUPANOS S.A de C.V."/>
        <s v="Pragmacero"/>
        <s v="Proyectocontratourbina"/>
        <s v="Mygdelvalle"/>
        <s v="Squadra Studio"/>
        <s v="Sportotal"/>
        <s v="DIBAR MX"/>
        <s v="GR Ingeniería en Frío"/>
        <s v="Tdxu"/>
        <s v="Cissa"/>
        <s v="Elgueroalteno"/>
      </sharedItems>
    </cacheField>
    <cacheField name="Country" numFmtId="0">
      <sharedItems containsBlank="1">
        <s v="El Salvador"/>
        <s v="Guatemala"/>
        <s v="Panama"/>
        <s v="Mexico"/>
        <s v="Honduras"/>
        <s v="Costa Rica"/>
        <m/>
        <s v="Dominican Republic"/>
        <s v="Nicaragua"/>
      </sharedItems>
    </cacheField>
    <cacheField name="Investigator" numFmtId="0">
      <sharedItems containsBlank="1">
        <s v="Francisco"/>
        <s v="Maria Celeste"/>
        <s v="Noel"/>
        <m/>
        <s v="Mariadelaida"/>
        <s v="Enrique"/>
        <s v="Clara"/>
        <s v="Luis"/>
      </sharedItems>
    </cacheField>
    <cacheField name="QA Notes" numFmtId="0">
      <sharedItems containsBlank="1">
        <m/>
        <s v="Pending sf refresh"/>
        <s v="Non-profit"/>
        <s v="Disqualified (Data)"/>
        <s v="Disqualified. Non profit"/>
      </sharedItems>
    </cacheField>
    <cacheField name="QA'd" numFmtId="0">
      <sharedItems containsBlank="1">
        <b v="1"/>
        <m/>
        <b v="0"/>
      </sharedItems>
    </cacheField>
  </cacheFields>
</pivotCacheDefinition>
</file>

<file path=xl/pivotCache/pivotCacheDefinition3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Y988" sheet="July"/>
  </cacheSource>
  <cacheFields>
    <cacheField name="Date" numFmtId="164">
      <sharedItems containsDate="1" containsString="0" containsBlank="1">
        <d v="2026-07-13T00:00:00Z"/>
        <d v="2026-07-15T00:00:00Z"/>
        <d v="2026-07-09T00:00:00Z"/>
        <d v="2026-07-10T00:00:00Z"/>
        <d v="2026-07-16T00:00:00Z"/>
        <d v="2026-07-17T00:00:00Z"/>
        <m/>
      </sharedItems>
    </cacheField>
    <cacheField name="External Case ID" numFmtId="0">
      <sharedItems containsBlank="1">
        <s v="2143346#1"/>
        <s v="4456386#1"/>
        <s v="3900448#1"/>
        <s v="4333696#1"/>
        <s v="4334375#1"/>
        <s v="2382384#1"/>
        <s v="483708#1"/>
        <s v="1913538#1"/>
        <s v="3412132#1"/>
        <s v="4545219#1"/>
        <s v="4592671#1"/>
        <s v="4657181#1"/>
        <s v="4657154#1"/>
        <s v="4546847#1"/>
        <s v="4657155#1"/>
        <s v="4651492#1"/>
        <s v="4454989#1"/>
        <s v="4467108#1"/>
        <s v="4651842#1"/>
        <s v="4551324#1"/>
        <s v="4599104#1"/>
        <s v="4570747#1"/>
        <s v="4534594#1"/>
        <s v="3901829#1"/>
        <s v="1548822#1"/>
        <s v="4658805#1 "/>
        <s v="4389174#1"/>
        <s v="4609209#1"/>
        <s v="4657331#1"/>
        <s v="4550292#1"/>
        <s v="4183383#1"/>
        <s v="4368565#1"/>
        <s v="4519362#1"/>
        <s v="4477603#1"/>
        <s v="4514189#1"/>
        <s v="4522917#1"/>
        <s v="4549833#1"/>
        <s v="4440380#1"/>
        <s v="990578#1"/>
        <s v="4577230#1"/>
        <s v="428276#1"/>
        <s v="4611998#1"/>
        <s v="4606808#1"/>
        <s v="4468578#1"/>
        <s v="3870628#1"/>
        <s v="1131852#1"/>
        <s v="994565#1"/>
        <s v="4542879#1"/>
        <s v="4531595#1"/>
        <s v="4330796#1"/>
        <s v="4658804#1"/>
        <s v="4658292#1"/>
        <s v="4551271#1"/>
        <s v="4522749#1"/>
        <s v="4622171#1"/>
        <s v="4605606#1"/>
        <s v="4574125#1"/>
        <s v="4596951#1"/>
        <s v="3888639#1"/>
        <s v="4553314#1"/>
        <s v="4319021#1"/>
        <s v="4659074#1"/>
        <s v="4659075#1"/>
        <s v="4566292#1"/>
        <s v="4657144#1"/>
        <m/>
      </sharedItems>
    </cacheField>
    <cacheField name="Case Name" numFmtId="0">
      <sharedItems containsBlank="1">
        <s v="NATULIER"/>
        <s v="NATURAL ARQUITECTURA"/>
        <s v="Metalicaimperio"/>
        <s v="ECAMI S.A"/>
        <s v="Gijgrupo"/>
        <s v="TW/Architectural Group"/>
        <s v="Creativos Espacios"/>
        <s v="Victor Hugo Cervantes Rosas"/>
        <s v="Intarchitecture"/>
        <s v="Soporte Metrology"/>
        <s v="Abanicomexico"/>
        <s v="Saluma Exposiciones SA de CV"/>
        <s v="MCA - Mauricio Cohen Architects"/>
        <s v="Grupoinpono"/>
        <s v="Plural Nivelantes de Pisos"/>
        <s v="Bcmarketing"/>
        <s v="Grupobenare"/>
        <s v="Ghmaquinaria"/>
        <s v="Jomich"/>
        <s v="Grupoeminsa"/>
        <s v="Fmsgroup"/>
        <s v="Ergotec"/>
        <s v="Equinox"/>
        <s v="COREY SOLAR"/>
        <s v="Olram"/>
        <s v="Grupo Rocosa"/>
        <s v="Sigosa"/>
        <s v="Indheca Grupo Constructor"/>
        <s v="Corporaciond"/>
        <s v="Gcomsurlab"/>
        <s v="Vintagesmacpro"/>
        <s v="Grupogale"/>
        <s v="Isacorporativo"/>
        <s v="Corporativoandalucia"/>
        <s v="Naviempaques"/>
        <s v="Grupo TTN"/>
        <s v="Diforza International S.A."/>
        <s v="Itxperts"/>
        <s v="Univercity Mercadeo Inteligente, S.A. de C.V."/>
        <s v="Gesproban, S.A."/>
        <s v="Teikit S.A. De C.V. -"/>
        <s v="Itcomsa"/>
        <s v="Consultecltda"/>
        <s v="Coreyenergy"/>
        <s v="Urbanstudio"/>
        <s v="Escobar and Company"/>
        <s v="Estrategia En Red"/>
        <s v="Bimology"/>
        <s v="Doors &amp;. Kitchen"/>
        <s v="Diseine"/>
        <s v="Vidriera Santos"/>
        <s v="Fectum Services SA de CV Planta"/>
        <s v="B4b04977-D101-4674-9764-C8cb1ccc365c"/>
        <s v="Cyangroup"/>
        <s v="Mobiliario MOAL"/>
        <s v="Arquitecturacontextual"/>
        <s v="QuimiNet"/>
        <s v="Worldpark"/>
        <s v="Grupogdev"/>
        <s v="Cuarentaycuatro"/>
        <s v="Grupo KMM"/>
        <s v="Loredi"/>
        <s v="Matepsa Materiales Electricos"/>
        <s v="Asmenic"/>
        <s v="Calzatica Importaciones LM"/>
        <m/>
      </sharedItems>
    </cacheField>
    <cacheField name="Country" numFmtId="0">
      <sharedItems containsBlank="1">
        <s v="Mexico"/>
        <s v="Costa Rica"/>
        <s v="Nicaragua"/>
        <s v="Honduras"/>
        <s v="Dominican Republic"/>
        <s v="Guatemala"/>
        <m/>
        <s v="Panama"/>
      </sharedItems>
    </cacheField>
    <cacheField name="Investigator" numFmtId="0">
      <sharedItems containsBlank="1">
        <s v="Mariadelaida"/>
        <s v="Luis"/>
        <s v="Maria Celeste"/>
        <s v="Francisco"/>
        <s v="Clara"/>
        <s v="Enrique"/>
        <m/>
      </sharedItems>
    </cacheField>
    <cacheField name="QA Notes" numFmtId="0">
      <sharedItems containsBlank="1">
        <m/>
        <s v="Identified and investigated two additional cases related to the entity: 4592606#1 and 4524218#1."/>
        <s v="An additional case related to the entity was identified and investigated. Case ID 4492937#1 &#10;"/>
        <s v="An additional case related to the entity was identified and investigated. No approvable machines. Case ID 3879801#1 "/>
        <s v="An additional case related to the entity was identified and investigates. Case ID 3399097#1"/>
        <s v=" Disqualified (Data). After the refresh, undefined events were identified as commercial"/>
        <s v="Additional case 1982165#1"/>
        <s v="An additional case related to the entity was identified 1676742#1.&#10;"/>
        <s v="Disqualified (Data) "/>
      </sharedItems>
    </cacheField>
    <cacheField name="QA'd" numFmtId="0">
      <sharedItems containsBlank="1">
        <b v="1"/>
        <b v="0"/>
        <m/>
      </sharedItems>
    </cacheField>
    <cacheField name="BATCH #" numFmtId="0">
      <sharedItems containsString="0" containsBlank="1" containsNumber="1" containsInteger="1">
        <n v="72.0"/>
        <m/>
      </sharedItems>
    </cacheField>
  </cacheFields>
</pivotCacheDefinition>
</file>

<file path=xl/pivotCache/pivotCacheDefinition3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J1:AP989"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3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Z1:BF971"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2" sheet="July"/>
  </cacheSource>
  <cacheFields>
    <cacheField name="Date" numFmtId="164">
      <sharedItems containsDate="1" containsString="0" containsBlank="1">
        <d v="2026-07-08T00:00:00Z"/>
        <d v="2026-07-09T00:00:00Z"/>
        <d v="2026-07-10T00:00:00Z"/>
        <d v="2026-07-11T00:00:00Z"/>
        <d v="2026-07-12T00:00:00Z"/>
        <d v="2026-07-13T00:00:00Z"/>
        <d v="2026-07-14T00:00:00Z"/>
        <m/>
      </sharedItems>
    </cacheField>
    <cacheField name="External Case ID" numFmtId="0">
      <sharedItems containsBlank="1">
        <s v="4486591#1"/>
        <s v="4484155#1"/>
        <s v="4361115#1"/>
        <s v="2474234#1"/>
        <s v="4442774#1"/>
        <s v="4179161#1"/>
        <s v="3443344#1"/>
        <s v="1106067#1"/>
        <s v="1679742#1"/>
        <s v="4469049#1"/>
        <s v="4543754#1"/>
        <s v="4656771#1"/>
        <s v="4549380#1"/>
        <s v="4631100#1"/>
        <s v="4550489#1"/>
        <s v="4607605#1"/>
        <s v="4652502#1"/>
        <s v="4650945#1"/>
        <s v="4652971#1"/>
        <s v="4497737#1"/>
        <s v="4229087#1"/>
        <s v="4420498#1"/>
        <s v="4493634#1"/>
        <s v="4445728#1"/>
        <s v="4435963#1"/>
        <s v="4463501#1"/>
        <s v="4518692#1"/>
        <s v="4515688#1"/>
        <s v="4517011#1"/>
        <s v="4535644#1"/>
        <s v="4657040#1"/>
        <s v="4483182#1"/>
        <s v="1856897#1"/>
        <s v="4469198#1"/>
        <s v="4623781#1"/>
        <s v="4644073#1"/>
        <s v="4656885#1"/>
        <s v="4569821#1"/>
        <s v="4656884#1"/>
        <s v="4580026#1"/>
        <s v="726326#2"/>
        <s v="4644092#1"/>
        <s v="4657183#1"/>
        <s v="4572259#1"/>
        <s v="4536411#1"/>
        <s v="4372306#1"/>
        <s v="4319173#1"/>
        <s v="4374912#1"/>
        <s v="4636982#1"/>
        <s v="4533423#1"/>
        <s v="4650868#1"/>
        <s v="4654153#1"/>
        <s v="4600514#1"/>
        <s v="4642336#1"/>
        <s v="4653172#1"/>
        <s v="4337255#1"/>
        <s v="4566819#1"/>
        <s v="4576820#1"/>
        <s v="4654111#1"/>
        <s v="4537819#1"/>
        <s v="4600025#1"/>
        <s v="4601010#1"/>
        <s v="4656337#1"/>
        <s v="4657666#1"/>
        <s v="4657047#1"/>
        <s v="4565921#1"/>
        <s v="4592222#1"/>
        <s v="4553139#1"/>
        <s v="4378599#1"/>
        <s v="3515151#1"/>
        <s v="3050956#1"/>
        <s v="4596137#1"/>
        <s v="4652242#1"/>
        <s v="4521753#1"/>
        <s v="4528433#1"/>
        <s v="4593266#1"/>
        <s v="4631019#1"/>
        <s v="4656530#1"/>
        <s v="4553098#1"/>
        <s v="4653817#1"/>
        <s v="4655478#1"/>
        <s v="4589210#1"/>
        <s v="4650113#1"/>
        <s v="4489427#1"/>
        <s v="4656763#1"/>
        <s v="4621961#1"/>
        <s v="526991#1"/>
        <s v="4467220#1"/>
        <s v="915611#1"/>
        <s v="4564168#1"/>
        <s v="2390721#1"/>
        <s v="4529781#1"/>
        <s v="4488625#1"/>
        <s v="4476258#1"/>
        <s v="4567529#1"/>
        <s v="4541373#1"/>
        <s v="4447802#1"/>
        <s v="908398#1"/>
        <s v="938476#1"/>
        <s v="4635124#1"/>
        <s v="4594771#1"/>
        <s v="4502775#1"/>
        <s v="4597450#1"/>
        <s v="4626500#1"/>
        <s v="4622344#1"/>
        <s v="4613446#1"/>
        <s v="4623976#1"/>
        <s v="4609252#1"/>
        <s v="4364195#1"/>
        <s v="4518800#1"/>
        <s v="4655975#1"/>
        <s v="4657860#1"/>
        <s v="4523072#1"/>
        <s v="4546813#1"/>
        <s v="4583466#1"/>
        <s v="4578411#1"/>
        <s v="1624957#1"/>
        <m/>
      </sharedItems>
    </cacheField>
    <cacheField name="Case Name" numFmtId="0">
      <sharedItems containsBlank="1">
        <s v="Balkon"/>
        <s v="Gonzalomardones"/>
        <s v="Riegosalz Chile S.A"/>
        <s v="Labvictoria"/>
        <s v="Aga"/>
        <s v="Letitrender"/>
        <s v="Cmsarquitectas"/>
        <s v="National Country Club"/>
        <s v="AP &amp; H ANTONIOPAN &amp; SONS"/>
        <s v="Monterrico"/>
        <s v="TyE Corporation"/>
        <s v="Unicomec"/>
        <s v="Surcomusica"/>
        <s v="Istinternacional"/>
        <s v="Granzotto"/>
        <s v="FORSEMAX CIA LTDA"/>
        <s v="Espacio &amp; Forma Arquitectura"/>
        <s v="Sofia"/>
        <s v="Donnelmotors"/>
        <s v="Proyectaingenieros"/>
        <s v="Motorarg S.A.I.C.F.I.A."/>
        <s v="Frigopico"/>
        <s v="Eksconstructora"/>
        <s v="Rumieribiscayart"/>
        <s v="Jaic"/>
        <s v="Estudiooromi"/>
        <s v="Donsalim"/>
        <s v="Masterpetcol"/>
        <s v="Grupobe"/>
        <s v="Leste"/>
        <s v="Bincoconstructores"/>
        <s v="Pdtatl"/>
        <s v="Sellanes Federico Rafael"/>
        <s v="Clinicacardiovasculardelcaribe"/>
        <s v="Suárez Mafla Ingenieros"/>
        <s v="Servimaqingenieria"/>
        <s v="PM + A Arquitectos"/>
        <s v="PADS Colombia"/>
        <s v="Origen Arquitectos"/>
        <s v="Obenteck"/>
        <s v="Oled Inmobiliaria"/>
        <s v="Mbequi"/>
        <s v="Ltconcept"/>
        <s v="Copasya"/>
        <s v="Centro Cultural El Agora SA"/>
        <s v="Espejos"/>
        <s v="Santiagovelez"/>
        <s v="Zollikon"/>
        <s v="Lasemeseventos"/>
        <s v="Jcsdi"/>
        <s v="Friopremium "/>
        <s v="Exfibro"/>
        <s v="Bordenave"/>
        <s v="Acargopartners"/>
        <s v="Tresor"/>
        <s v="Ingelet"/>
        <s v="Constructorarfm"/>
        <s v="Surtifoods"/>
        <s v="Laoptica"/>
        <s v="Lab Casasco Sa"/>
        <s v="Inkode"/>
        <s v="Gejmanm"/>
        <s v="Jumpin"/>
        <s v="Latienditadelajo"/>
        <s v="Metalcor"/>
        <s v="MG Importadora"/>
        <s v="Nuevaerasoluciones"/>
        <s v="O3smartcities"/>
        <s v="Creovisual"/>
        <s v="Andradesrl"/>
        <s v="Pons Conrado"/>
        <s v="Ncarq"/>
        <s v="Martínez Paz S.A."/>
        <s v="Cdrossi"/>
        <s v="Estructurasydisenos"/>
        <s v="Misiones"/>
        <s v="AIO CONSTRUCTORA"/>
        <s v="Acepropiedades"/>
        <s v="Grupo Ciappesoni"/>
        <s v="Serviciosguzman"/>
        <s v="Chirresac"/>
        <s v="Birri"/>
        <s v="Gmsintegra"/>
        <s v="Lombardi"/>
        <s v="Cosmoscolombia"/>
        <s v="Grupogovan"/>
        <s v="Seleconperu"/>
        <s v="Jjsdiseno"/>
        <s v="Marmoles Flores SAC"/>
        <s v="Servicioavo2"/>
        <s v="Kz"/>
        <s v="Urbalima"/>
        <s v="Starkperu"/>
        <s v="Marqperu"/>
        <s v="Aditium"/>
        <s v="Andelslagetnunet"/>
        <s v="Movemod"/>
        <s v="Sack"/>
        <s v="Seguridad Napoles Ltda"/>
        <s v="Nomaddesign"/>
        <s v="Oringenieria"/>
        <s v="Sfagro"/>
        <s v="Crearty"/>
        <s v="Curveglass"/>
        <s v="Constructorasw"/>
        <s v="Uppergrowth"/>
        <s v="Yuval"/>
        <s v="Forumeventos"/>
        <s v="Laestercita"/>
        <s v="Ipaquete"/>
        <s v="Heron"/>
        <s v="Dynamobrand"/>
        <s v="Arquivitae"/>
        <s v="HELIOS PERU"/>
        <s v="Colegium"/>
        <s v="Civis"/>
        <s v="Aberturaslamorenia"/>
        <m/>
      </sharedItems>
    </cacheField>
    <cacheField name="Country" numFmtId="0">
      <sharedItems containsBlank="1">
        <s v="Chile"/>
        <s v="Argentina"/>
        <s v="Uruguay"/>
        <s v="Peru"/>
        <s v="Ecuador"/>
        <s v="Colombia"/>
        <s v="Paraguay"/>
        <s v="Bolivia"/>
        <m/>
      </sharedItems>
    </cacheField>
    <cacheField name="Investigator" numFmtId="0">
      <sharedItems containsBlank="1">
        <s v="Mariadelaida"/>
        <s v="Rafael"/>
        <s v="Maria Celeste"/>
        <s v="Luis"/>
        <s v="Daniela"/>
        <s v="Enrique"/>
        <s v="Noel"/>
        <m/>
      </sharedItems>
    </cacheField>
    <cacheField name="QA Notes" numFmtId="0">
      <sharedItems containsBlank="1">
        <m/>
        <s v="No notes, send back for revision.&#10;Notes added, approved."/>
        <s v="Disqualified"/>
        <s v="Website needed, sent back for revision"/>
        <s v="Multiple case"/>
      </sharedItems>
    </cacheField>
    <cacheField name="QA'd" numFmtId="0">
      <sharedItems containsBlank="1">
        <b v="1"/>
        <m/>
        <b v="0"/>
      </sharedItems>
    </cacheField>
  </cacheFields>
</pivotCacheDefinition>
</file>

<file path=xl/pivotCache/pivotCacheDefinition4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A1:AH989" sheet="July"/>
  </cacheSource>
  <cacheFields>
    <cacheField name="Date" numFmtId="164">
      <sharedItems containsDate="1" containsString="0" containsBlank="1">
        <d v="2026-07-14T00:00:00Z"/>
        <d v="2026-07-15T00:00:00Z"/>
        <d v="2026-07-16T00:00:00Z"/>
        <d v="2026-07-17T00:00:00Z"/>
        <m/>
      </sharedItems>
    </cacheField>
    <cacheField name="External Case ID" numFmtId="49">
      <sharedItems containsBlank="1">
        <s v="4647373#1"/>
        <s v="4577739#1"/>
        <s v="4650624#1"/>
        <s v="4341128#1"/>
        <s v="3900363#1"/>
        <s v="4602431#1"/>
        <s v="4581820#1"/>
        <s v="4632119#1"/>
        <s v="4448912#1"/>
        <s v="4520174#1"/>
        <s v="4335021#1"/>
        <s v="4524469#1"/>
        <s v="4535923#1"/>
        <s v="4596149#1"/>
        <s v="4529013#1"/>
        <s v="1913245#1"/>
        <s v="4529888#1"/>
        <s v="1629613#1"/>
        <s v="4505580#1"/>
        <s v="4497880#1"/>
        <s v="4658310#1"/>
        <s v="2133232#1"/>
        <s v="1446266#1"/>
        <s v="584105#1"/>
        <s v="4601702#1"/>
        <s v="4535354#1"/>
        <s v="4603938#1"/>
        <s v="708860#2"/>
        <s v="4645168#1"/>
        <s v="4512363#1, 489139#3"/>
        <s v="4594668#1"/>
        <s v="4475392#1, 1007022#1"/>
        <s v="4547706#1"/>
        <s v="4524449#1"/>
        <s v="4529346#1"/>
        <s v="4197087#1"/>
        <s v="4547020#1"/>
        <s v=" 4590462#1"/>
        <s v="2268544#1, 1491498#1"/>
        <s v="4416758#1, 3537868#2"/>
        <s v="804064#1"/>
        <s v="1039015#1"/>
        <s v="662080#1"/>
        <s v="3874082#1"/>
        <s v="4388438#1"/>
        <s v="4326344#1"/>
        <s v="4575396#1"/>
        <s v="4545348#1"/>
        <s v="4495590#1"/>
        <s v="3888940#1"/>
        <s v="3252211#1"/>
        <s v="4511228#1"/>
        <s v="4534583#1"/>
        <s v="4480311#1"/>
        <s v="4445723#1"/>
        <s v="4373068#1"/>
        <s v="4478248#1"/>
        <s v="4225585#1"/>
        <s v="998298#1"/>
        <s v="4516861#1"/>
        <s v="4518843#1"/>
        <s v="4579402#1"/>
        <s v="4658482#1"/>
        <s v="4658401#1"/>
        <s v="4548947#1"/>
        <s v="4658460#1"/>
        <s v="4658385#1"/>
        <s v="4658411#1"/>
        <s v="706623#1"/>
        <s v="1982923#1"/>
        <s v="2127716#1"/>
        <s v="1092164#1"/>
        <s v="4397809#1"/>
        <s v="4411298#1"/>
        <s v="4368829#1"/>
        <s v="1025286#1, 654147#1"/>
        <s v="550022#1"/>
        <s v="603858#1"/>
        <s v="4411989#1"/>
        <s v="2274513#2"/>
        <s v="1043631#1"/>
        <s v="735209#1"/>
        <m/>
      </sharedItems>
    </cacheField>
    <cacheField name="Case Name" numFmtId="49">
      <sharedItems containsBlank="1">
        <s v="Grupoverones"/>
        <s v="Evhingenieria"/>
        <s v="Estudiorelieve"/>
        <s v="Tips"/>
        <s v="Inps"/>
        <s v="Engroup"/>
        <s v="Ecgconstructora"/>
        <s v="ARTIMAGINE PERÚ"/>
        <s v="Venegoni Hnos. S.A."/>
        <s v="Estudiodinpra"/>
        <s v="Gesproquiro"/>
        <s v="Bakertilly"/>
        <s v="Concordiasomos"/>
        <s v="Estudiojuan"/>
        <s v="Metalmaxsoluciones"/>
        <s v="PRODUMAR S.A.C."/>
        <s v="CHICONI INSTALACIONES S.R.L."/>
        <s v="Espais - Arquitectura &amp; Visual Merchandising"/>
        <s v="Esenciainmobiliaria"/>
        <s v="Gstingenieros"/>
        <s v="Beccamuebles"/>
        <s v="Redico SpA"/>
        <s v="CDS &amp; Asociados - Consultoría Empresarial"/>
        <s v="Geicol S.A.S"/>
        <s v="Casaphoria"/>
        <s v="Rreateguiseguros"/>
        <s v="Smm"/>
        <s v="Tellechea Enrique Oscar"/>
        <s v="Rsimper"/>
        <s v="Gorlero"/>
        <s v="Ligalimaeste"/>
        <s v="Evk"/>
        <s v="Somaxagro"/>
        <s v="Art"/>
        <s v="Guemesconstrucciones"/>
        <s v="Jesaconstrucciones"/>
        <s v="Revestirsa"/>
        <s v="Jblcomercial"/>
        <s v="Almacenar"/>
        <s v="Ecomod"/>
        <s v="Fram3dstudio"/>
        <s v="Bellucci Guitars"/>
        <s v="Montecarlotv"/>
        <s v="Dapmarket Agencia Digital y Creativa"/>
        <s v="Gammarisk"/>
        <s v="Grupocosmitet"/>
        <s v="Constructoraterratunel"/>
        <s v="Dmmetalurgica"/>
        <s v="Nsdr"/>
        <s v="Emrecos"/>
        <s v="Kaishainmobiliaria"/>
        <s v="PetroTal Corp"/>
        <s v="Graficaleonard"/>
        <s v="Mirainvest"/>
        <s v="Inmobiliariacantabria"/>
        <s v="Cosemaconsultora"/>
        <s v="Demarchisrl"/>
        <s v="Consultora Demison Sa"/>
        <s v="Graficaarq"/>
        <s v="Asunción S.A. De Negocios"/>
        <s v="Lacteosfortuna"/>
        <s v="Queirolocantera"/>
        <s v="Raisan"/>
        <s v=" Issam"/>
        <s v="Tecnoacua"/>
        <s v="Coexa"/>
        <s v="Dieleco"/>
        <s v="Gianca"/>
        <s v="Marval S.A."/>
        <s v="Mymtravel"/>
        <s v="Estudio Dujovne"/>
        <s v="Furia SA"/>
        <s v="Sicte"/>
        <s v="Toppcreate"/>
        <s v="Mecamblock"/>
        <s v="Ar"/>
        <s v="Lumicenter"/>
        <s v="Bravaestudio"/>
        <s v="Levelgroup"/>
        <s v="Serpet JR Y CIA S.A.S."/>
        <s v="CONSTRUGEN"/>
        <s v="Grid Studio"/>
        <m/>
      </sharedItems>
    </cacheField>
    <cacheField name="Country" numFmtId="0">
      <sharedItems containsBlank="1">
        <s v="Peru"/>
        <s v="Chile"/>
        <s v="Argentina"/>
        <s v="Colombia"/>
        <s v="Paraguay"/>
        <s v="Ecuador"/>
        <m/>
        <s v="Uruguay"/>
      </sharedItems>
    </cacheField>
    <cacheField name="Investigator" numFmtId="0">
      <sharedItems containsBlank="1">
        <s v="Maria Celeste"/>
        <s v="Rafael"/>
        <s v="Noel"/>
        <s v="Daniela"/>
        <m/>
      </sharedItems>
    </cacheField>
    <cacheField name="QA Notes" numFmtId="0">
      <sharedItems containsBlank="1">
        <m/>
        <s v="Multiple Cases - Not Multiple case. Other case was unlikned from entity since it has no relacion nor data associating to the entity."/>
        <s v="Disqualified"/>
        <s v="Multiple Cases - Entity already contacted and current last event data matches with effective date. Not valid. Rejected.&#10;"/>
        <s v="Multiple Cases"/>
        <s v="Kasznar"/>
      </sharedItems>
    </cacheField>
    <cacheField name="QA'd" numFmtId="0">
      <sharedItems containsBlank="1">
        <b v="1"/>
        <m/>
        <b v="0"/>
      </sharedItems>
    </cacheField>
    <cacheField name="BATCH #" numFmtId="0">
      <sharedItems containsString="0" containsBlank="1" containsNumber="1" containsInteger="1">
        <n v="60.0"/>
        <m/>
      </sharedItems>
    </cacheField>
  </cacheFields>
</pivotCacheDefinition>
</file>

<file path=xl/pivotCache/pivotCacheDefinition4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R1:AX987"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4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H1:BN987"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5.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6.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7.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8.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9.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0.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1.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_rels/pivotTable92.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9"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9"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30"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30"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1"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1"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4"/>
        <item x="1"/>
        <item x="3"/>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2" dataCaption="" compact="0" compactData="0">
  <location ref="H111:I11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3"/>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2" dataCaption="" compact="0" compactData="0">
  <location ref="K111:L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axis="axisRow" dataField="1" compact="0" outline="0" multipleItemSelectionAllowed="1" showAll="0" sortType="ascending">
      <items>
        <item x="6"/>
        <item x="1"/>
        <item x="3"/>
        <item x="4"/>
        <item x="0"/>
        <item x="2"/>
        <item x="8"/>
        <item x="5"/>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3.xml><?xml version="1.0" encoding="utf-8"?>
<pivotTableDefinition xmlns="http://schemas.openxmlformats.org/spreadsheetml/2006/main" name="Summary-June 17" cacheId="28" dataCaption="" compact="0" compactData="0">
  <location ref="B147:C153"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1"/>
        <item x="4"/>
        <item x="3"/>
        <item x="0"/>
        <item x="2"/>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4.xml><?xml version="1.0" encoding="utf-8"?>
<pivotTableDefinition xmlns="http://schemas.openxmlformats.org/spreadsheetml/2006/main" name="Summary-June 18" cacheId="28" dataCaption="" compact="0" compactData="0">
  <location ref="E147:F156"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ountry" axis="axisRow" dataField="1" compact="0" outline="0" multipleItemSelectionAllowed="1" showAll="0" sortType="ascending">
      <items>
        <item x="8"/>
        <item x="6"/>
        <item x="4"/>
        <item x="0"/>
        <item x="1"/>
        <item x="7"/>
        <item x="2"/>
        <item x="3"/>
        <item x="5"/>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5.xml><?xml version="1.0" encoding="utf-8"?>
<pivotTableDefinition xmlns="http://schemas.openxmlformats.org/spreadsheetml/2006/main" name="Summary-June 19" cacheId="33" dataCaption="" compact="0" compactData="0">
  <location ref="H147:I15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5"/>
        <item x="2"/>
        <item x="4"/>
        <item x="0"/>
        <item x="3"/>
        <item x="1"/>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6.xml><?xml version="1.0" encoding="utf-8"?>
<pivotTableDefinition xmlns="http://schemas.openxmlformats.org/spreadsheetml/2006/main" name="Summary-June 20" cacheId="33" dataCaption="" compact="0" compactData="0">
  <location ref="K147:L156"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axis="axisRow" dataField="1" compact="0" outline="0" multipleItemSelectionAllowed="1" showAll="0" sortType="ascending">
      <items>
        <item x="3"/>
        <item x="1"/>
        <item x="7"/>
        <item x="5"/>
        <item x="4"/>
        <item x="6"/>
        <item x="2"/>
        <item x="0"/>
        <item x="8"/>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7.xml><?xml version="1.0" encoding="utf-8"?>
<pivotTableDefinition xmlns="http://schemas.openxmlformats.org/spreadsheetml/2006/main" name="Summary-July" cacheId="34" dataCaption="" compact="0" compactData="0">
  <location ref="B3:C1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8.xml><?xml version="1.0" encoding="utf-8"?>
<pivotTableDefinition xmlns="http://schemas.openxmlformats.org/spreadsheetml/2006/main" name="Summary-July 2" cacheId="34" dataCaption="" compact="0" compactData="0">
  <location ref="E3:F1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t="default"/>
      </items>
    </pivotField>
    <pivotField name="Country" axis="axisRow" dataField="1" compact="0" outline="0" multipleItemSelectionAllowed="1" showAll="0" sortType="ascending">
      <items>
        <item x="6"/>
        <item x="5"/>
        <item x="7"/>
        <item x="0"/>
        <item x="1"/>
        <item x="4"/>
        <item x="3"/>
        <item x="8"/>
        <item x="2"/>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9.xml><?xml version="1.0" encoding="utf-8"?>
<pivotTableDefinition xmlns="http://schemas.openxmlformats.org/spreadsheetml/2006/main" name="Summary-July 3" cacheId="38" dataCaption="" compact="0" compactData="0">
  <location ref="H3:I1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80.xml><?xml version="1.0" encoding="utf-8"?>
<pivotTableDefinition xmlns="http://schemas.openxmlformats.org/spreadsheetml/2006/main" name="Summary-July 4" cacheId="38" dataCaption="" compact="0" compactData="0">
  <location ref="K3:L1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t="default"/>
      </items>
    </pivotField>
    <pivotField name="Country" axis="axisRow" dataField="1" compact="0" outline="0" multipleItemSelectionAllowed="1" showAll="0" sortType="ascending">
      <items>
        <item x="8"/>
        <item x="1"/>
        <item x="7"/>
        <item x="0"/>
        <item x="5"/>
        <item x="4"/>
        <item x="6"/>
        <item x="3"/>
        <item x="2"/>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81.xml><?xml version="1.0" encoding="utf-8"?>
<pivotTableDefinition xmlns="http://schemas.openxmlformats.org/spreadsheetml/2006/main" name="Summary-July 5" cacheId="3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t="default"/>
      </items>
    </pivotField>
    <pivotField name="Country" compact="0"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6"/>
        <item x="4"/>
        <item x="5"/>
        <item x="3"/>
        <item x="1"/>
        <item x="2"/>
        <item x="0"/>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 name="BATCH #"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2.xml><?xml version="1.0" encoding="utf-8"?>
<pivotTableDefinition xmlns="http://schemas.openxmlformats.org/spreadsheetml/2006/main" name="Summary-July 6" cacheId="35" dataCaption="" compact="0" compactData="0">
  <location ref="E39:F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t="default"/>
      </items>
    </pivotField>
    <pivotField name="Country" axis="axisRow" dataField="1" compact="0" outline="0" multipleItemSelectionAllowed="1" showAll="0" sortType="ascending">
      <items>
        <item x="6"/>
        <item x="1"/>
        <item x="4"/>
        <item x="5"/>
        <item x="3"/>
        <item x="0"/>
        <item x="2"/>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 name="BATCH #"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3.xml><?xml version="1.0" encoding="utf-8"?>
<pivotTableDefinition xmlns="http://schemas.openxmlformats.org/spreadsheetml/2006/main" name="Summary-July 7" cacheId="39" dataCaption="" compact="0" compactData="0">
  <location ref="H39:I44"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t="default"/>
      </items>
    </pivotField>
    <pivotField name="Country" compact="0"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3"/>
        <item x="0"/>
        <item x="2"/>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 name="BATCH #"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4.xml><?xml version="1.0" encoding="utf-8"?>
<pivotTableDefinition xmlns="http://schemas.openxmlformats.org/spreadsheetml/2006/main" name="Summary-July 8" cacheId="39" dataCaption="" compact="0" compactData="0">
  <location ref="K39:L47"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t="default"/>
      </items>
    </pivotField>
    <pivotField name="Country" axis="axisRow" dataField="1" compact="0" outline="0" multipleItemSelectionAllowed="1" showAll="0" sortType="ascending">
      <items>
        <item x="6"/>
        <item x="2"/>
        <item x="1"/>
        <item x="3"/>
        <item x="5"/>
        <item x="4"/>
        <item x="0"/>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 name="BATCH #"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5.xml><?xml version="1.0" encoding="utf-8"?>
<pivotTableDefinition xmlns="http://schemas.openxmlformats.org/spreadsheetml/2006/main" name="Summary-July 9" cacheId="36" dataCaption="" compact="0" compactData="0">
  <location ref="B75:C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6.xml><?xml version="1.0" encoding="utf-8"?>
<pivotTableDefinition xmlns="http://schemas.openxmlformats.org/spreadsheetml/2006/main" name="Summary-July 10" cacheId="36" dataCaption="" compact="0" compactData="0">
  <location ref="E75:F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7.xml><?xml version="1.0" encoding="utf-8"?>
<pivotTableDefinition xmlns="http://schemas.openxmlformats.org/spreadsheetml/2006/main" name="Summary-July 11" cacheId="40" dataCaption="" compact="0" compactData="0">
  <location ref="H75:I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8.xml><?xml version="1.0" encoding="utf-8"?>
<pivotTableDefinition xmlns="http://schemas.openxmlformats.org/spreadsheetml/2006/main" name="Summary-July 12" cacheId="40" dataCaption="" compact="0" compactData="0">
  <location ref="K75:L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9.xml><?xml version="1.0" encoding="utf-8"?>
<pivotTableDefinition xmlns="http://schemas.openxmlformats.org/spreadsheetml/2006/main" name="Summary-July 13" cacheId="37" dataCaption="" compact="0" compactData="0">
  <location ref="B111:C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0.xml><?xml version="1.0" encoding="utf-8"?>
<pivotTableDefinition xmlns="http://schemas.openxmlformats.org/spreadsheetml/2006/main" name="Summary-July 14" cacheId="37" dataCaption="" compact="0" compactData="0">
  <location ref="E111:F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1.xml><?xml version="1.0" encoding="utf-8"?>
<pivotTableDefinition xmlns="http://schemas.openxmlformats.org/spreadsheetml/2006/main" name="Summary-July 15" cacheId="41"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2.xml><?xml version="1.0" encoding="utf-8"?>
<pivotTableDefinition xmlns="http://schemas.openxmlformats.org/spreadsheetml/2006/main" name="Summary-July 16" cacheId="41"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Grupoanipa" id="1"/>
    <tableColumn name="Mexico" id="2"/>
    <tableColumn name="Francisco"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ables/table33.xml><?xml version="1.0" encoding="utf-8"?>
<table xmlns="http://schemas.openxmlformats.org/spreadsheetml/2006/main" ref="BN1:BT976" displayName="MCC_June_Week_5" name="MCC_June_Week_5" id="33">
  <tableColumns count="7">
    <tableColumn name="Date" id="1"/>
    <tableColumn name="External Case ID" id="2"/>
    <tableColumn name="Case Name" id="3"/>
    <tableColumn name="Country" id="4"/>
    <tableColumn name="Investigator" id="5"/>
    <tableColumn name="QA Notes" id="6"/>
    <tableColumn name="QA'd" id="7"/>
  </tableColumns>
  <tableStyleInfo name="June-style 9" showColumnStripes="0" showFirstColumn="1" showLastColumn="1" showRowStripes="1"/>
</table>
</file>

<file path=xl/tables/table34.xml><?xml version="1.0" encoding="utf-8"?>
<table xmlns="http://schemas.openxmlformats.org/spreadsheetml/2006/main" ref="BV1:CB992" displayName="CS_June_Week_5" name="CS_June_Week_5" id="34">
  <tableColumns count="7">
    <tableColumn name="Date" id="1"/>
    <tableColumn name="External Case ID" id="2"/>
    <tableColumn name="Case Name" id="3"/>
    <tableColumn name="Country" id="4"/>
    <tableColumn name="Investigator" id="5"/>
    <tableColumn name="QA Notes" id="6"/>
    <tableColumn name="QA'd" id="7"/>
  </tableColumns>
  <tableStyleInfo name="June-style 10" showColumnStripes="0" showFirstColumn="1" showLastColumn="1" showRowStripes="1"/>
</table>
</file>

<file path=xl/tables/table35.xml><?xml version="1.0" encoding="utf-8"?>
<table xmlns="http://schemas.openxmlformats.org/spreadsheetml/2006/main" ref="B1:H996" displayName="MCC_July_Week_1" name="MCC_July_Week_1" id="35">
  <tableColumns count="7">
    <tableColumn name="Date" id="1"/>
    <tableColumn name="External Case ID" id="2"/>
    <tableColumn name="Case Name" id="3"/>
    <tableColumn name="Country" id="4"/>
    <tableColumn name="Investigator" id="5"/>
    <tableColumn name="QA Notes" id="6"/>
    <tableColumn name="QA'd" id="7"/>
  </tableColumns>
  <tableStyleInfo name="July-style" showColumnStripes="0" showFirstColumn="1" showLastColumn="1" showRowStripes="1"/>
</table>
</file>

<file path=xl/tables/table36.xml><?xml version="1.0" encoding="utf-8"?>
<table xmlns="http://schemas.openxmlformats.org/spreadsheetml/2006/main" ref="J1:P1002" displayName="CS_July_Week_1" name="CS_July_Week_1" id="36">
  <tableColumns count="7">
    <tableColumn name="Date" id="1"/>
    <tableColumn name="External Case ID" id="2"/>
    <tableColumn name="Case Name" id="3"/>
    <tableColumn name="Country" id="4"/>
    <tableColumn name="Investigator" id="5"/>
    <tableColumn name="QA Notes" id="6"/>
    <tableColumn name="QA'd" id="7"/>
  </tableColumns>
  <tableStyleInfo name="July-style 2" showColumnStripes="0" showFirstColumn="1" showLastColumn="1" showRowStripes="1"/>
</table>
</file>

<file path=xl/tables/table37.xml><?xml version="1.0" encoding="utf-8"?>
<table xmlns="http://schemas.openxmlformats.org/spreadsheetml/2006/main" totalsRowCount="1" ref="R1:Y989" displayName="MCC_July_Week_2" name="MCC_July_Week_2" id="37">
  <tableColumns count="8">
    <tableColumn name="Date" id="1"/>
    <tableColumn name="External Case ID" id="2"/>
    <tableColumn name="Case Name" id="3"/>
    <tableColumn name="Country" id="4"/>
    <tableColumn name="Investigator" id="5"/>
    <tableColumn name="QA Notes" id="6"/>
    <tableColumn name="QA'd" id="7"/>
    <tableColumn name="BATCH #" id="8"/>
  </tableColumns>
  <tableStyleInfo name="July-style 3" showColumnStripes="0" showFirstColumn="1" showLastColumn="1" showRowStripes="1"/>
</table>
</file>

<file path=xl/tables/table38.xml><?xml version="1.0" encoding="utf-8"?>
<table xmlns="http://schemas.openxmlformats.org/spreadsheetml/2006/main" ref="AA1:AH989" displayName="CS_July_Week_2" name="CS_July_Week_2" id="38">
  <autoFilter ref="$AA$1:$AH$989"/>
  <tableColumns count="8">
    <tableColumn name="Date" id="1"/>
    <tableColumn name="External Case ID" id="2"/>
    <tableColumn name="Case Name" id="3"/>
    <tableColumn name="Country" id="4"/>
    <tableColumn name="Investigator" id="5"/>
    <tableColumn name="QA Notes" id="6"/>
    <tableColumn name="QA'd" id="7"/>
    <tableColumn name="BATCH #" id="8"/>
  </tableColumns>
  <tableStyleInfo name="July-style 4" showColumnStripes="0" showFirstColumn="1" showLastColumn="1" showRowStripes="1"/>
</table>
</file>

<file path=xl/tables/table39.xml><?xml version="1.0" encoding="utf-8"?>
<table xmlns="http://schemas.openxmlformats.org/spreadsheetml/2006/main" ref="AJ1:AP989" displayName="MCC_July_Week_3" name="MCC_July_Week_3" id="39">
  <tableColumns count="7">
    <tableColumn name="Date" id="1"/>
    <tableColumn name="External Case ID" id="2"/>
    <tableColumn name="Case Name" id="3"/>
    <tableColumn name="Country" id="4"/>
    <tableColumn name="Investigator" id="5"/>
    <tableColumn name="QA Notes" id="6"/>
    <tableColumn name="QA'd" id="7"/>
  </tableColumns>
  <tableStyleInfo name="July-style 5" showColumnStripes="0" showFirstColumn="1" showLastColumn="1" showRowStripes="1"/>
</table>
</file>

<file path=xl/tables/table40.xml><?xml version="1.0" encoding="utf-8"?>
<table xmlns="http://schemas.openxmlformats.org/spreadsheetml/2006/main" ref="AR1:AX987" displayName="CS_July_Week_3" name="CS_July_Week_3" id="40">
  <tableColumns count="7">
    <tableColumn name="Date" id="1"/>
    <tableColumn name="External Case ID" id="2"/>
    <tableColumn name="Case Name" id="3"/>
    <tableColumn name="Country" id="4"/>
    <tableColumn name="Investigator" id="5"/>
    <tableColumn name="QA Notes" id="6"/>
    <tableColumn name="QA'd" id="7"/>
  </tableColumns>
  <tableStyleInfo name="July-style 6" showColumnStripes="0" showFirstColumn="1" showLastColumn="1" showRowStripes="1"/>
</table>
</file>

<file path=xl/tables/table41.xml><?xml version="1.0" encoding="utf-8"?>
<table xmlns="http://schemas.openxmlformats.org/spreadsheetml/2006/main" ref="AZ1:BF971" displayName="MCC_July_Week_4" name="MCC_July_Week_4" id="41">
  <tableColumns count="7">
    <tableColumn name="Date" id="1"/>
    <tableColumn name="External Case ID" id="2"/>
    <tableColumn name="Case Name" id="3"/>
    <tableColumn name="Country" id="4"/>
    <tableColumn name="Investigator" id="5"/>
    <tableColumn name="QA Notes" id="6"/>
    <tableColumn name="QA'd" id="7"/>
  </tableColumns>
  <tableStyleInfo name="July-style 7" showColumnStripes="0" showFirstColumn="1" showLastColumn="1" showRowStripes="1"/>
</table>
</file>

<file path=xl/tables/table42.xml><?xml version="1.0" encoding="utf-8"?>
<table xmlns="http://schemas.openxmlformats.org/spreadsheetml/2006/main" ref="BH1:BN987" displayName="CS_July_Week_4" name="CS_July_Week_4" id="42">
  <tableColumns count="7">
    <tableColumn name="Date" id="1"/>
    <tableColumn name="External Case ID" id="2"/>
    <tableColumn name="Case Name" id="3"/>
    <tableColumn name="Country" id="4"/>
    <tableColumn name="Investigator" id="5"/>
    <tableColumn name="QA Notes" id="6"/>
    <tableColumn name="QA'd" id="7"/>
  </tableColumns>
  <tableStyleInfo name="July-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d8a54717-eb45-4b9b-a82e-cf553581c6e7}" id="{91e55227-bd70-4e04-bc0a-8d504770cfba}"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20" Type="http://schemas.openxmlformats.org/officeDocument/2006/relationships/pivotTable" Target="../pivotTables/pivotTable76.xml"/><Relationship Id="rId11" Type="http://schemas.openxmlformats.org/officeDocument/2006/relationships/pivotTable" Target="../pivotTables/pivotTable67.xml"/><Relationship Id="rId10" Type="http://schemas.openxmlformats.org/officeDocument/2006/relationships/pivotTable" Target="../pivotTables/pivotTable66.xml"/><Relationship Id="rId21" Type="http://schemas.openxmlformats.org/officeDocument/2006/relationships/drawing" Target="../drawings/drawing7.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pivotTable" Target="../pivotTables/pivotTable73.xml"/><Relationship Id="rId16" Type="http://schemas.openxmlformats.org/officeDocument/2006/relationships/pivotTable" Target="../pivotTables/pivotTable72.xml"/><Relationship Id="rId5" Type="http://schemas.openxmlformats.org/officeDocument/2006/relationships/pivotTable" Target="../pivotTables/pivotTable61.xml"/><Relationship Id="rId19" Type="http://schemas.openxmlformats.org/officeDocument/2006/relationships/pivotTable" Target="../pivotTables/pivotTable75.xml"/><Relationship Id="rId6" Type="http://schemas.openxmlformats.org/officeDocument/2006/relationships/pivotTable" Target="../pivotTables/pivotTable62.xml"/><Relationship Id="rId18" Type="http://schemas.openxmlformats.org/officeDocument/2006/relationships/pivotTable" Target="../pivotTables/pivotTable74.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20" Type="http://schemas.openxmlformats.org/officeDocument/2006/relationships/table" Target="../tables/table31.xml"/><Relationship Id="rId22" Type="http://schemas.openxmlformats.org/officeDocument/2006/relationships/table" Target="../tables/table33.xml"/><Relationship Id="rId21" Type="http://schemas.openxmlformats.org/officeDocument/2006/relationships/table" Target="../tables/table32.xml"/><Relationship Id="rId23" Type="http://schemas.openxmlformats.org/officeDocument/2006/relationships/table" Target="../tables/table34.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6.xml"/><Relationship Id="rId14" Type="http://schemas.openxmlformats.org/officeDocument/2006/relationships/table" Target="../tables/table25.xml"/><Relationship Id="rId17" Type="http://schemas.openxmlformats.org/officeDocument/2006/relationships/table" Target="../tables/table28.xml"/><Relationship Id="rId16" Type="http://schemas.openxmlformats.org/officeDocument/2006/relationships/table" Target="../tables/table27.xml"/><Relationship Id="rId19" Type="http://schemas.openxmlformats.org/officeDocument/2006/relationships/table" Target="../tables/table30.xml"/><Relationship Id="rId18" Type="http://schemas.openxmlformats.org/officeDocument/2006/relationships/table" Target="../tables/table29.xml"/></Relationships>
</file>

<file path=xl/worksheets/_rels/sheet9.xml.rels><?xml version="1.0" encoding="UTF-8" standalone="yes"?><Relationships xmlns="http://schemas.openxmlformats.org/package/2006/relationships"><Relationship Id="rId11" Type="http://schemas.openxmlformats.org/officeDocument/2006/relationships/pivotTable" Target="../pivotTables/pivotTable87.xml"/><Relationship Id="rId10" Type="http://schemas.openxmlformats.org/officeDocument/2006/relationships/pivotTable" Target="../pivotTables/pivotTable86.xml"/><Relationship Id="rId13" Type="http://schemas.openxmlformats.org/officeDocument/2006/relationships/pivotTable" Target="../pivotTables/pivotTable89.xml"/><Relationship Id="rId12" Type="http://schemas.openxmlformats.org/officeDocument/2006/relationships/pivotTable" Target="../pivotTables/pivotTable88.xml"/><Relationship Id="rId1" Type="http://schemas.openxmlformats.org/officeDocument/2006/relationships/pivotTable" Target="../pivotTables/pivotTable77.xml"/><Relationship Id="rId2" Type="http://schemas.openxmlformats.org/officeDocument/2006/relationships/pivotTable" Target="../pivotTables/pivotTable78.xml"/><Relationship Id="rId3" Type="http://schemas.openxmlformats.org/officeDocument/2006/relationships/pivotTable" Target="../pivotTables/pivotTable79.xml"/><Relationship Id="rId4" Type="http://schemas.openxmlformats.org/officeDocument/2006/relationships/pivotTable" Target="../pivotTables/pivotTable80.xml"/><Relationship Id="rId9" Type="http://schemas.openxmlformats.org/officeDocument/2006/relationships/pivotTable" Target="../pivotTables/pivotTable85.xml"/><Relationship Id="rId15" Type="http://schemas.openxmlformats.org/officeDocument/2006/relationships/pivotTable" Target="../pivotTables/pivotTable91.xml"/><Relationship Id="rId14" Type="http://schemas.openxmlformats.org/officeDocument/2006/relationships/pivotTable" Target="../pivotTables/pivotTable90.xml"/><Relationship Id="rId17" Type="http://schemas.openxmlformats.org/officeDocument/2006/relationships/drawing" Target="../drawings/drawing9.xml"/><Relationship Id="rId16" Type="http://schemas.openxmlformats.org/officeDocument/2006/relationships/pivotTable" Target="../pivotTables/pivotTable92.xml"/><Relationship Id="rId5" Type="http://schemas.openxmlformats.org/officeDocument/2006/relationships/pivotTable" Target="../pivotTables/pivotTable81.xml"/><Relationship Id="rId6" Type="http://schemas.openxmlformats.org/officeDocument/2006/relationships/pivotTable" Target="../pivotTables/pivotTable82.xml"/><Relationship Id="rId7" Type="http://schemas.openxmlformats.org/officeDocument/2006/relationships/pivotTable" Target="../pivotTables/pivotTable83.xml"/><Relationship Id="rId8" Type="http://schemas.openxmlformats.org/officeDocument/2006/relationships/pivotTable" Target="../pivotTables/pivotTable84.xml"/></Relationships>
</file>

<file path=xl/worksheets/_rels/sheet10.xml.rels><?xml version="1.0" encoding="UTF-8" standalone="yes"?><Relationships xmlns="http://schemas.openxmlformats.org/package/2006/relationships"><Relationship Id="rId13" Type="http://schemas.openxmlformats.org/officeDocument/2006/relationships/table" Target="../tables/table36.xml"/><Relationship Id="rId12" Type="http://schemas.openxmlformats.org/officeDocument/2006/relationships/table" Target="../tables/table35.xml"/><Relationship Id="rId1" Type="http://schemas.openxmlformats.org/officeDocument/2006/relationships/hyperlink" Target="https://www.sketchup.pleteo.com/cases/10812077" TargetMode="External"/><Relationship Id="rId2" Type="http://schemas.openxmlformats.org/officeDocument/2006/relationships/hyperlink" Target="https://www.sketchup.pleteo.com/cases/10812077" TargetMode="External"/><Relationship Id="rId3" Type="http://schemas.openxmlformats.org/officeDocument/2006/relationships/drawing" Target="../drawings/drawing10.xml"/><Relationship Id="rId15" Type="http://schemas.openxmlformats.org/officeDocument/2006/relationships/table" Target="../tables/table38.xml"/><Relationship Id="rId14" Type="http://schemas.openxmlformats.org/officeDocument/2006/relationships/table" Target="../tables/table37.xml"/><Relationship Id="rId17" Type="http://schemas.openxmlformats.org/officeDocument/2006/relationships/table" Target="../tables/table40.xml"/><Relationship Id="rId16" Type="http://schemas.openxmlformats.org/officeDocument/2006/relationships/table" Target="../tables/table39.xml"/><Relationship Id="rId19" Type="http://schemas.openxmlformats.org/officeDocument/2006/relationships/table" Target="../tables/table42.xml"/><Relationship Id="rId18" Type="http://schemas.openxmlformats.org/officeDocument/2006/relationships/table" Target="../tables/table4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2336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58" t="s">
        <v>2339</v>
      </c>
      <c r="D18" s="10"/>
      <c r="E18" s="30" t="s">
        <v>34</v>
      </c>
      <c r="F18" s="30" t="s">
        <v>35</v>
      </c>
      <c r="G18" s="10"/>
      <c r="H18" s="16" t="s">
        <v>33</v>
      </c>
      <c r="I18" s="358" t="s">
        <v>2339</v>
      </c>
      <c r="J18" s="10"/>
      <c r="K18" s="30" t="s">
        <v>34</v>
      </c>
      <c r="L18" s="30" t="s">
        <v>35</v>
      </c>
    </row>
    <row r="19"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outlineLevel="1">
      <c r="D22" s="10"/>
      <c r="E22" s="37" t="s">
        <v>40</v>
      </c>
      <c r="F22" s="38">
        <f>sum(C19:C21)</f>
        <v>120</v>
      </c>
      <c r="G22" s="10"/>
      <c r="H22" s="22" t="s">
        <v>23</v>
      </c>
      <c r="I22" s="36">
        <v>10.0</v>
      </c>
      <c r="J22" s="10"/>
      <c r="K22" s="33">
        <f>SUMIF($K$4:$K$17, "Peru", $L$4:$L$17)</f>
        <v>14</v>
      </c>
      <c r="L22" s="33">
        <f t="shared" si="2"/>
        <v>-4</v>
      </c>
    </row>
    <row r="23" outlineLevel="1">
      <c r="D23" s="10"/>
      <c r="E23" s="37" t="s">
        <v>41</v>
      </c>
      <c r="F23" s="38">
        <f>SUM(F19:F21)</f>
        <v>2</v>
      </c>
      <c r="G23" s="10"/>
      <c r="H23" s="23" t="s">
        <v>2340</v>
      </c>
      <c r="I23" s="36">
        <v>20.0</v>
      </c>
      <c r="J23" s="10"/>
      <c r="K23" s="33">
        <f>SUM(SUMIF($K$4:$K$17, "Bolivia",$L$4:$L$17), SUMIF($K$4:$K$17, "Paraguay",$L$4:$L$17), SUMIF($K$4:$K$17, "Uruguay",$L$4:$L$17))</f>
        <v>7</v>
      </c>
      <c r="L23" s="33">
        <f t="shared" si="2"/>
        <v>13</v>
      </c>
    </row>
    <row r="24" outlineLevel="1">
      <c r="D24" s="10"/>
      <c r="G24" s="10"/>
      <c r="H24" s="10"/>
      <c r="I24" s="10"/>
      <c r="J24" s="10"/>
      <c r="K24" s="37" t="s">
        <v>40</v>
      </c>
      <c r="L24" s="247">
        <f>sum(I19:I23)</f>
        <v>110</v>
      </c>
    </row>
    <row r="25" outlineLevel="1">
      <c r="G25" s="10"/>
      <c r="J25" s="10"/>
      <c r="K25" s="37" t="s">
        <v>41</v>
      </c>
      <c r="L25" s="38">
        <f>SUM(L19:L23)</f>
        <v>2</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2341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361" t="s">
        <v>2345</v>
      </c>
      <c r="D54" s="10"/>
      <c r="E54" s="30" t="s">
        <v>34</v>
      </c>
      <c r="F54" s="30" t="s">
        <v>35</v>
      </c>
      <c r="G54" s="10"/>
      <c r="H54" s="29" t="s">
        <v>33</v>
      </c>
      <c r="I54" s="361" t="s">
        <v>2345</v>
      </c>
      <c r="J54" s="10"/>
      <c r="K54" s="30" t="s">
        <v>34</v>
      </c>
      <c r="L54" s="30" t="s">
        <v>35</v>
      </c>
    </row>
    <row r="55"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outlineLevel="1">
      <c r="D58" s="10"/>
      <c r="E58" s="37" t="s">
        <v>40</v>
      </c>
      <c r="F58" s="38">
        <f>sum(C55:C57)</f>
        <v>60</v>
      </c>
      <c r="G58" s="10"/>
      <c r="H58" s="22" t="s">
        <v>23</v>
      </c>
      <c r="I58" s="36">
        <v>15.0</v>
      </c>
      <c r="J58" s="10"/>
      <c r="K58" s="33">
        <f>SUM(SUMIF($K$40:$K$53, "Peru",$L$40:$L$53))</f>
        <v>17</v>
      </c>
      <c r="L58" s="33">
        <f t="shared" si="4"/>
        <v>-2</v>
      </c>
    </row>
    <row r="59"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outlineLevel="1">
      <c r="D60" s="10"/>
      <c r="G60" s="10"/>
      <c r="H60" s="10"/>
      <c r="I60" s="10"/>
      <c r="J60" s="10"/>
      <c r="K60" s="37" t="s">
        <v>40</v>
      </c>
      <c r="L60" s="247">
        <f>sum(I55:I59)</f>
        <v>60</v>
      </c>
    </row>
    <row r="61" outlineLevel="1">
      <c r="G61" s="10"/>
      <c r="J61" s="10"/>
      <c r="K61" s="37" t="s">
        <v>41</v>
      </c>
      <c r="L61" s="38">
        <f>SUM(L55:L59)</f>
        <v>-41</v>
      </c>
    </row>
    <row r="62" outlineLevel="1">
      <c r="G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68</v>
      </c>
      <c r="F127" s="246">
        <f t="shared" ref="F127:F129" si="7">C127-E127</f>
        <v>-28</v>
      </c>
      <c r="G127" s="10"/>
      <c r="H127" s="23" t="s">
        <v>11</v>
      </c>
      <c r="I127" s="36">
        <v>25.0</v>
      </c>
      <c r="J127" s="10"/>
      <c r="K127" s="33">
        <f>SUM(SUMIF($K$112:$K$125, "Argentina",$L$112:$L$125))</f>
        <v>19</v>
      </c>
      <c r="L127" s="33">
        <f t="shared" ref="L127:L131" si="8">I127-K127</f>
        <v>6</v>
      </c>
    </row>
    <row r="128" outlineLevel="1">
      <c r="B128" s="19" t="s">
        <v>952</v>
      </c>
      <c r="C128" s="32">
        <v>40.0</v>
      </c>
      <c r="D128" s="10"/>
      <c r="E128" s="33">
        <f>SUM(SUMIF($E$112:$E$125,"Dominican Republic",$F$112:$F$125), SUMIF($E$112:$E$125,"Panama",$F$112:$F$125), SUMIF($E$112:$E$125,"Costa Rica",$F$112:$F$125))</f>
        <v>19</v>
      </c>
      <c r="F128" s="246">
        <f t="shared" si="7"/>
        <v>21</v>
      </c>
      <c r="G128" s="10"/>
      <c r="H128" s="22" t="s">
        <v>18</v>
      </c>
      <c r="I128" s="36">
        <v>25.0</v>
      </c>
      <c r="J128" s="10"/>
      <c r="K128" s="33">
        <f>SUM(SUMIF($K$112:$K$125, "Chile",$L$112:$L$125))</f>
        <v>8</v>
      </c>
      <c r="L128" s="33">
        <f t="shared" si="8"/>
        <v>17</v>
      </c>
    </row>
    <row r="129" outlineLevel="1">
      <c r="B129" s="19" t="s">
        <v>953</v>
      </c>
      <c r="C129" s="32">
        <v>40.0</v>
      </c>
      <c r="D129" s="10"/>
      <c r="E129" s="33">
        <f>SUM(SUMIF($E$112:$E$125,"Nicaragua",$F$112:$F$125), SUMIF($E$112:$E$125,"Guatemala",$F$112:$F$125), SUMIF($E$112:$E$125,"El Salvador",$F$112:$F$125), SUMIF($E$112:$E$125,"Belize",$F$112:$F$125), SUMIF($E$112:$E$125,"Honduras",$F$112:$F$125))</f>
        <v>25</v>
      </c>
      <c r="F129" s="246">
        <f t="shared" si="7"/>
        <v>15</v>
      </c>
      <c r="G129" s="10"/>
      <c r="H129" s="23" t="s">
        <v>954</v>
      </c>
      <c r="I129" s="36">
        <v>35.0</v>
      </c>
      <c r="J129" s="10"/>
      <c r="K129" s="33">
        <f>SUM(SUMIF($K$112:$K$125, "Ecuador",$L$112:$L$125), SUMIF($K$112:$K$125, "Colombia",$L$112:$L$125))</f>
        <v>14</v>
      </c>
      <c r="L129" s="33">
        <f t="shared" si="8"/>
        <v>21</v>
      </c>
    </row>
    <row r="130" outlineLevel="1">
      <c r="D130" s="10"/>
      <c r="E130" s="37" t="s">
        <v>40</v>
      </c>
      <c r="F130" s="38">
        <f>sum(C127:C129)</f>
        <v>120</v>
      </c>
      <c r="G130" s="10"/>
      <c r="H130" s="22" t="s">
        <v>23</v>
      </c>
      <c r="I130" s="36">
        <v>15.0</v>
      </c>
      <c r="J130" s="10"/>
      <c r="K130" s="33">
        <f>SUM(SUMIF($K$112:$K$125, "Peru",$L$112:$L$125))</f>
        <v>29</v>
      </c>
      <c r="L130" s="33">
        <f t="shared" si="8"/>
        <v>-14</v>
      </c>
    </row>
    <row r="131" outlineLevel="1">
      <c r="D131" s="10"/>
      <c r="E131" s="37" t="s">
        <v>41</v>
      </c>
      <c r="F131" s="38">
        <f>SUM(F127:F129)</f>
        <v>8</v>
      </c>
      <c r="G131" s="10"/>
      <c r="H131" s="23" t="s">
        <v>37</v>
      </c>
      <c r="I131" s="36">
        <v>20.0</v>
      </c>
      <c r="J131" s="10"/>
      <c r="K131" s="33">
        <f>SUM(SUMIF($K$112:$K$125, "Bolivia",$L$112:$L$125), SUMIF($K$112:$K$125, "Paraguay",$L$112:$L$125), SUMIF($K$112:$K$125, "Uruguay",$L$112:$L$125))</f>
        <v>7</v>
      </c>
      <c r="L131" s="33">
        <f t="shared" si="8"/>
        <v>13</v>
      </c>
    </row>
    <row r="132" outlineLevel="1">
      <c r="D132" s="10"/>
      <c r="G132" s="10"/>
      <c r="H132" s="10"/>
      <c r="I132" s="10"/>
      <c r="J132" s="10"/>
      <c r="K132" s="37" t="s">
        <v>40</v>
      </c>
      <c r="L132" s="247">
        <f>sum(I127:I131)</f>
        <v>120</v>
      </c>
    </row>
    <row r="133" outlineLevel="1">
      <c r="G133" s="10"/>
      <c r="H133" s="10"/>
      <c r="I133" s="10"/>
      <c r="J133" s="10"/>
      <c r="K133" s="37" t="s">
        <v>41</v>
      </c>
      <c r="L133" s="38">
        <f>SUM(L127:L131)</f>
        <v>43</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outlineLevel="1">
      <c r="A146" s="364" t="s">
        <v>3666</v>
      </c>
      <c r="B146" s="9" t="s">
        <v>1</v>
      </c>
      <c r="G146" s="10"/>
      <c r="H146" s="11" t="s">
        <v>2</v>
      </c>
    </row>
    <row r="147" outlineLevel="1"/>
    <row r="148" outlineLevel="1"/>
    <row r="149" outlineLevel="1"/>
    <row r="150" outlineLevel="1"/>
    <row r="151" outlineLevel="1"/>
    <row r="152" outlineLevel="1"/>
    <row r="153" outlineLevel="1"/>
    <row r="154" outlineLevel="1"/>
    <row r="155" outlineLevel="1"/>
    <row r="156" outlineLevel="1"/>
    <row r="157" outlineLevel="1"/>
    <row r="158" outlineLevel="1"/>
    <row r="159" outlineLevel="1"/>
    <row r="160" outlineLevel="1"/>
    <row r="161" outlineLevel="1">
      <c r="B161" s="10"/>
      <c r="C161" s="10"/>
      <c r="D161" s="10"/>
      <c r="E161" s="10"/>
      <c r="F161" s="10"/>
      <c r="G161" s="10"/>
      <c r="H161" s="10"/>
      <c r="I161" s="10"/>
      <c r="J161" s="10"/>
      <c r="K161" s="10"/>
      <c r="L161" s="10"/>
    </row>
    <row r="162" outlineLevel="1">
      <c r="B162" s="29" t="s">
        <v>33</v>
      </c>
      <c r="C162" s="449" t="s">
        <v>2345</v>
      </c>
      <c r="D162" s="10"/>
      <c r="E162" s="30" t="s">
        <v>34</v>
      </c>
      <c r="F162" s="30" t="s">
        <v>35</v>
      </c>
      <c r="G162" s="10"/>
      <c r="H162" s="29" t="s">
        <v>33</v>
      </c>
      <c r="I162" s="449" t="s">
        <v>2345</v>
      </c>
      <c r="J162" s="10"/>
      <c r="K162" s="30" t="s">
        <v>34</v>
      </c>
      <c r="L162" s="30" t="s">
        <v>35</v>
      </c>
    </row>
    <row r="163" outlineLevel="1">
      <c r="B163" s="31" t="s">
        <v>22</v>
      </c>
      <c r="C163" s="32">
        <v>40.0</v>
      </c>
      <c r="D163" s="10"/>
      <c r="E163" s="33">
        <f>SUMIF($E$148:$E$161,"Mexico",$F$148:$F$161)</f>
        <v>59</v>
      </c>
      <c r="F163" s="246">
        <f t="shared" ref="F163:F165" si="9">C163-E163</f>
        <v>-19</v>
      </c>
      <c r="G163" s="10"/>
      <c r="H163" s="23" t="s">
        <v>11</v>
      </c>
      <c r="I163" s="36">
        <v>25.0</v>
      </c>
      <c r="J163" s="10"/>
      <c r="K163" s="33">
        <f>SUM(SUMIF($K$148:$K$161, "Argentina",$L$148:$L$161))</f>
        <v>25</v>
      </c>
      <c r="L163" s="33">
        <f t="shared" ref="L163:L167" si="10">I163-K163</f>
        <v>0</v>
      </c>
    </row>
    <row r="164" outlineLevel="1">
      <c r="B164" s="19" t="s">
        <v>952</v>
      </c>
      <c r="C164" s="32">
        <v>40.0</v>
      </c>
      <c r="D164" s="10"/>
      <c r="E164" s="33">
        <f>SUM(SUMIF($E$148:$E$161,"Dominican Republic",$F$148:$F$161), SUMIF($E$148:$E$161,"Panama",$F$148:$F$161), SUMIF($E$148:$E$161,"Costa Rica",$F$148:$F$161))</f>
        <v>36</v>
      </c>
      <c r="F164" s="246">
        <f t="shared" si="9"/>
        <v>4</v>
      </c>
      <c r="G164" s="10"/>
      <c r="H164" s="22" t="s">
        <v>18</v>
      </c>
      <c r="I164" s="36">
        <v>25.0</v>
      </c>
      <c r="J164" s="10"/>
      <c r="K164" s="33">
        <f>SUM(SUMIF($K$148:$K$161, "Chile",$L$148:$L$161))</f>
        <v>17</v>
      </c>
      <c r="L164" s="33">
        <f t="shared" si="10"/>
        <v>8</v>
      </c>
    </row>
    <row r="165" outlineLevel="1">
      <c r="B165" s="19" t="s">
        <v>953</v>
      </c>
      <c r="C165" s="32">
        <v>40.0</v>
      </c>
      <c r="D165" s="10"/>
      <c r="E165" s="33">
        <f>SUM(SUMIF($E$148:$E$161,"Nicaragua",$F$148:$F$161), SUMIF($E$148:$E$161,"Guatemala",$F$148:$F$161), SUMIF($E$148:$E$161,"El Salvador",$F$148:$F$161), SUMIF($E$112:$E$125,"Belize",$F$112:$F$125), SUMIF($E$112:$E$125,"Honduras",$F$112:$F$125))</f>
        <v>36</v>
      </c>
      <c r="F165" s="246">
        <f t="shared" si="9"/>
        <v>4</v>
      </c>
      <c r="G165" s="10"/>
      <c r="H165" s="23" t="s">
        <v>954</v>
      </c>
      <c r="I165" s="36">
        <v>35.0</v>
      </c>
      <c r="J165" s="10"/>
      <c r="K165" s="33">
        <f>SUM(SUMIF($K$148:$K$161, "Ecuador",$L$148:$L$161), SUMIF($K$148:$K$161, "Colombia",$L$148:$L$161))</f>
        <v>21</v>
      </c>
      <c r="L165" s="33">
        <f t="shared" si="10"/>
        <v>14</v>
      </c>
    </row>
    <row r="166" outlineLevel="1">
      <c r="D166" s="10"/>
      <c r="E166" s="37" t="s">
        <v>40</v>
      </c>
      <c r="F166" s="38">
        <f>sum(C163:C165)</f>
        <v>120</v>
      </c>
      <c r="G166" s="10"/>
      <c r="H166" s="22" t="s">
        <v>23</v>
      </c>
      <c r="I166" s="36">
        <v>15.0</v>
      </c>
      <c r="J166" s="10"/>
      <c r="K166" s="33">
        <f>SUM(SUMIF($K$148:$K$161, "Peru",$L$148:$L$161))</f>
        <v>36</v>
      </c>
      <c r="L166" s="33">
        <f t="shared" si="10"/>
        <v>-21</v>
      </c>
    </row>
    <row r="167" outlineLevel="1">
      <c r="D167" s="10"/>
      <c r="E167" s="37" t="s">
        <v>41</v>
      </c>
      <c r="F167" s="38">
        <f>SUM(F163:F165)</f>
        <v>-11</v>
      </c>
      <c r="G167" s="10"/>
      <c r="H167" s="23" t="s">
        <v>37</v>
      </c>
      <c r="I167" s="36">
        <v>20.0</v>
      </c>
      <c r="J167" s="10"/>
      <c r="K167" s="33">
        <f>SUM(SUMIF($K$148:$K$161, "Bolivia",$L$148:$L$161), SUMIF($K$148:$K$161, "Paraguay",$L$148:$L$161), SUMIF($K$148:$K$161, "Uruguay",$L$148:$L$161))</f>
        <v>14</v>
      </c>
      <c r="L167" s="33">
        <f t="shared" si="10"/>
        <v>6</v>
      </c>
    </row>
    <row r="168" outlineLevel="1">
      <c r="D168" s="10"/>
      <c r="G168" s="10"/>
      <c r="H168" s="10"/>
      <c r="I168" s="10"/>
      <c r="J168" s="10"/>
      <c r="K168" s="37" t="s">
        <v>40</v>
      </c>
      <c r="L168" s="247">
        <f>sum(I163:I167)</f>
        <v>120</v>
      </c>
    </row>
    <row r="169" outlineLevel="1">
      <c r="G169" s="10"/>
      <c r="H169" s="10"/>
      <c r="I169" s="10"/>
      <c r="J169" s="10"/>
      <c r="K169" s="37" t="s">
        <v>41</v>
      </c>
      <c r="L169" s="38">
        <f>SUM(L163:L167)</f>
        <v>7</v>
      </c>
    </row>
    <row r="170" outlineLevel="1">
      <c r="G170" s="10"/>
      <c r="H170" s="10"/>
      <c r="I170" s="10"/>
      <c r="J170" s="10"/>
    </row>
    <row r="171" outlineLevel="1">
      <c r="G171" s="10"/>
    </row>
    <row r="172" outlineLevel="1">
      <c r="G172" s="10"/>
    </row>
    <row r="173" outlineLevel="1">
      <c r="G173" s="10"/>
    </row>
    <row r="174" outlineLevel="1"/>
    <row r="175" outlineLevel="1"/>
    <row r="176" outlineLevel="1"/>
    <row r="177" outlineLevel="1"/>
    <row r="178" outlineLevel="1"/>
    <row r="179" outlineLevel="1"/>
    <row r="180" outlineLevel="1"/>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9">
    <mergeCell ref="A1:AE1"/>
    <mergeCell ref="A2:A36"/>
    <mergeCell ref="B2:F2"/>
    <mergeCell ref="H2:L2"/>
    <mergeCell ref="A37:AE37"/>
    <mergeCell ref="B38:F38"/>
    <mergeCell ref="H38:L38"/>
    <mergeCell ref="A110:A144"/>
    <mergeCell ref="A145:AE145"/>
    <mergeCell ref="A146:A180"/>
    <mergeCell ref="B146:F146"/>
    <mergeCell ref="H146:L146"/>
    <mergeCell ref="A38:A72"/>
    <mergeCell ref="A74:A108"/>
    <mergeCell ref="B74:F74"/>
    <mergeCell ref="H74:L74"/>
    <mergeCell ref="A109:AE109"/>
    <mergeCell ref="B110:F110"/>
    <mergeCell ref="H110:L110"/>
  </mergeCells>
  <drawing r:id="rId2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 customWidth="1" min="65" max="65" width="6.75"/>
    <col customWidth="1" min="66" max="70" width="22.63" outlineLevel="1"/>
    <col customWidth="1" min="71" max="71" width="30.25" outlineLevel="1"/>
    <col customWidth="1" min="72" max="72" width="22.63" outlineLevel="1"/>
    <col customWidth="1" min="73" max="73" width="9.63" outlineLevel="1"/>
    <col customWidth="1" min="74" max="79" width="22.63" outlineLevel="1"/>
    <col customWidth="1" min="80" max="80" width="19.88" outlineLevel="1"/>
  </cols>
  <sheetData>
    <row r="1" ht="22.5" customHeight="1">
      <c r="A1" s="450"/>
      <c r="B1" s="451" t="s">
        <v>3667</v>
      </c>
      <c r="C1" s="452" t="s">
        <v>22</v>
      </c>
      <c r="D1" s="452" t="s">
        <v>2344</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c r="BM1" s="453"/>
      <c r="BN1" s="454" t="s">
        <v>50</v>
      </c>
      <c r="BO1" s="454" t="s">
        <v>48</v>
      </c>
      <c r="BP1" s="454" t="s">
        <v>49</v>
      </c>
      <c r="BQ1" s="454" t="s">
        <v>5</v>
      </c>
      <c r="BR1" s="454" t="s">
        <v>3</v>
      </c>
      <c r="BS1" s="454" t="s">
        <v>51</v>
      </c>
      <c r="BT1" s="454" t="s">
        <v>962</v>
      </c>
      <c r="BU1" s="258"/>
      <c r="BV1" s="48" t="s">
        <v>50</v>
      </c>
      <c r="BW1" s="48" t="s">
        <v>48</v>
      </c>
      <c r="BX1" s="48" t="s">
        <v>49</v>
      </c>
      <c r="BY1" s="48" t="s">
        <v>5</v>
      </c>
      <c r="BZ1" s="48" t="s">
        <v>3</v>
      </c>
      <c r="CA1" s="48" t="s">
        <v>51</v>
      </c>
      <c r="CB1" s="48" t="s">
        <v>962</v>
      </c>
    </row>
    <row r="2" ht="22.5" customHeight="1">
      <c r="A2" s="368"/>
      <c r="B2" s="270">
        <v>46174.0</v>
      </c>
      <c r="C2" s="273" t="s">
        <v>3668</v>
      </c>
      <c r="D2" s="273" t="s">
        <v>3669</v>
      </c>
      <c r="E2" s="402" t="s">
        <v>22</v>
      </c>
      <c r="F2" s="402" t="s">
        <v>2344</v>
      </c>
      <c r="G2" s="61"/>
      <c r="H2" s="269" t="b">
        <v>1</v>
      </c>
      <c r="J2" s="270">
        <v>46174.0</v>
      </c>
      <c r="K2" s="109" t="s">
        <v>3670</v>
      </c>
      <c r="L2" s="109" t="s">
        <v>3671</v>
      </c>
      <c r="M2" s="58"/>
      <c r="N2" s="58" t="s">
        <v>20</v>
      </c>
      <c r="O2" s="109" t="s">
        <v>3672</v>
      </c>
      <c r="P2" s="298"/>
      <c r="R2" s="369">
        <v>46182.0</v>
      </c>
      <c r="S2" s="326" t="s">
        <v>3673</v>
      </c>
      <c r="T2" s="326" t="s">
        <v>3674</v>
      </c>
      <c r="U2" s="370" t="s">
        <v>44</v>
      </c>
      <c r="V2" s="370" t="s">
        <v>9</v>
      </c>
      <c r="W2" s="195"/>
      <c r="X2" s="371" t="b">
        <v>1</v>
      </c>
      <c r="Z2" s="270">
        <v>46182.0</v>
      </c>
      <c r="AA2" s="109" t="s">
        <v>3675</v>
      </c>
      <c r="AB2" s="109" t="s">
        <v>3676</v>
      </c>
      <c r="AC2" s="58" t="s">
        <v>11</v>
      </c>
      <c r="AD2" s="58" t="s">
        <v>28</v>
      </c>
      <c r="AE2" s="109"/>
      <c r="AF2" s="298"/>
      <c r="AH2" s="455">
        <v>46188.0</v>
      </c>
      <c r="AI2" s="456" t="s">
        <v>3677</v>
      </c>
      <c r="AJ2" s="373" t="s">
        <v>3678</v>
      </c>
      <c r="AK2" s="457" t="s">
        <v>32</v>
      </c>
      <c r="AL2" s="457" t="s">
        <v>9</v>
      </c>
      <c r="AM2" s="458" t="s">
        <v>3679</v>
      </c>
      <c r="AN2" s="269" t="b">
        <v>1</v>
      </c>
      <c r="AP2" s="270">
        <v>46188.0</v>
      </c>
      <c r="AQ2" s="109" t="s">
        <v>3680</v>
      </c>
      <c r="AR2" s="297" t="s">
        <v>3681</v>
      </c>
      <c r="AS2" s="58" t="s">
        <v>11</v>
      </c>
      <c r="AT2" s="58" t="s">
        <v>20</v>
      </c>
      <c r="AU2" s="109"/>
      <c r="AV2" s="269" t="b">
        <v>1</v>
      </c>
      <c r="AX2" s="270">
        <v>46195.0</v>
      </c>
      <c r="AY2" s="109" t="s">
        <v>3682</v>
      </c>
      <c r="AZ2" s="373" t="s">
        <v>3683</v>
      </c>
      <c r="BA2" s="58" t="s">
        <v>22</v>
      </c>
      <c r="BB2" s="58" t="s">
        <v>9</v>
      </c>
      <c r="BC2" s="61"/>
      <c r="BD2" s="269" t="b">
        <v>1</v>
      </c>
      <c r="BF2" s="270">
        <v>46195.0</v>
      </c>
      <c r="BG2" s="109" t="s">
        <v>3684</v>
      </c>
      <c r="BH2" s="109" t="s">
        <v>3685</v>
      </c>
      <c r="BI2" s="58" t="s">
        <v>27</v>
      </c>
      <c r="BJ2" s="58" t="s">
        <v>14</v>
      </c>
      <c r="BK2" s="109"/>
      <c r="BL2" s="269" t="b">
        <v>1</v>
      </c>
      <c r="BM2" s="459"/>
      <c r="BN2" s="270">
        <v>46202.0</v>
      </c>
      <c r="BO2" s="109" t="s">
        <v>3686</v>
      </c>
      <c r="BP2" s="373" t="s">
        <v>3687</v>
      </c>
      <c r="BQ2" s="58" t="s">
        <v>13</v>
      </c>
      <c r="BR2" s="58" t="s">
        <v>2347</v>
      </c>
      <c r="BS2" s="61"/>
      <c r="BT2" s="269" t="b">
        <v>1</v>
      </c>
      <c r="BV2" s="270">
        <v>46202.0</v>
      </c>
      <c r="BW2" s="109" t="s">
        <v>3688</v>
      </c>
      <c r="BX2" s="109" t="s">
        <v>3689</v>
      </c>
      <c r="BY2" s="58" t="s">
        <v>23</v>
      </c>
      <c r="BZ2" s="58" t="s">
        <v>2347</v>
      </c>
      <c r="CA2" s="61"/>
      <c r="CB2" s="269" t="b">
        <v>1</v>
      </c>
    </row>
    <row r="3" ht="22.5" customHeight="1">
      <c r="A3" s="368"/>
      <c r="B3" s="270">
        <v>46174.0</v>
      </c>
      <c r="C3" s="273" t="s">
        <v>3690</v>
      </c>
      <c r="D3" s="273" t="s">
        <v>3691</v>
      </c>
      <c r="E3" s="274" t="s">
        <v>22</v>
      </c>
      <c r="F3" s="274" t="s">
        <v>2344</v>
      </c>
      <c r="G3" s="61"/>
      <c r="H3" s="269" t="b">
        <v>1</v>
      </c>
      <c r="J3" s="270">
        <v>46174.0</v>
      </c>
      <c r="K3" s="109" t="s">
        <v>3692</v>
      </c>
      <c r="L3" s="109" t="s">
        <v>3693</v>
      </c>
      <c r="M3" s="58" t="s">
        <v>18</v>
      </c>
      <c r="N3" s="58" t="s">
        <v>20</v>
      </c>
      <c r="O3" s="61"/>
      <c r="P3" s="269" t="b">
        <v>1</v>
      </c>
      <c r="R3" s="369">
        <v>46182.0</v>
      </c>
      <c r="S3" s="326" t="s">
        <v>3694</v>
      </c>
      <c r="T3" s="326" t="s">
        <v>3695</v>
      </c>
      <c r="U3" s="370" t="s">
        <v>10</v>
      </c>
      <c r="V3" s="370" t="s">
        <v>9</v>
      </c>
      <c r="W3" s="195"/>
      <c r="X3" s="371" t="b">
        <v>1</v>
      </c>
      <c r="Z3" s="403">
        <v>46181.0</v>
      </c>
      <c r="AA3" s="294" t="s">
        <v>3696</v>
      </c>
      <c r="AB3" s="294" t="s">
        <v>3697</v>
      </c>
      <c r="AC3" s="295" t="s">
        <v>23</v>
      </c>
      <c r="AD3" s="391" t="s">
        <v>2337</v>
      </c>
      <c r="AE3" s="109"/>
      <c r="AF3" s="269" t="b">
        <v>1</v>
      </c>
      <c r="AH3" s="455">
        <v>46188.0</v>
      </c>
      <c r="AI3" s="294" t="s">
        <v>3698</v>
      </c>
      <c r="AJ3" s="405" t="s">
        <v>3699</v>
      </c>
      <c r="AK3" s="391" t="s">
        <v>19</v>
      </c>
      <c r="AL3" s="391" t="s">
        <v>2344</v>
      </c>
      <c r="AM3" s="61"/>
      <c r="AN3" s="269" t="b">
        <v>1</v>
      </c>
      <c r="AP3" s="270">
        <v>46188.0</v>
      </c>
      <c r="AQ3" s="109" t="s">
        <v>3700</v>
      </c>
      <c r="AR3" s="109" t="s">
        <v>3701</v>
      </c>
      <c r="AS3" s="271" t="s">
        <v>11</v>
      </c>
      <c r="AT3" s="58" t="s">
        <v>20</v>
      </c>
      <c r="AU3" s="61"/>
      <c r="AV3" s="269" t="b">
        <v>1</v>
      </c>
      <c r="AX3" s="270">
        <v>46195.0</v>
      </c>
      <c r="AY3" s="109" t="s">
        <v>3702</v>
      </c>
      <c r="AZ3" s="373" t="s">
        <v>3703</v>
      </c>
      <c r="BA3" s="58" t="s">
        <v>16</v>
      </c>
      <c r="BB3" s="58" t="s">
        <v>9</v>
      </c>
      <c r="BC3" s="109" t="s">
        <v>3704</v>
      </c>
      <c r="BD3" s="269" t="b">
        <v>1</v>
      </c>
      <c r="BF3" s="270">
        <v>46195.0</v>
      </c>
      <c r="BG3" s="460" t="s">
        <v>3705</v>
      </c>
      <c r="BH3" s="460" t="s">
        <v>3706</v>
      </c>
      <c r="BI3" s="461" t="s">
        <v>27</v>
      </c>
      <c r="BJ3" s="58" t="s">
        <v>14</v>
      </c>
      <c r="BK3" s="61"/>
      <c r="BL3" s="269" t="b">
        <v>1</v>
      </c>
      <c r="BM3" s="459"/>
      <c r="BN3" s="270">
        <v>46203.0</v>
      </c>
      <c r="BO3" s="109" t="s">
        <v>3707</v>
      </c>
      <c r="BP3" s="373" t="s">
        <v>3708</v>
      </c>
      <c r="BQ3" s="58" t="s">
        <v>16</v>
      </c>
      <c r="BR3" s="58" t="s">
        <v>9</v>
      </c>
      <c r="BS3" s="109"/>
      <c r="BT3" s="269" t="b">
        <v>1</v>
      </c>
      <c r="BV3" s="403">
        <v>46202.0</v>
      </c>
      <c r="BW3" s="294" t="s">
        <v>3709</v>
      </c>
      <c r="BX3" s="294" t="s">
        <v>3710</v>
      </c>
      <c r="BY3" s="295" t="s">
        <v>23</v>
      </c>
      <c r="BZ3" s="295" t="s">
        <v>2337</v>
      </c>
      <c r="CA3" s="61"/>
      <c r="CB3" s="269" t="b">
        <v>1</v>
      </c>
    </row>
    <row r="4" ht="22.5" customHeight="1">
      <c r="A4" s="368"/>
      <c r="B4" s="270">
        <v>46174.0</v>
      </c>
      <c r="C4" s="312" t="s">
        <v>3711</v>
      </c>
      <c r="D4" s="373" t="s">
        <v>3712</v>
      </c>
      <c r="E4" s="58" t="s">
        <v>22</v>
      </c>
      <c r="F4" s="58" t="s">
        <v>2344</v>
      </c>
      <c r="G4" s="61"/>
      <c r="H4" s="269" t="b">
        <v>1</v>
      </c>
      <c r="J4" s="270">
        <v>46174.0</v>
      </c>
      <c r="K4" s="109" t="s">
        <v>3713</v>
      </c>
      <c r="L4" s="317" t="s">
        <v>3714</v>
      </c>
      <c r="M4" s="58" t="s">
        <v>18</v>
      </c>
      <c r="N4" s="58" t="s">
        <v>20</v>
      </c>
      <c r="O4" s="61"/>
      <c r="P4" s="269" t="b">
        <v>1</v>
      </c>
      <c r="R4" s="369">
        <v>46182.0</v>
      </c>
      <c r="S4" s="326" t="s">
        <v>3715</v>
      </c>
      <c r="T4" s="326" t="s">
        <v>3716</v>
      </c>
      <c r="U4" s="370"/>
      <c r="V4" s="370" t="s">
        <v>9</v>
      </c>
      <c r="W4" s="326" t="s">
        <v>3717</v>
      </c>
      <c r="X4" s="371"/>
      <c r="Z4" s="401">
        <v>46181.0</v>
      </c>
      <c r="AA4" s="273" t="s">
        <v>3718</v>
      </c>
      <c r="AB4" s="273" t="s">
        <v>3719</v>
      </c>
      <c r="AC4" s="342" t="s">
        <v>21</v>
      </c>
      <c r="AD4" s="402" t="s">
        <v>2337</v>
      </c>
      <c r="AE4" s="61"/>
      <c r="AF4" s="269" t="b">
        <v>1</v>
      </c>
      <c r="AH4" s="379">
        <v>46188.0</v>
      </c>
      <c r="AI4" s="430" t="s">
        <v>3720</v>
      </c>
      <c r="AJ4" s="430" t="s">
        <v>3721</v>
      </c>
      <c r="AK4" s="431" t="s">
        <v>32</v>
      </c>
      <c r="AL4" s="462" t="s">
        <v>2344</v>
      </c>
      <c r="AM4" s="61"/>
      <c r="AN4" s="269" t="b">
        <v>1</v>
      </c>
      <c r="AP4" s="270">
        <v>46188.0</v>
      </c>
      <c r="AQ4" s="109" t="s">
        <v>3722</v>
      </c>
      <c r="AR4" s="109" t="s">
        <v>3723</v>
      </c>
      <c r="AS4" s="58" t="s">
        <v>11</v>
      </c>
      <c r="AT4" s="58" t="s">
        <v>20</v>
      </c>
      <c r="AU4" s="109"/>
      <c r="AV4" s="269" t="b">
        <v>1</v>
      </c>
      <c r="AX4" s="379">
        <v>46195.0</v>
      </c>
      <c r="AY4" s="384" t="s">
        <v>3724</v>
      </c>
      <c r="AZ4" s="373" t="s">
        <v>3725</v>
      </c>
      <c r="BA4" s="58" t="s">
        <v>19</v>
      </c>
      <c r="BB4" s="58" t="s">
        <v>2347</v>
      </c>
      <c r="BC4" s="61"/>
      <c r="BD4" s="269" t="b">
        <v>1</v>
      </c>
      <c r="BF4" s="270">
        <v>46195.0</v>
      </c>
      <c r="BG4" s="463" t="s">
        <v>3726</v>
      </c>
      <c r="BH4" s="463" t="s">
        <v>3727</v>
      </c>
      <c r="BI4" s="464" t="s">
        <v>27</v>
      </c>
      <c r="BJ4" s="58" t="s">
        <v>14</v>
      </c>
      <c r="BK4" s="109"/>
      <c r="BL4" s="269" t="b">
        <v>1</v>
      </c>
      <c r="BM4" s="459"/>
      <c r="BN4" s="270">
        <v>46203.0</v>
      </c>
      <c r="BO4" s="109" t="s">
        <v>3728</v>
      </c>
      <c r="BP4" s="373" t="s">
        <v>3729</v>
      </c>
      <c r="BQ4" s="58" t="s">
        <v>22</v>
      </c>
      <c r="BR4" s="58" t="s">
        <v>2347</v>
      </c>
      <c r="BS4" s="61"/>
      <c r="BT4" s="269" t="b">
        <v>1</v>
      </c>
      <c r="BV4" s="401">
        <v>46202.0</v>
      </c>
      <c r="BW4" s="465" t="s">
        <v>3730</v>
      </c>
      <c r="BX4" s="273" t="s">
        <v>3731</v>
      </c>
      <c r="BY4" s="274" t="s">
        <v>11</v>
      </c>
      <c r="BZ4" s="274" t="s">
        <v>2337</v>
      </c>
      <c r="CA4" s="61"/>
      <c r="CB4" s="269" t="b">
        <v>1</v>
      </c>
    </row>
    <row r="5" ht="22.5" customHeight="1">
      <c r="A5" s="368"/>
      <c r="B5" s="270">
        <v>46174.0</v>
      </c>
      <c r="C5" s="312" t="s">
        <v>3732</v>
      </c>
      <c r="D5" s="373" t="s">
        <v>3733</v>
      </c>
      <c r="E5" s="344" t="s">
        <v>22</v>
      </c>
      <c r="F5" s="344" t="s">
        <v>2344</v>
      </c>
      <c r="G5" s="61"/>
      <c r="H5" s="269" t="b">
        <v>1</v>
      </c>
      <c r="J5" s="270">
        <v>46174.0</v>
      </c>
      <c r="K5" s="109" t="s">
        <v>3734</v>
      </c>
      <c r="L5" s="109" t="s">
        <v>3735</v>
      </c>
      <c r="M5" s="58"/>
      <c r="N5" s="58" t="s">
        <v>20</v>
      </c>
      <c r="O5" s="109" t="s">
        <v>3736</v>
      </c>
      <c r="P5" s="298"/>
      <c r="R5" s="369">
        <v>46182.0</v>
      </c>
      <c r="S5" s="326" t="s">
        <v>3737</v>
      </c>
      <c r="T5" s="326" t="s">
        <v>3738</v>
      </c>
      <c r="U5" s="370" t="s">
        <v>10</v>
      </c>
      <c r="V5" s="370" t="s">
        <v>9</v>
      </c>
      <c r="W5" s="195"/>
      <c r="X5" s="371" t="b">
        <v>1</v>
      </c>
      <c r="Z5" s="403">
        <v>46181.0</v>
      </c>
      <c r="AA5" s="294" t="s">
        <v>3739</v>
      </c>
      <c r="AB5" s="294" t="s">
        <v>3740</v>
      </c>
      <c r="AC5" s="391" t="s">
        <v>18</v>
      </c>
      <c r="AD5" s="391" t="s">
        <v>2337</v>
      </c>
      <c r="AE5" s="109"/>
      <c r="AF5" s="269" t="b">
        <v>1</v>
      </c>
      <c r="AH5" s="455">
        <v>46188.0</v>
      </c>
      <c r="AI5" s="273" t="s">
        <v>3741</v>
      </c>
      <c r="AJ5" s="273" t="s">
        <v>3742</v>
      </c>
      <c r="AK5" s="402" t="s">
        <v>22</v>
      </c>
      <c r="AL5" s="462" t="s">
        <v>2344</v>
      </c>
      <c r="AM5" s="61"/>
      <c r="AN5" s="269" t="b">
        <v>1</v>
      </c>
      <c r="AP5" s="270">
        <v>46188.0</v>
      </c>
      <c r="AQ5" s="384" t="s">
        <v>3743</v>
      </c>
      <c r="AR5" s="109" t="s">
        <v>3744</v>
      </c>
      <c r="AS5" s="58" t="s">
        <v>11</v>
      </c>
      <c r="AT5" s="58" t="s">
        <v>20</v>
      </c>
      <c r="AU5" s="61"/>
      <c r="AV5" s="269" t="b">
        <v>1</v>
      </c>
      <c r="AX5" s="270">
        <v>46195.0</v>
      </c>
      <c r="AY5" s="384" t="s">
        <v>3745</v>
      </c>
      <c r="AZ5" s="373" t="s">
        <v>3746</v>
      </c>
      <c r="BA5" s="58" t="s">
        <v>22</v>
      </c>
      <c r="BB5" s="58" t="s">
        <v>9</v>
      </c>
      <c r="BC5" s="61"/>
      <c r="BD5" s="269" t="b">
        <v>1</v>
      </c>
      <c r="BF5" s="270">
        <v>46195.0</v>
      </c>
      <c r="BG5" s="460" t="s">
        <v>3747</v>
      </c>
      <c r="BH5" s="460" t="s">
        <v>3748</v>
      </c>
      <c r="BI5" s="461" t="s">
        <v>11</v>
      </c>
      <c r="BJ5" s="58" t="s">
        <v>14</v>
      </c>
      <c r="BK5" s="109"/>
      <c r="BL5" s="269" t="b">
        <v>1</v>
      </c>
      <c r="BM5" s="459"/>
      <c r="BN5" s="270">
        <v>46203.0</v>
      </c>
      <c r="BO5" s="109" t="s">
        <v>3749</v>
      </c>
      <c r="BP5" s="373" t="s">
        <v>3750</v>
      </c>
      <c r="BQ5" s="58" t="s">
        <v>32</v>
      </c>
      <c r="BR5" s="58" t="s">
        <v>9</v>
      </c>
      <c r="BS5" s="61"/>
      <c r="BT5" s="269" t="b">
        <v>1</v>
      </c>
      <c r="BV5" s="403">
        <v>46202.0</v>
      </c>
      <c r="BW5" s="294" t="s">
        <v>3751</v>
      </c>
      <c r="BX5" s="294" t="s">
        <v>3752</v>
      </c>
      <c r="BY5" s="295" t="s">
        <v>11</v>
      </c>
      <c r="BZ5" s="295" t="s">
        <v>2337</v>
      </c>
      <c r="CA5" s="61"/>
      <c r="CB5" s="269" t="b">
        <v>1</v>
      </c>
    </row>
    <row r="6" ht="22.5" customHeight="1">
      <c r="A6" s="368"/>
      <c r="B6" s="270">
        <v>46174.0</v>
      </c>
      <c r="C6" s="273" t="s">
        <v>3753</v>
      </c>
      <c r="D6" s="273" t="s">
        <v>3754</v>
      </c>
      <c r="E6" s="402" t="s">
        <v>32</v>
      </c>
      <c r="F6" s="402" t="s">
        <v>2344</v>
      </c>
      <c r="G6" s="61"/>
      <c r="H6" s="269" t="b">
        <v>1</v>
      </c>
      <c r="J6" s="270">
        <v>46174.0</v>
      </c>
      <c r="K6" s="109" t="s">
        <v>3755</v>
      </c>
      <c r="L6" s="109" t="s">
        <v>3756</v>
      </c>
      <c r="M6" s="58"/>
      <c r="N6" s="58" t="s">
        <v>20</v>
      </c>
      <c r="O6" s="109" t="s">
        <v>3757</v>
      </c>
      <c r="P6" s="298"/>
      <c r="R6" s="369">
        <v>46182.0</v>
      </c>
      <c r="S6" s="326" t="s">
        <v>3758</v>
      </c>
      <c r="T6" s="326" t="s">
        <v>3759</v>
      </c>
      <c r="U6" s="370" t="s">
        <v>10</v>
      </c>
      <c r="V6" s="370" t="s">
        <v>9</v>
      </c>
      <c r="W6" s="326"/>
      <c r="X6" s="371" t="b">
        <v>1</v>
      </c>
      <c r="Z6" s="401">
        <v>46181.0</v>
      </c>
      <c r="AA6" s="273" t="s">
        <v>3760</v>
      </c>
      <c r="AB6" s="273" t="s">
        <v>3761</v>
      </c>
      <c r="AC6" s="402" t="s">
        <v>27</v>
      </c>
      <c r="AD6" s="402" t="s">
        <v>2337</v>
      </c>
      <c r="AE6" s="61"/>
      <c r="AF6" s="269" t="b">
        <v>1</v>
      </c>
      <c r="AH6" s="379">
        <v>46188.0</v>
      </c>
      <c r="AI6" s="294" t="s">
        <v>3762</v>
      </c>
      <c r="AJ6" s="294" t="s">
        <v>3763</v>
      </c>
      <c r="AK6" s="391" t="s">
        <v>16</v>
      </c>
      <c r="AL6" s="466" t="s">
        <v>2344</v>
      </c>
      <c r="AM6" s="61"/>
      <c r="AN6" s="269" t="b">
        <v>1</v>
      </c>
      <c r="AP6" s="270">
        <v>46188.0</v>
      </c>
      <c r="AQ6" s="384" t="s">
        <v>3764</v>
      </c>
      <c r="AR6" s="109" t="s">
        <v>3765</v>
      </c>
      <c r="AS6" s="58" t="s">
        <v>11</v>
      </c>
      <c r="AT6" s="58" t="s">
        <v>20</v>
      </c>
      <c r="AU6" s="109"/>
      <c r="AV6" s="269" t="b">
        <v>1</v>
      </c>
      <c r="AX6" s="270">
        <v>46195.0</v>
      </c>
      <c r="AY6" s="384" t="s">
        <v>3766</v>
      </c>
      <c r="AZ6" s="373" t="s">
        <v>3767</v>
      </c>
      <c r="BA6" s="58" t="s">
        <v>22</v>
      </c>
      <c r="BB6" s="58" t="s">
        <v>9</v>
      </c>
      <c r="BC6" s="109"/>
      <c r="BD6" s="269" t="b">
        <v>1</v>
      </c>
      <c r="BF6" s="270">
        <v>46195.0</v>
      </c>
      <c r="BG6" s="384" t="s">
        <v>3768</v>
      </c>
      <c r="BH6" s="109" t="s">
        <v>3769</v>
      </c>
      <c r="BI6" s="58" t="s">
        <v>11</v>
      </c>
      <c r="BJ6" s="58" t="s">
        <v>14</v>
      </c>
      <c r="BK6" s="109"/>
      <c r="BL6" s="269" t="b">
        <v>1</v>
      </c>
      <c r="BM6" s="459"/>
      <c r="BN6" s="270">
        <v>46203.0</v>
      </c>
      <c r="BO6" s="109" t="s">
        <v>3770</v>
      </c>
      <c r="BP6" s="373" t="s">
        <v>3771</v>
      </c>
      <c r="BQ6" s="58" t="s">
        <v>22</v>
      </c>
      <c r="BR6" s="58" t="s">
        <v>9</v>
      </c>
      <c r="BS6" s="109"/>
      <c r="BT6" s="269" t="b">
        <v>1</v>
      </c>
      <c r="BV6" s="380">
        <v>46202.0</v>
      </c>
      <c r="BW6" s="294" t="s">
        <v>3772</v>
      </c>
      <c r="BX6" s="294" t="s">
        <v>3773</v>
      </c>
      <c r="BY6" s="295" t="s">
        <v>21</v>
      </c>
      <c r="BZ6" s="295" t="s">
        <v>2338</v>
      </c>
      <c r="CA6" s="61"/>
      <c r="CB6" s="269" t="b">
        <v>1</v>
      </c>
    </row>
    <row r="7" ht="22.5" customHeight="1">
      <c r="A7" s="368"/>
      <c r="B7" s="270">
        <v>46174.0</v>
      </c>
      <c r="C7" s="109" t="s">
        <v>3774</v>
      </c>
      <c r="D7" s="373" t="s">
        <v>3775</v>
      </c>
      <c r="E7" s="58" t="s">
        <v>22</v>
      </c>
      <c r="F7" s="58" t="s">
        <v>2347</v>
      </c>
      <c r="G7" s="61"/>
      <c r="H7" s="269" t="b">
        <v>1</v>
      </c>
      <c r="J7" s="270">
        <v>46174.0</v>
      </c>
      <c r="K7" s="109" t="s">
        <v>3776</v>
      </c>
      <c r="L7" s="109" t="s">
        <v>3777</v>
      </c>
      <c r="M7" s="58" t="s">
        <v>11</v>
      </c>
      <c r="N7" s="58" t="s">
        <v>20</v>
      </c>
      <c r="O7" s="61"/>
      <c r="P7" s="269" t="b">
        <v>1</v>
      </c>
      <c r="R7" s="369">
        <v>46182.0</v>
      </c>
      <c r="S7" s="326" t="s">
        <v>3778</v>
      </c>
      <c r="T7" s="326" t="s">
        <v>3779</v>
      </c>
      <c r="U7" s="370" t="s">
        <v>950</v>
      </c>
      <c r="V7" s="370" t="s">
        <v>9</v>
      </c>
      <c r="W7" s="195"/>
      <c r="X7" s="371" t="b">
        <v>1</v>
      </c>
      <c r="Z7" s="403">
        <v>46181.0</v>
      </c>
      <c r="AA7" s="294" t="s">
        <v>3780</v>
      </c>
      <c r="AB7" s="294" t="s">
        <v>3781</v>
      </c>
      <c r="AC7" s="391" t="s">
        <v>18</v>
      </c>
      <c r="AD7" s="391" t="s">
        <v>2337</v>
      </c>
      <c r="AE7" s="109"/>
      <c r="AF7" s="269" t="b">
        <v>1</v>
      </c>
      <c r="AH7" s="379">
        <v>46188.0</v>
      </c>
      <c r="AI7" s="405" t="s">
        <v>3782</v>
      </c>
      <c r="AJ7" s="405" t="s">
        <v>3783</v>
      </c>
      <c r="AK7" s="406" t="s">
        <v>32</v>
      </c>
      <c r="AL7" s="466" t="s">
        <v>2344</v>
      </c>
      <c r="AM7" s="109" t="s">
        <v>3784</v>
      </c>
      <c r="AN7" s="269" t="b">
        <v>1</v>
      </c>
      <c r="AP7" s="270">
        <v>46188.0</v>
      </c>
      <c r="AQ7" s="109" t="s">
        <v>3785</v>
      </c>
      <c r="AR7" s="109" t="s">
        <v>3786</v>
      </c>
      <c r="AS7" s="58" t="s">
        <v>11</v>
      </c>
      <c r="AT7" s="58" t="s">
        <v>20</v>
      </c>
      <c r="AU7" s="109" t="s">
        <v>3787</v>
      </c>
      <c r="AV7" s="269" t="b">
        <v>1</v>
      </c>
      <c r="AX7" s="379">
        <v>46195.0</v>
      </c>
      <c r="AY7" s="109" t="s">
        <v>3788</v>
      </c>
      <c r="AZ7" s="373" t="s">
        <v>3789</v>
      </c>
      <c r="BA7" s="58" t="s">
        <v>19</v>
      </c>
      <c r="BB7" s="58" t="s">
        <v>2347</v>
      </c>
      <c r="BC7" s="61"/>
      <c r="BD7" s="269" t="b">
        <v>1</v>
      </c>
      <c r="BF7" s="270">
        <v>46195.0</v>
      </c>
      <c r="BG7" s="109" t="s">
        <v>3790</v>
      </c>
      <c r="BH7" s="109" t="s">
        <v>3791</v>
      </c>
      <c r="BI7" s="58" t="s">
        <v>11</v>
      </c>
      <c r="BJ7" s="58" t="s">
        <v>14</v>
      </c>
      <c r="BK7" s="109"/>
      <c r="BL7" s="269" t="b">
        <v>1</v>
      </c>
      <c r="BM7" s="459"/>
      <c r="BN7" s="270">
        <v>46203.0</v>
      </c>
      <c r="BO7" s="109" t="s">
        <v>3792</v>
      </c>
      <c r="BP7" s="373" t="s">
        <v>3793</v>
      </c>
      <c r="BQ7" s="58" t="s">
        <v>22</v>
      </c>
      <c r="BR7" s="58" t="s">
        <v>2347</v>
      </c>
      <c r="BS7" s="61"/>
      <c r="BT7" s="269" t="b">
        <v>1</v>
      </c>
      <c r="BV7" s="382">
        <v>46202.0</v>
      </c>
      <c r="BW7" s="273" t="s">
        <v>3794</v>
      </c>
      <c r="BX7" s="273" t="s">
        <v>3795</v>
      </c>
      <c r="BY7" s="274"/>
      <c r="BZ7" s="274" t="s">
        <v>2338</v>
      </c>
      <c r="CA7" s="109" t="s">
        <v>3796</v>
      </c>
      <c r="CB7" s="298"/>
    </row>
    <row r="8" ht="22.5" customHeight="1">
      <c r="A8" s="368"/>
      <c r="B8" s="270">
        <v>46175.0</v>
      </c>
      <c r="C8" s="109" t="s">
        <v>3797</v>
      </c>
      <c r="D8" s="467" t="s">
        <v>3798</v>
      </c>
      <c r="E8" s="58" t="s">
        <v>22</v>
      </c>
      <c r="F8" s="58" t="s">
        <v>12</v>
      </c>
      <c r="G8" s="61"/>
      <c r="H8" s="269" t="b">
        <v>1</v>
      </c>
      <c r="J8" s="270">
        <v>46174.0</v>
      </c>
      <c r="K8" s="109" t="s">
        <v>3799</v>
      </c>
      <c r="L8" s="109" t="s">
        <v>3800</v>
      </c>
      <c r="M8" s="58" t="s">
        <v>11</v>
      </c>
      <c r="N8" s="58" t="s">
        <v>20</v>
      </c>
      <c r="O8" s="61"/>
      <c r="P8" s="269" t="b">
        <v>1</v>
      </c>
      <c r="R8" s="468">
        <v>46182.0</v>
      </c>
      <c r="S8" s="469" t="s">
        <v>3801</v>
      </c>
      <c r="T8" s="460" t="s">
        <v>3802</v>
      </c>
      <c r="U8" s="470" t="s">
        <v>19</v>
      </c>
      <c r="V8" s="471" t="s">
        <v>2347</v>
      </c>
      <c r="W8" s="109"/>
      <c r="X8" s="269" t="b">
        <v>1</v>
      </c>
      <c r="Z8" s="401">
        <v>46181.0</v>
      </c>
      <c r="AA8" s="273" t="s">
        <v>3803</v>
      </c>
      <c r="AB8" s="273" t="s">
        <v>3804</v>
      </c>
      <c r="AC8" s="402" t="s">
        <v>18</v>
      </c>
      <c r="AD8" s="402" t="s">
        <v>2337</v>
      </c>
      <c r="AE8" s="61"/>
      <c r="AF8" s="269" t="b">
        <v>1</v>
      </c>
      <c r="AH8" s="379">
        <v>46188.0</v>
      </c>
      <c r="AI8" s="472" t="s">
        <v>3805</v>
      </c>
      <c r="AJ8" s="405" t="s">
        <v>3806</v>
      </c>
      <c r="AK8" s="466" t="s">
        <v>13</v>
      </c>
      <c r="AL8" s="466" t="s">
        <v>2344</v>
      </c>
      <c r="AM8" s="61"/>
      <c r="AN8" s="269" t="b">
        <v>1</v>
      </c>
      <c r="AP8" s="270">
        <v>46188.0</v>
      </c>
      <c r="AQ8" s="109" t="s">
        <v>3807</v>
      </c>
      <c r="AR8" s="109" t="s">
        <v>3808</v>
      </c>
      <c r="AS8" s="58" t="s">
        <v>11</v>
      </c>
      <c r="AT8" s="58" t="s">
        <v>20</v>
      </c>
      <c r="AU8" s="61"/>
      <c r="AV8" s="269" t="b">
        <v>1</v>
      </c>
      <c r="AX8" s="379">
        <v>46195.0</v>
      </c>
      <c r="AY8" s="384" t="s">
        <v>3809</v>
      </c>
      <c r="AZ8" s="473" t="s">
        <v>3810</v>
      </c>
      <c r="BA8" s="58" t="s">
        <v>44</v>
      </c>
      <c r="BB8" s="58" t="s">
        <v>2347</v>
      </c>
      <c r="BC8" s="61"/>
      <c r="BD8" s="269" t="b">
        <v>1</v>
      </c>
      <c r="BF8" s="270">
        <v>46195.0</v>
      </c>
      <c r="BG8" s="109" t="s">
        <v>3811</v>
      </c>
      <c r="BH8" s="109" t="s">
        <v>3812</v>
      </c>
      <c r="BI8" s="58" t="s">
        <v>11</v>
      </c>
      <c r="BJ8" s="58" t="s">
        <v>14</v>
      </c>
      <c r="BK8" s="61"/>
      <c r="BL8" s="269" t="b">
        <v>1</v>
      </c>
      <c r="BM8" s="459"/>
      <c r="BN8" s="270">
        <v>46203.0</v>
      </c>
      <c r="BO8" s="294" t="s">
        <v>3813</v>
      </c>
      <c r="BP8" s="294" t="s">
        <v>3814</v>
      </c>
      <c r="BQ8" s="295" t="s">
        <v>22</v>
      </c>
      <c r="BR8" s="58" t="s">
        <v>12</v>
      </c>
      <c r="BS8" s="61"/>
      <c r="BT8" s="269" t="b">
        <v>1</v>
      </c>
      <c r="BV8" s="380">
        <v>46202.0</v>
      </c>
      <c r="BW8" s="294" t="s">
        <v>3815</v>
      </c>
      <c r="BX8" s="294" t="s">
        <v>3816</v>
      </c>
      <c r="BY8" s="381"/>
      <c r="BZ8" s="406" t="s">
        <v>2338</v>
      </c>
      <c r="CA8" s="61"/>
      <c r="CB8" s="298"/>
    </row>
    <row r="9" ht="22.5" customHeight="1">
      <c r="A9" s="368"/>
      <c r="B9" s="270">
        <v>46175.0</v>
      </c>
      <c r="C9" s="109" t="s">
        <v>3817</v>
      </c>
      <c r="D9" s="373" t="s">
        <v>3818</v>
      </c>
      <c r="E9" s="58" t="s">
        <v>950</v>
      </c>
      <c r="F9" s="58" t="s">
        <v>12</v>
      </c>
      <c r="G9" s="61"/>
      <c r="H9" s="269" t="b">
        <v>1</v>
      </c>
      <c r="J9" s="403">
        <v>46174.0</v>
      </c>
      <c r="K9" s="294" t="s">
        <v>3819</v>
      </c>
      <c r="L9" s="294" t="s">
        <v>3820</v>
      </c>
      <c r="M9" s="295" t="s">
        <v>27</v>
      </c>
      <c r="N9" s="295" t="s">
        <v>2337</v>
      </c>
      <c r="O9" s="61"/>
      <c r="P9" s="269" t="b">
        <v>1</v>
      </c>
      <c r="R9" s="369">
        <v>46182.0</v>
      </c>
      <c r="S9" s="469" t="s">
        <v>3821</v>
      </c>
      <c r="T9" s="469" t="s">
        <v>3822</v>
      </c>
      <c r="U9" s="464" t="s">
        <v>19</v>
      </c>
      <c r="V9" s="474" t="s">
        <v>9</v>
      </c>
      <c r="W9" s="61"/>
      <c r="X9" s="269" t="b">
        <v>1</v>
      </c>
      <c r="Z9" s="403">
        <v>46181.0</v>
      </c>
      <c r="AA9" s="294" t="s">
        <v>3823</v>
      </c>
      <c r="AB9" s="294" t="s">
        <v>3824</v>
      </c>
      <c r="AC9" s="391" t="s">
        <v>27</v>
      </c>
      <c r="AD9" s="391" t="s">
        <v>2337</v>
      </c>
      <c r="AE9" s="61"/>
      <c r="AF9" s="269" t="b">
        <v>1</v>
      </c>
      <c r="AH9" s="379">
        <v>46188.0</v>
      </c>
      <c r="AI9" s="475" t="s">
        <v>3825</v>
      </c>
      <c r="AJ9" s="273" t="s">
        <v>3826</v>
      </c>
      <c r="AK9" s="462" t="s">
        <v>16</v>
      </c>
      <c r="AL9" s="462" t="s">
        <v>2344</v>
      </c>
      <c r="AM9" s="109" t="s">
        <v>3827</v>
      </c>
      <c r="AN9" s="269" t="b">
        <v>1</v>
      </c>
      <c r="AP9" s="476">
        <v>46188.0</v>
      </c>
      <c r="AQ9" s="460" t="s">
        <v>3828</v>
      </c>
      <c r="AR9" s="460" t="s">
        <v>3829</v>
      </c>
      <c r="AS9" s="464" t="s">
        <v>11</v>
      </c>
      <c r="AT9" s="470" t="s">
        <v>20</v>
      </c>
      <c r="AU9" s="109"/>
      <c r="AV9" s="269" t="b">
        <v>1</v>
      </c>
      <c r="AX9" s="379">
        <v>46195.0</v>
      </c>
      <c r="AY9" s="384" t="s">
        <v>3830</v>
      </c>
      <c r="AZ9" s="477" t="s">
        <v>3831</v>
      </c>
      <c r="BA9" s="58" t="s">
        <v>24</v>
      </c>
      <c r="BB9" s="58" t="s">
        <v>2347</v>
      </c>
      <c r="BC9" s="61"/>
      <c r="BD9" s="269" t="b">
        <v>1</v>
      </c>
      <c r="BF9" s="401">
        <v>46195.0</v>
      </c>
      <c r="BG9" s="273" t="s">
        <v>3832</v>
      </c>
      <c r="BH9" s="273" t="s">
        <v>3833</v>
      </c>
      <c r="BI9" s="402" t="s">
        <v>30</v>
      </c>
      <c r="BJ9" s="478" t="s">
        <v>2337</v>
      </c>
      <c r="BK9" s="479"/>
      <c r="BL9" s="269" t="b">
        <v>1</v>
      </c>
      <c r="BM9" s="459"/>
      <c r="BN9" s="270">
        <v>46203.0</v>
      </c>
      <c r="BO9" s="273" t="s">
        <v>3834</v>
      </c>
      <c r="BP9" s="273" t="s">
        <v>3835</v>
      </c>
      <c r="BQ9" s="274" t="s">
        <v>22</v>
      </c>
      <c r="BR9" s="58" t="s">
        <v>12</v>
      </c>
      <c r="BS9" s="61"/>
      <c r="BT9" s="269" t="b">
        <v>1</v>
      </c>
      <c r="BV9" s="382">
        <v>46202.0</v>
      </c>
      <c r="BW9" s="430" t="s">
        <v>3836</v>
      </c>
      <c r="BX9" s="430" t="s">
        <v>3837</v>
      </c>
      <c r="BY9" s="410" t="s">
        <v>23</v>
      </c>
      <c r="BZ9" s="410" t="s">
        <v>2338</v>
      </c>
      <c r="CA9" s="61"/>
      <c r="CB9" s="269" t="b">
        <v>1</v>
      </c>
    </row>
    <row r="10" ht="22.5" customHeight="1">
      <c r="A10" s="368"/>
      <c r="B10" s="270">
        <v>46175.0</v>
      </c>
      <c r="C10" s="273" t="s">
        <v>3838</v>
      </c>
      <c r="D10" s="413" t="s">
        <v>3839</v>
      </c>
      <c r="E10" s="58" t="s">
        <v>19</v>
      </c>
      <c r="F10" s="58" t="s">
        <v>12</v>
      </c>
      <c r="G10" s="61"/>
      <c r="H10" s="269" t="b">
        <v>1</v>
      </c>
      <c r="J10" s="401">
        <v>46174.0</v>
      </c>
      <c r="K10" s="273" t="s">
        <v>3840</v>
      </c>
      <c r="L10" s="273" t="s">
        <v>3841</v>
      </c>
      <c r="M10" s="274" t="s">
        <v>15</v>
      </c>
      <c r="N10" s="274" t="s">
        <v>2337</v>
      </c>
      <c r="O10" s="109" t="s">
        <v>3842</v>
      </c>
      <c r="P10" s="298"/>
      <c r="R10" s="369">
        <v>46182.0</v>
      </c>
      <c r="S10" s="469" t="s">
        <v>3843</v>
      </c>
      <c r="T10" s="469" t="s">
        <v>3844</v>
      </c>
      <c r="U10" s="58" t="s">
        <v>32</v>
      </c>
      <c r="V10" s="58" t="s">
        <v>9</v>
      </c>
      <c r="W10" s="61"/>
      <c r="X10" s="269" t="b">
        <v>1</v>
      </c>
      <c r="Z10" s="401">
        <v>46181.0</v>
      </c>
      <c r="AA10" s="273" t="s">
        <v>3845</v>
      </c>
      <c r="AB10" s="273" t="s">
        <v>3846</v>
      </c>
      <c r="AC10" s="402" t="s">
        <v>18</v>
      </c>
      <c r="AD10" s="402" t="s">
        <v>2337</v>
      </c>
      <c r="AE10" s="61"/>
      <c r="AF10" s="269" t="b">
        <v>1</v>
      </c>
      <c r="AH10" s="379">
        <v>46188.0</v>
      </c>
      <c r="AI10" s="472" t="s">
        <v>3847</v>
      </c>
      <c r="AJ10" s="405" t="s">
        <v>3848</v>
      </c>
      <c r="AK10" s="480" t="s">
        <v>13</v>
      </c>
      <c r="AL10" s="466" t="s">
        <v>2344</v>
      </c>
      <c r="AM10" s="109"/>
      <c r="AN10" s="269" t="b">
        <v>1</v>
      </c>
      <c r="AP10" s="403">
        <v>46188.0</v>
      </c>
      <c r="AQ10" s="294" t="s">
        <v>3849</v>
      </c>
      <c r="AR10" s="294" t="s">
        <v>3850</v>
      </c>
      <c r="AS10" s="391" t="s">
        <v>11</v>
      </c>
      <c r="AT10" s="295" t="s">
        <v>2337</v>
      </c>
      <c r="AU10" s="109"/>
      <c r="AV10" s="269" t="b">
        <v>1</v>
      </c>
      <c r="AX10" s="270">
        <v>46195.0</v>
      </c>
      <c r="AY10" s="273" t="s">
        <v>3851</v>
      </c>
      <c r="AZ10" s="413" t="s">
        <v>3852</v>
      </c>
      <c r="BA10" s="274" t="s">
        <v>22</v>
      </c>
      <c r="BB10" s="58" t="s">
        <v>12</v>
      </c>
      <c r="BC10" s="61"/>
      <c r="BD10" s="269" t="b">
        <v>1</v>
      </c>
      <c r="BF10" s="403">
        <v>46195.0</v>
      </c>
      <c r="BG10" s="294" t="s">
        <v>3853</v>
      </c>
      <c r="BH10" s="294" t="s">
        <v>3854</v>
      </c>
      <c r="BI10" s="391" t="s">
        <v>15</v>
      </c>
      <c r="BJ10" s="481" t="s">
        <v>2337</v>
      </c>
      <c r="BK10" s="482"/>
      <c r="BL10" s="269" t="b">
        <v>1</v>
      </c>
      <c r="BM10" s="459"/>
      <c r="BN10" s="270">
        <v>46203.0</v>
      </c>
      <c r="BO10" s="294" t="s">
        <v>3855</v>
      </c>
      <c r="BP10" s="294" t="s">
        <v>3856</v>
      </c>
      <c r="BQ10" s="295" t="s">
        <v>22</v>
      </c>
      <c r="BR10" s="58" t="s">
        <v>12</v>
      </c>
      <c r="BS10" s="61"/>
      <c r="BT10" s="269" t="b">
        <v>1</v>
      </c>
      <c r="BV10" s="380">
        <v>46202.0</v>
      </c>
      <c r="BW10" s="294" t="s">
        <v>3857</v>
      </c>
      <c r="BX10" s="294" t="s">
        <v>3858</v>
      </c>
      <c r="BY10" s="381" t="s">
        <v>23</v>
      </c>
      <c r="BZ10" s="295" t="s">
        <v>2338</v>
      </c>
      <c r="CA10" s="61"/>
      <c r="CB10" s="269" t="b">
        <v>1</v>
      </c>
    </row>
    <row r="11" ht="22.5" customHeight="1">
      <c r="A11" s="368"/>
      <c r="B11" s="270">
        <v>46175.0</v>
      </c>
      <c r="C11" s="273" t="s">
        <v>3859</v>
      </c>
      <c r="D11" s="273" t="s">
        <v>3860</v>
      </c>
      <c r="E11" s="402" t="s">
        <v>22</v>
      </c>
      <c r="F11" s="58" t="s">
        <v>12</v>
      </c>
      <c r="G11" s="61"/>
      <c r="H11" s="269" t="b">
        <v>1</v>
      </c>
      <c r="J11" s="403">
        <v>46174.0</v>
      </c>
      <c r="K11" s="417" t="s">
        <v>3861</v>
      </c>
      <c r="L11" s="294" t="s">
        <v>3862</v>
      </c>
      <c r="M11" s="295" t="s">
        <v>18</v>
      </c>
      <c r="N11" s="295" t="s">
        <v>2337</v>
      </c>
      <c r="O11" s="109" t="s">
        <v>3863</v>
      </c>
      <c r="P11" s="269" t="b">
        <v>1</v>
      </c>
      <c r="R11" s="270">
        <v>46182.0</v>
      </c>
      <c r="S11" s="273" t="s">
        <v>3864</v>
      </c>
      <c r="T11" s="413" t="s">
        <v>3865</v>
      </c>
      <c r="U11" s="402" t="s">
        <v>32</v>
      </c>
      <c r="V11" s="58" t="s">
        <v>12</v>
      </c>
      <c r="W11" s="109"/>
      <c r="X11" s="269" t="b">
        <v>1</v>
      </c>
      <c r="Z11" s="270">
        <v>46182.0</v>
      </c>
      <c r="AA11" s="109" t="s">
        <v>3866</v>
      </c>
      <c r="AB11" s="109" t="s">
        <v>3867</v>
      </c>
      <c r="AC11" s="58" t="s">
        <v>21</v>
      </c>
      <c r="AD11" s="58" t="s">
        <v>28</v>
      </c>
      <c r="AE11" s="61"/>
      <c r="AF11" s="269" t="b">
        <v>1</v>
      </c>
      <c r="AH11" s="379">
        <v>46188.0</v>
      </c>
      <c r="AI11" s="430" t="s">
        <v>3868</v>
      </c>
      <c r="AJ11" s="430" t="s">
        <v>3869</v>
      </c>
      <c r="AK11" s="410" t="s">
        <v>13</v>
      </c>
      <c r="AL11" s="431" t="s">
        <v>2344</v>
      </c>
      <c r="AM11" s="109" t="s">
        <v>3870</v>
      </c>
      <c r="AN11" s="269" t="b">
        <v>1</v>
      </c>
      <c r="AP11" s="401">
        <v>46188.0</v>
      </c>
      <c r="AQ11" s="273" t="s">
        <v>3871</v>
      </c>
      <c r="AR11" s="273" t="s">
        <v>3872</v>
      </c>
      <c r="AS11" s="483" t="s">
        <v>27</v>
      </c>
      <c r="AT11" s="274" t="s">
        <v>2337</v>
      </c>
      <c r="AU11" s="109"/>
      <c r="AV11" s="269" t="b">
        <v>1</v>
      </c>
      <c r="AX11" s="379">
        <v>46195.0</v>
      </c>
      <c r="AY11" s="294" t="s">
        <v>3873</v>
      </c>
      <c r="AZ11" s="411" t="s">
        <v>3874</v>
      </c>
      <c r="BA11" s="391" t="s">
        <v>22</v>
      </c>
      <c r="BB11" s="58" t="s">
        <v>12</v>
      </c>
      <c r="BC11" s="109"/>
      <c r="BD11" s="269" t="b">
        <v>1</v>
      </c>
      <c r="BF11" s="401">
        <v>46195.0</v>
      </c>
      <c r="BG11" s="273" t="s">
        <v>3875</v>
      </c>
      <c r="BH11" s="273" t="s">
        <v>3876</v>
      </c>
      <c r="BI11" s="402" t="s">
        <v>30</v>
      </c>
      <c r="BJ11" s="478" t="s">
        <v>2337</v>
      </c>
      <c r="BK11" s="484" t="s">
        <v>3877</v>
      </c>
      <c r="BL11" s="269" t="b">
        <v>0</v>
      </c>
      <c r="BM11" s="459"/>
      <c r="BN11" s="270">
        <v>46203.0</v>
      </c>
      <c r="BO11" s="430" t="s">
        <v>3878</v>
      </c>
      <c r="BP11" s="430" t="s">
        <v>3879</v>
      </c>
      <c r="BQ11" s="410" t="s">
        <v>13</v>
      </c>
      <c r="BR11" s="58" t="s">
        <v>12</v>
      </c>
      <c r="BS11" s="109"/>
      <c r="BT11" s="269" t="b">
        <v>1</v>
      </c>
      <c r="BV11" s="401">
        <v>46202.0</v>
      </c>
      <c r="BW11" s="273" t="s">
        <v>3880</v>
      </c>
      <c r="BX11" s="273" t="s">
        <v>3881</v>
      </c>
      <c r="BY11" s="274" t="s">
        <v>27</v>
      </c>
      <c r="BZ11" s="274" t="s">
        <v>2337</v>
      </c>
      <c r="CA11" s="61"/>
      <c r="CB11" s="269" t="b">
        <v>1</v>
      </c>
    </row>
    <row r="12" ht="22.5" customHeight="1">
      <c r="A12" s="368"/>
      <c r="B12" s="270">
        <v>46175.0</v>
      </c>
      <c r="C12" s="294" t="s">
        <v>3882</v>
      </c>
      <c r="D12" s="294" t="s">
        <v>3883</v>
      </c>
      <c r="E12" s="391" t="s">
        <v>22</v>
      </c>
      <c r="F12" s="58" t="s">
        <v>12</v>
      </c>
      <c r="G12" s="61"/>
      <c r="H12" s="269" t="b">
        <v>1</v>
      </c>
      <c r="J12" s="401">
        <v>46174.0</v>
      </c>
      <c r="K12" s="465" t="s">
        <v>3884</v>
      </c>
      <c r="L12" s="273" t="s">
        <v>3885</v>
      </c>
      <c r="M12" s="274" t="s">
        <v>27</v>
      </c>
      <c r="N12" s="274" t="s">
        <v>2337</v>
      </c>
      <c r="O12" s="109" t="s">
        <v>3863</v>
      </c>
      <c r="P12" s="269" t="b">
        <v>1</v>
      </c>
      <c r="R12" s="270">
        <v>46182.0</v>
      </c>
      <c r="S12" s="294" t="s">
        <v>3886</v>
      </c>
      <c r="T12" s="411" t="s">
        <v>3887</v>
      </c>
      <c r="U12" s="391" t="s">
        <v>22</v>
      </c>
      <c r="V12" s="58" t="s">
        <v>12</v>
      </c>
      <c r="W12" s="61"/>
      <c r="X12" s="269" t="b">
        <v>1</v>
      </c>
      <c r="Z12" s="270">
        <v>46182.0</v>
      </c>
      <c r="AA12" s="109" t="s">
        <v>3888</v>
      </c>
      <c r="AB12" s="109" t="s">
        <v>3889</v>
      </c>
      <c r="AC12" s="58" t="s">
        <v>30</v>
      </c>
      <c r="AD12" s="58" t="s">
        <v>28</v>
      </c>
      <c r="AE12" s="109"/>
      <c r="AF12" s="269" t="b">
        <v>1</v>
      </c>
      <c r="AH12" s="379">
        <v>46188.0</v>
      </c>
      <c r="AI12" s="273" t="s">
        <v>3890</v>
      </c>
      <c r="AJ12" s="273" t="s">
        <v>3891</v>
      </c>
      <c r="AK12" s="402" t="s">
        <v>24</v>
      </c>
      <c r="AL12" s="402" t="s">
        <v>2344</v>
      </c>
      <c r="AM12" s="61"/>
      <c r="AN12" s="269" t="b">
        <v>1</v>
      </c>
      <c r="AP12" s="403">
        <v>46188.0</v>
      </c>
      <c r="AQ12" s="294" t="s">
        <v>3892</v>
      </c>
      <c r="AR12" s="294" t="s">
        <v>3893</v>
      </c>
      <c r="AS12" s="391" t="s">
        <v>27</v>
      </c>
      <c r="AT12" s="295" t="s">
        <v>2337</v>
      </c>
      <c r="AU12" s="109"/>
      <c r="AV12" s="269" t="b">
        <v>1</v>
      </c>
      <c r="AX12" s="379">
        <v>46195.0</v>
      </c>
      <c r="AY12" s="273" t="s">
        <v>3894</v>
      </c>
      <c r="AZ12" s="413" t="s">
        <v>3895</v>
      </c>
      <c r="BA12" s="402" t="s">
        <v>22</v>
      </c>
      <c r="BB12" s="58" t="s">
        <v>12</v>
      </c>
      <c r="BC12" s="61"/>
      <c r="BD12" s="269" t="b">
        <v>1</v>
      </c>
      <c r="BF12" s="403">
        <v>46195.0</v>
      </c>
      <c r="BG12" s="294" t="s">
        <v>3896</v>
      </c>
      <c r="BH12" s="294" t="s">
        <v>3897</v>
      </c>
      <c r="BI12" s="391" t="s">
        <v>18</v>
      </c>
      <c r="BJ12" s="481" t="s">
        <v>2337</v>
      </c>
      <c r="BK12" s="482"/>
      <c r="BL12" s="269" t="b">
        <v>1</v>
      </c>
      <c r="BM12" s="459"/>
      <c r="BN12" s="270">
        <v>46203.0</v>
      </c>
      <c r="BO12" s="294" t="s">
        <v>3898</v>
      </c>
      <c r="BP12" s="294" t="s">
        <v>3899</v>
      </c>
      <c r="BQ12" s="295" t="s">
        <v>22</v>
      </c>
      <c r="BR12" s="58" t="s">
        <v>12</v>
      </c>
      <c r="BS12" s="61"/>
      <c r="BT12" s="269" t="b">
        <v>1</v>
      </c>
      <c r="BV12" s="403">
        <v>46202.0</v>
      </c>
      <c r="BW12" s="294" t="s">
        <v>3900</v>
      </c>
      <c r="BX12" s="294" t="s">
        <v>3901</v>
      </c>
      <c r="BY12" s="295" t="s">
        <v>23</v>
      </c>
      <c r="BZ12" s="295" t="s">
        <v>2337</v>
      </c>
      <c r="CA12" s="61"/>
      <c r="CB12" s="269" t="b">
        <v>1</v>
      </c>
    </row>
    <row r="13" ht="22.5" customHeight="1">
      <c r="A13" s="368"/>
      <c r="B13" s="270">
        <v>46175.0</v>
      </c>
      <c r="C13" s="273" t="s">
        <v>3902</v>
      </c>
      <c r="D13" s="273" t="s">
        <v>3903</v>
      </c>
      <c r="E13" s="402" t="s">
        <v>22</v>
      </c>
      <c r="F13" s="58" t="s">
        <v>12</v>
      </c>
      <c r="G13" s="61"/>
      <c r="H13" s="269" t="b">
        <v>1</v>
      </c>
      <c r="J13" s="403">
        <v>46174.0</v>
      </c>
      <c r="K13" s="294" t="s">
        <v>3904</v>
      </c>
      <c r="L13" s="294" t="s">
        <v>3905</v>
      </c>
      <c r="M13" s="295" t="s">
        <v>27</v>
      </c>
      <c r="N13" s="295" t="s">
        <v>2337</v>
      </c>
      <c r="O13" s="61"/>
      <c r="P13" s="269" t="b">
        <v>1</v>
      </c>
      <c r="R13" s="270">
        <v>46182.0</v>
      </c>
      <c r="S13" s="273" t="s">
        <v>3906</v>
      </c>
      <c r="T13" s="413" t="s">
        <v>3907</v>
      </c>
      <c r="U13" s="402" t="s">
        <v>32</v>
      </c>
      <c r="V13" s="58" t="s">
        <v>12</v>
      </c>
      <c r="W13" s="61"/>
      <c r="X13" s="269" t="b">
        <v>1</v>
      </c>
      <c r="Z13" s="270">
        <v>46182.0</v>
      </c>
      <c r="AA13" s="109" t="s">
        <v>3908</v>
      </c>
      <c r="AB13" s="109" t="s">
        <v>3909</v>
      </c>
      <c r="AC13" s="58" t="s">
        <v>25</v>
      </c>
      <c r="AD13" s="58" t="s">
        <v>28</v>
      </c>
      <c r="AE13" s="109"/>
      <c r="AF13" s="269" t="b">
        <v>1</v>
      </c>
      <c r="AH13" s="379">
        <v>46188.0</v>
      </c>
      <c r="AI13" s="273" t="s">
        <v>3910</v>
      </c>
      <c r="AJ13" s="273" t="s">
        <v>3911</v>
      </c>
      <c r="AK13" s="402" t="s">
        <v>13</v>
      </c>
      <c r="AL13" s="402" t="s">
        <v>2344</v>
      </c>
      <c r="AM13" s="61"/>
      <c r="AN13" s="269" t="b">
        <v>1</v>
      </c>
      <c r="AP13" s="401">
        <v>46188.0</v>
      </c>
      <c r="AQ13" s="273" t="s">
        <v>3912</v>
      </c>
      <c r="AR13" s="273" t="s">
        <v>3913</v>
      </c>
      <c r="AS13" s="402" t="s">
        <v>27</v>
      </c>
      <c r="AT13" s="402" t="s">
        <v>2337</v>
      </c>
      <c r="AU13" s="61"/>
      <c r="AV13" s="269" t="b">
        <v>1</v>
      </c>
      <c r="AX13" s="379">
        <v>46195.0</v>
      </c>
      <c r="AY13" s="294" t="s">
        <v>3914</v>
      </c>
      <c r="AZ13" s="411" t="s">
        <v>3915</v>
      </c>
      <c r="BA13" s="295" t="s">
        <v>16</v>
      </c>
      <c r="BB13" s="58" t="s">
        <v>12</v>
      </c>
      <c r="BC13" s="109"/>
      <c r="BD13" s="269" t="b">
        <v>1</v>
      </c>
      <c r="BF13" s="401">
        <v>46195.0</v>
      </c>
      <c r="BG13" s="273" t="s">
        <v>3916</v>
      </c>
      <c r="BH13" s="273" t="s">
        <v>3917</v>
      </c>
      <c r="BI13" s="402" t="s">
        <v>27</v>
      </c>
      <c r="BJ13" s="485" t="s">
        <v>2337</v>
      </c>
      <c r="BK13" s="479"/>
      <c r="BL13" s="269" t="b">
        <v>1</v>
      </c>
      <c r="BM13" s="459"/>
      <c r="BN13" s="270">
        <v>46203.0</v>
      </c>
      <c r="BO13" s="273" t="s">
        <v>3918</v>
      </c>
      <c r="BP13" s="273" t="s">
        <v>3919</v>
      </c>
      <c r="BQ13" s="274" t="s">
        <v>22</v>
      </c>
      <c r="BR13" s="58" t="s">
        <v>12</v>
      </c>
      <c r="BS13" s="109" t="s">
        <v>3920</v>
      </c>
      <c r="BT13" s="269" t="b">
        <v>1</v>
      </c>
      <c r="BV13" s="401">
        <v>46202.0</v>
      </c>
      <c r="BW13" s="273" t="s">
        <v>3921</v>
      </c>
      <c r="BX13" s="273" t="s">
        <v>3922</v>
      </c>
      <c r="BY13" s="274" t="s">
        <v>18</v>
      </c>
      <c r="BZ13" s="274" t="s">
        <v>2337</v>
      </c>
      <c r="CA13" s="61"/>
      <c r="CB13" s="269" t="b">
        <v>1</v>
      </c>
    </row>
    <row r="14" ht="22.5" customHeight="1">
      <c r="A14" s="368"/>
      <c r="B14" s="270">
        <v>46175.0</v>
      </c>
      <c r="C14" s="312" t="s">
        <v>3923</v>
      </c>
      <c r="D14" s="486" t="s">
        <v>3924</v>
      </c>
      <c r="E14" s="58" t="s">
        <v>10</v>
      </c>
      <c r="F14" s="58" t="s">
        <v>2349</v>
      </c>
      <c r="G14" s="61"/>
      <c r="H14" s="269" t="b">
        <v>1</v>
      </c>
      <c r="J14" s="401">
        <v>46174.0</v>
      </c>
      <c r="K14" s="273" t="s">
        <v>3925</v>
      </c>
      <c r="L14" s="273" t="s">
        <v>3926</v>
      </c>
      <c r="M14" s="274" t="s">
        <v>11</v>
      </c>
      <c r="N14" s="274" t="s">
        <v>2337</v>
      </c>
      <c r="O14" s="61"/>
      <c r="P14" s="269" t="b">
        <v>1</v>
      </c>
      <c r="R14" s="270">
        <v>46182.0</v>
      </c>
      <c r="S14" s="294" t="s">
        <v>3927</v>
      </c>
      <c r="T14" s="411" t="s">
        <v>3928</v>
      </c>
      <c r="U14" s="391" t="s">
        <v>10</v>
      </c>
      <c r="V14" s="58" t="s">
        <v>12</v>
      </c>
      <c r="W14" s="109"/>
      <c r="X14" s="269" t="b">
        <v>1</v>
      </c>
      <c r="Z14" s="270">
        <v>46182.0</v>
      </c>
      <c r="AA14" s="109" t="s">
        <v>3929</v>
      </c>
      <c r="AB14" s="109" t="s">
        <v>3930</v>
      </c>
      <c r="AC14" s="58" t="s">
        <v>23</v>
      </c>
      <c r="AD14" s="58" t="s">
        <v>28</v>
      </c>
      <c r="AE14" s="109"/>
      <c r="AF14" s="269" t="b">
        <v>1</v>
      </c>
      <c r="AH14" s="379">
        <v>46188.0</v>
      </c>
      <c r="AI14" s="294" t="s">
        <v>3931</v>
      </c>
      <c r="AJ14" s="294" t="s">
        <v>3932</v>
      </c>
      <c r="AK14" s="391" t="s">
        <v>16</v>
      </c>
      <c r="AL14" s="391" t="s">
        <v>2344</v>
      </c>
      <c r="AM14" s="61"/>
      <c r="AN14" s="269" t="b">
        <v>1</v>
      </c>
      <c r="AP14" s="403">
        <v>46188.0</v>
      </c>
      <c r="AQ14" s="294" t="s">
        <v>3933</v>
      </c>
      <c r="AR14" s="294" t="s">
        <v>3934</v>
      </c>
      <c r="AS14" s="391" t="s">
        <v>27</v>
      </c>
      <c r="AT14" s="391" t="s">
        <v>2337</v>
      </c>
      <c r="AU14" s="61"/>
      <c r="AV14" s="269" t="b">
        <v>1</v>
      </c>
      <c r="AX14" s="270">
        <v>46195.0</v>
      </c>
      <c r="AY14" s="273" t="s">
        <v>3935</v>
      </c>
      <c r="AZ14" s="413" t="s">
        <v>3936</v>
      </c>
      <c r="BA14" s="402" t="s">
        <v>22</v>
      </c>
      <c r="BB14" s="58" t="s">
        <v>12</v>
      </c>
      <c r="BC14" s="61"/>
      <c r="BD14" s="269" t="b">
        <v>1</v>
      </c>
      <c r="BF14" s="403">
        <v>46195.0</v>
      </c>
      <c r="BG14" s="294" t="s">
        <v>3937</v>
      </c>
      <c r="BH14" s="294" t="s">
        <v>3938</v>
      </c>
      <c r="BI14" s="295" t="s">
        <v>27</v>
      </c>
      <c r="BJ14" s="487" t="s">
        <v>2337</v>
      </c>
      <c r="BK14" s="482"/>
      <c r="BL14" s="269" t="b">
        <v>1</v>
      </c>
      <c r="BM14" s="459"/>
      <c r="BN14" s="270">
        <v>46203.0</v>
      </c>
      <c r="BO14" s="405" t="s">
        <v>3939</v>
      </c>
      <c r="BP14" s="405" t="s">
        <v>3940</v>
      </c>
      <c r="BQ14" s="406" t="s">
        <v>22</v>
      </c>
      <c r="BR14" s="58" t="s">
        <v>12</v>
      </c>
      <c r="BS14" s="61"/>
      <c r="BT14" s="269" t="b">
        <v>1</v>
      </c>
      <c r="BV14" s="403">
        <v>46202.0</v>
      </c>
      <c r="BW14" s="294" t="s">
        <v>3941</v>
      </c>
      <c r="BX14" s="294" t="s">
        <v>3942</v>
      </c>
      <c r="BY14" s="295" t="s">
        <v>11</v>
      </c>
      <c r="BZ14" s="295" t="s">
        <v>2337</v>
      </c>
      <c r="CA14" s="61"/>
      <c r="CB14" s="269" t="b">
        <v>1</v>
      </c>
    </row>
    <row r="15" ht="22.5" customHeight="1">
      <c r="A15" s="368"/>
      <c r="B15" s="270">
        <v>46175.0</v>
      </c>
      <c r="C15" s="294" t="s">
        <v>3943</v>
      </c>
      <c r="D15" s="294" t="s">
        <v>3944</v>
      </c>
      <c r="E15" s="391" t="s">
        <v>22</v>
      </c>
      <c r="F15" s="391" t="s">
        <v>2344</v>
      </c>
      <c r="G15" s="61"/>
      <c r="H15" s="269" t="b">
        <v>1</v>
      </c>
      <c r="J15" s="403">
        <v>46174.0</v>
      </c>
      <c r="K15" s="294" t="s">
        <v>3945</v>
      </c>
      <c r="L15" s="294" t="s">
        <v>3946</v>
      </c>
      <c r="M15" s="295" t="s">
        <v>11</v>
      </c>
      <c r="N15" s="295" t="s">
        <v>2337</v>
      </c>
      <c r="O15" s="61"/>
      <c r="P15" s="269" t="b">
        <v>1</v>
      </c>
      <c r="R15" s="270">
        <v>46182.0</v>
      </c>
      <c r="S15" s="488" t="s">
        <v>3947</v>
      </c>
      <c r="T15" s="273" t="s">
        <v>3948</v>
      </c>
      <c r="U15" s="402" t="s">
        <v>24</v>
      </c>
      <c r="V15" s="402" t="s">
        <v>2344</v>
      </c>
      <c r="W15" s="61"/>
      <c r="X15" s="269" t="b">
        <v>1</v>
      </c>
      <c r="Z15" s="270">
        <v>46182.0</v>
      </c>
      <c r="AA15" s="384" t="s">
        <v>3949</v>
      </c>
      <c r="AB15" s="109" t="s">
        <v>3950</v>
      </c>
      <c r="AC15" s="58" t="s">
        <v>27</v>
      </c>
      <c r="AD15" s="58" t="s">
        <v>28</v>
      </c>
      <c r="AE15" s="109"/>
      <c r="AF15" s="269" t="b">
        <v>1</v>
      </c>
      <c r="AH15" s="379">
        <v>46188.0</v>
      </c>
      <c r="AI15" s="294" t="s">
        <v>3951</v>
      </c>
      <c r="AJ15" s="294" t="s">
        <v>3952</v>
      </c>
      <c r="AK15" s="391" t="s">
        <v>32</v>
      </c>
      <c r="AL15" s="391" t="s">
        <v>2344</v>
      </c>
      <c r="AM15" s="61"/>
      <c r="AN15" s="269" t="b">
        <v>1</v>
      </c>
      <c r="AP15" s="401">
        <v>46188.0</v>
      </c>
      <c r="AQ15" s="273" t="s">
        <v>3953</v>
      </c>
      <c r="AR15" s="273" t="s">
        <v>3954</v>
      </c>
      <c r="AS15" s="402" t="s">
        <v>27</v>
      </c>
      <c r="AT15" s="402" t="s">
        <v>2337</v>
      </c>
      <c r="AU15" s="109"/>
      <c r="AV15" s="269" t="b">
        <v>1</v>
      </c>
      <c r="AX15" s="270">
        <v>46195.0</v>
      </c>
      <c r="AY15" s="294" t="s">
        <v>3955</v>
      </c>
      <c r="AZ15" s="411" t="s">
        <v>3956</v>
      </c>
      <c r="BA15" s="391" t="s">
        <v>22</v>
      </c>
      <c r="BB15" s="58" t="s">
        <v>12</v>
      </c>
      <c r="BC15" s="61"/>
      <c r="BD15" s="269" t="b">
        <v>1</v>
      </c>
      <c r="BF15" s="401">
        <v>46195.0</v>
      </c>
      <c r="BG15" s="273" t="s">
        <v>3957</v>
      </c>
      <c r="BH15" s="273" t="s">
        <v>3958</v>
      </c>
      <c r="BI15" s="274" t="s">
        <v>27</v>
      </c>
      <c r="BJ15" s="485" t="s">
        <v>2337</v>
      </c>
      <c r="BK15" s="479"/>
      <c r="BL15" s="269" t="b">
        <v>1</v>
      </c>
      <c r="BM15" s="459"/>
      <c r="BN15" s="270">
        <v>46204.0</v>
      </c>
      <c r="BO15" s="417" t="s">
        <v>3959</v>
      </c>
      <c r="BP15" s="489" t="s">
        <v>3960</v>
      </c>
      <c r="BQ15" s="418" t="s">
        <v>22</v>
      </c>
      <c r="BR15" s="58" t="s">
        <v>9</v>
      </c>
      <c r="BS15" s="109" t="s">
        <v>3961</v>
      </c>
      <c r="BT15" s="269" t="b">
        <v>1</v>
      </c>
      <c r="BV15" s="401">
        <v>46202.0</v>
      </c>
      <c r="BW15" s="273" t="s">
        <v>3962</v>
      </c>
      <c r="BX15" s="273" t="s">
        <v>3963</v>
      </c>
      <c r="BY15" s="274" t="s">
        <v>23</v>
      </c>
      <c r="BZ15" s="274" t="s">
        <v>2337</v>
      </c>
      <c r="CA15" s="61"/>
      <c r="CB15" s="269" t="b">
        <v>1</v>
      </c>
    </row>
    <row r="16" ht="22.5" customHeight="1">
      <c r="A16" s="368"/>
      <c r="B16" s="270">
        <v>46175.0</v>
      </c>
      <c r="C16" s="273" t="s">
        <v>3964</v>
      </c>
      <c r="D16" s="273" t="s">
        <v>3965</v>
      </c>
      <c r="E16" s="402"/>
      <c r="F16" s="402" t="s">
        <v>2344</v>
      </c>
      <c r="G16" s="427" t="s">
        <v>2432</v>
      </c>
      <c r="H16" s="269"/>
      <c r="J16" s="401">
        <v>46174.0</v>
      </c>
      <c r="K16" s="273" t="s">
        <v>3966</v>
      </c>
      <c r="L16" s="273" t="s">
        <v>3967</v>
      </c>
      <c r="M16" s="274" t="s">
        <v>23</v>
      </c>
      <c r="N16" s="274" t="s">
        <v>2337</v>
      </c>
      <c r="O16" s="61"/>
      <c r="P16" s="269" t="b">
        <v>1</v>
      </c>
      <c r="R16" s="270">
        <v>46182.0</v>
      </c>
      <c r="S16" s="488" t="s">
        <v>3968</v>
      </c>
      <c r="T16" s="294" t="s">
        <v>3969</v>
      </c>
      <c r="U16" s="391" t="s">
        <v>13</v>
      </c>
      <c r="V16" s="391" t="s">
        <v>2344</v>
      </c>
      <c r="W16" s="61"/>
      <c r="X16" s="269" t="b">
        <v>1</v>
      </c>
      <c r="Z16" s="270">
        <v>46182.0</v>
      </c>
      <c r="AA16" s="109" t="s">
        <v>3970</v>
      </c>
      <c r="AB16" s="109" t="s">
        <v>3971</v>
      </c>
      <c r="AC16" s="58" t="s">
        <v>11</v>
      </c>
      <c r="AD16" s="58" t="s">
        <v>20</v>
      </c>
      <c r="AE16" s="61"/>
      <c r="AF16" s="269" t="b">
        <v>1</v>
      </c>
      <c r="AH16" s="379">
        <v>46188.0</v>
      </c>
      <c r="AI16" s="430" t="s">
        <v>3972</v>
      </c>
      <c r="AJ16" s="430" t="s">
        <v>3973</v>
      </c>
      <c r="AK16" s="431" t="s">
        <v>32</v>
      </c>
      <c r="AL16" s="431" t="s">
        <v>2344</v>
      </c>
      <c r="AM16" s="61"/>
      <c r="AN16" s="269" t="b">
        <v>1</v>
      </c>
      <c r="AP16" s="403">
        <v>46188.0</v>
      </c>
      <c r="AQ16" s="294" t="s">
        <v>3974</v>
      </c>
      <c r="AR16" s="294" t="s">
        <v>3975</v>
      </c>
      <c r="AS16" s="391" t="s">
        <v>27</v>
      </c>
      <c r="AT16" s="391" t="s">
        <v>2337</v>
      </c>
      <c r="AU16" s="61"/>
      <c r="AV16" s="269" t="b">
        <v>1</v>
      </c>
      <c r="AX16" s="270">
        <v>46195.0</v>
      </c>
      <c r="AY16" s="273" t="s">
        <v>3976</v>
      </c>
      <c r="AZ16" s="413" t="s">
        <v>3977</v>
      </c>
      <c r="BA16" s="402" t="s">
        <v>22</v>
      </c>
      <c r="BB16" s="58" t="s">
        <v>12</v>
      </c>
      <c r="BC16" s="61"/>
      <c r="BD16" s="269" t="b">
        <v>1</v>
      </c>
      <c r="BF16" s="403">
        <v>46195.0</v>
      </c>
      <c r="BG16" s="417" t="s">
        <v>3978</v>
      </c>
      <c r="BH16" s="294" t="s">
        <v>3979</v>
      </c>
      <c r="BI16" s="295" t="s">
        <v>27</v>
      </c>
      <c r="BJ16" s="487" t="s">
        <v>2337</v>
      </c>
      <c r="BK16" s="490" t="s">
        <v>3980</v>
      </c>
      <c r="BL16" s="269" t="b">
        <v>1</v>
      </c>
      <c r="BM16" s="459"/>
      <c r="BN16" s="270">
        <v>46204.0</v>
      </c>
      <c r="BO16" s="465" t="s">
        <v>3981</v>
      </c>
      <c r="BP16" s="491" t="s">
        <v>3982</v>
      </c>
      <c r="BQ16" s="492" t="s">
        <v>22</v>
      </c>
      <c r="BR16" s="58" t="s">
        <v>9</v>
      </c>
      <c r="BS16" s="61"/>
      <c r="BT16" s="269" t="b">
        <v>1</v>
      </c>
      <c r="BV16" s="403">
        <v>46203.0</v>
      </c>
      <c r="BW16" s="294" t="s">
        <v>3983</v>
      </c>
      <c r="BX16" s="294" t="s">
        <v>3984</v>
      </c>
      <c r="BY16" s="295" t="s">
        <v>11</v>
      </c>
      <c r="BZ16" s="295" t="s">
        <v>2337</v>
      </c>
      <c r="CA16" s="109" t="s">
        <v>3985</v>
      </c>
      <c r="CB16" s="269" t="b">
        <v>1</v>
      </c>
    </row>
    <row r="17" ht="22.5" customHeight="1">
      <c r="A17" s="368"/>
      <c r="B17" s="270">
        <v>46175.0</v>
      </c>
      <c r="C17" s="273" t="s">
        <v>3986</v>
      </c>
      <c r="D17" s="273" t="s">
        <v>3987</v>
      </c>
      <c r="E17" s="402"/>
      <c r="F17" s="274" t="s">
        <v>2344</v>
      </c>
      <c r="G17" s="427" t="s">
        <v>2432</v>
      </c>
      <c r="H17" s="269"/>
      <c r="J17" s="380">
        <v>46174.0</v>
      </c>
      <c r="K17" s="294" t="s">
        <v>3988</v>
      </c>
      <c r="L17" s="294" t="s">
        <v>3989</v>
      </c>
      <c r="M17" s="381" t="s">
        <v>11</v>
      </c>
      <c r="N17" s="404" t="s">
        <v>2338</v>
      </c>
      <c r="O17" s="61"/>
      <c r="P17" s="269" t="b">
        <v>1</v>
      </c>
      <c r="R17" s="270">
        <v>46182.0</v>
      </c>
      <c r="S17" s="488" t="s">
        <v>3990</v>
      </c>
      <c r="T17" s="294" t="s">
        <v>3991</v>
      </c>
      <c r="U17" s="391"/>
      <c r="V17" s="391" t="s">
        <v>2344</v>
      </c>
      <c r="W17" s="109" t="s">
        <v>3992</v>
      </c>
      <c r="X17" s="269" t="b">
        <v>1</v>
      </c>
      <c r="Z17" s="270">
        <v>46182.0</v>
      </c>
      <c r="AA17" s="109" t="s">
        <v>725</v>
      </c>
      <c r="AB17" s="109" t="s">
        <v>726</v>
      </c>
      <c r="AC17" s="58" t="s">
        <v>18</v>
      </c>
      <c r="AD17" s="58" t="s">
        <v>20</v>
      </c>
      <c r="AE17" s="109"/>
      <c r="AF17" s="269" t="b">
        <v>1</v>
      </c>
      <c r="AH17" s="379">
        <v>46188.0</v>
      </c>
      <c r="AI17" s="273" t="s">
        <v>3993</v>
      </c>
      <c r="AJ17" s="273" t="s">
        <v>3994</v>
      </c>
      <c r="AK17" s="402" t="s">
        <v>22</v>
      </c>
      <c r="AL17" s="402" t="s">
        <v>2344</v>
      </c>
      <c r="AM17" s="109" t="s">
        <v>3995</v>
      </c>
      <c r="AN17" s="269" t="b">
        <v>1</v>
      </c>
      <c r="AP17" s="401">
        <v>46188.0</v>
      </c>
      <c r="AQ17" s="273" t="s">
        <v>3996</v>
      </c>
      <c r="AR17" s="273" t="s">
        <v>3997</v>
      </c>
      <c r="AS17" s="402" t="s">
        <v>27</v>
      </c>
      <c r="AT17" s="402" t="s">
        <v>2337</v>
      </c>
      <c r="AU17" s="61"/>
      <c r="AV17" s="269" t="b">
        <v>1</v>
      </c>
      <c r="AX17" s="270">
        <v>46195.0</v>
      </c>
      <c r="AY17" s="294" t="s">
        <v>3998</v>
      </c>
      <c r="AZ17" s="411" t="s">
        <v>3999</v>
      </c>
      <c r="BA17" s="391" t="s">
        <v>22</v>
      </c>
      <c r="BB17" s="58" t="s">
        <v>12</v>
      </c>
      <c r="BC17" s="61"/>
      <c r="BD17" s="269" t="b">
        <v>1</v>
      </c>
      <c r="BF17" s="476">
        <v>46196.0</v>
      </c>
      <c r="BG17" s="460" t="s">
        <v>4000</v>
      </c>
      <c r="BH17" s="460" t="s">
        <v>4001</v>
      </c>
      <c r="BI17" s="470" t="s">
        <v>11</v>
      </c>
      <c r="BJ17" s="493" t="s">
        <v>28</v>
      </c>
      <c r="BK17" s="61"/>
      <c r="BL17" s="269"/>
      <c r="BM17" s="459"/>
      <c r="BN17" s="270">
        <v>46204.0</v>
      </c>
      <c r="BO17" s="312" t="s">
        <v>4002</v>
      </c>
      <c r="BP17" s="489" t="s">
        <v>4003</v>
      </c>
      <c r="BQ17" s="418" t="s">
        <v>22</v>
      </c>
      <c r="BR17" s="58" t="s">
        <v>2347</v>
      </c>
      <c r="BS17" s="61"/>
      <c r="BT17" s="269" t="b">
        <v>1</v>
      </c>
      <c r="BV17" s="380">
        <v>46203.0</v>
      </c>
      <c r="BW17" s="405" t="s">
        <v>4004</v>
      </c>
      <c r="BX17" s="405" t="s">
        <v>4005</v>
      </c>
      <c r="BY17" s="406" t="s">
        <v>23</v>
      </c>
      <c r="BZ17" s="406" t="s">
        <v>2338</v>
      </c>
      <c r="CA17" s="61"/>
      <c r="CB17" s="269" t="b">
        <v>1</v>
      </c>
    </row>
    <row r="18" ht="22.5" customHeight="1">
      <c r="A18" s="368"/>
      <c r="B18" s="270">
        <v>46175.0</v>
      </c>
      <c r="C18" s="273" t="s">
        <v>4006</v>
      </c>
      <c r="D18" s="273" t="s">
        <v>4007</v>
      </c>
      <c r="E18" s="402" t="s">
        <v>22</v>
      </c>
      <c r="F18" s="402" t="s">
        <v>2344</v>
      </c>
      <c r="G18" s="61"/>
      <c r="H18" s="269" t="b">
        <v>1</v>
      </c>
      <c r="J18" s="382">
        <v>46174.0</v>
      </c>
      <c r="K18" s="273" t="s">
        <v>4008</v>
      </c>
      <c r="L18" s="273" t="s">
        <v>4009</v>
      </c>
      <c r="M18" s="399" t="s">
        <v>11</v>
      </c>
      <c r="N18" s="410" t="s">
        <v>2338</v>
      </c>
      <c r="O18" s="109" t="s">
        <v>4010</v>
      </c>
      <c r="P18" s="298"/>
      <c r="R18" s="270">
        <v>46182.0</v>
      </c>
      <c r="S18" s="488" t="s">
        <v>4011</v>
      </c>
      <c r="T18" s="273" t="s">
        <v>2186</v>
      </c>
      <c r="U18" s="402"/>
      <c r="V18" s="402" t="s">
        <v>2344</v>
      </c>
      <c r="W18" s="109" t="s">
        <v>4012</v>
      </c>
      <c r="X18" s="269"/>
      <c r="Z18" s="270">
        <v>46182.0</v>
      </c>
      <c r="AA18" s="109" t="s">
        <v>4013</v>
      </c>
      <c r="AB18" s="109" t="s">
        <v>4014</v>
      </c>
      <c r="AC18" s="58" t="s">
        <v>11</v>
      </c>
      <c r="AD18" s="58" t="s">
        <v>20</v>
      </c>
      <c r="AE18" s="109" t="s">
        <v>4015</v>
      </c>
      <c r="AF18" s="269" t="b">
        <v>1</v>
      </c>
      <c r="AH18" s="494">
        <v>46188.0</v>
      </c>
      <c r="AI18" s="378" t="s">
        <v>4016</v>
      </c>
      <c r="AJ18" s="378" t="s">
        <v>4017</v>
      </c>
      <c r="AK18" s="376" t="s">
        <v>22</v>
      </c>
      <c r="AL18" s="376" t="s">
        <v>28</v>
      </c>
      <c r="AM18" s="495" t="s">
        <v>4018</v>
      </c>
      <c r="AN18" s="269" t="b">
        <v>1</v>
      </c>
      <c r="AP18" s="380">
        <v>46188.0</v>
      </c>
      <c r="AQ18" s="294" t="s">
        <v>4019</v>
      </c>
      <c r="AR18" s="294" t="s">
        <v>4020</v>
      </c>
      <c r="AS18" s="409"/>
      <c r="AT18" s="391" t="s">
        <v>2338</v>
      </c>
      <c r="AU18" s="61"/>
      <c r="AV18" s="269"/>
      <c r="AX18" s="270">
        <v>46195.0</v>
      </c>
      <c r="AY18" s="273" t="s">
        <v>4021</v>
      </c>
      <c r="AZ18" s="413" t="s">
        <v>4022</v>
      </c>
      <c r="BA18" s="402" t="s">
        <v>22</v>
      </c>
      <c r="BB18" s="58" t="s">
        <v>12</v>
      </c>
      <c r="BC18" s="61"/>
      <c r="BD18" s="269" t="b">
        <v>1</v>
      </c>
      <c r="BF18" s="380">
        <v>46196.0</v>
      </c>
      <c r="BG18" s="294" t="s">
        <v>4023</v>
      </c>
      <c r="BH18" s="294" t="s">
        <v>4024</v>
      </c>
      <c r="BI18" s="295" t="s">
        <v>18</v>
      </c>
      <c r="BJ18" s="295" t="s">
        <v>2338</v>
      </c>
      <c r="BK18" s="61"/>
      <c r="BL18" s="269" t="b">
        <v>1</v>
      </c>
      <c r="BM18" s="459"/>
      <c r="BN18" s="270">
        <v>46204.0</v>
      </c>
      <c r="BO18" s="465" t="s">
        <v>4025</v>
      </c>
      <c r="BP18" s="491" t="s">
        <v>4026</v>
      </c>
      <c r="BQ18" s="492" t="s">
        <v>13</v>
      </c>
      <c r="BR18" s="58" t="s">
        <v>9</v>
      </c>
      <c r="BS18" s="61"/>
      <c r="BT18" s="269" t="b">
        <v>1</v>
      </c>
      <c r="BV18" s="382">
        <v>46203.0</v>
      </c>
      <c r="BW18" s="273" t="s">
        <v>4027</v>
      </c>
      <c r="BX18" s="273" t="s">
        <v>4028</v>
      </c>
      <c r="BY18" s="274" t="s">
        <v>23</v>
      </c>
      <c r="BZ18" s="274" t="s">
        <v>2338</v>
      </c>
      <c r="CA18" s="109" t="s">
        <v>3985</v>
      </c>
      <c r="CB18" s="269" t="b">
        <v>1</v>
      </c>
    </row>
    <row r="19" ht="22.5" customHeight="1">
      <c r="A19" s="368"/>
      <c r="B19" s="270">
        <v>46175.0</v>
      </c>
      <c r="C19" s="294" t="s">
        <v>4029</v>
      </c>
      <c r="D19" s="294" t="s">
        <v>4030</v>
      </c>
      <c r="E19" s="391" t="s">
        <v>24</v>
      </c>
      <c r="F19" s="295" t="s">
        <v>2344</v>
      </c>
      <c r="G19" s="61"/>
      <c r="H19" s="269" t="b">
        <v>1</v>
      </c>
      <c r="J19" s="380">
        <v>46174.0</v>
      </c>
      <c r="K19" s="417" t="s">
        <v>4031</v>
      </c>
      <c r="L19" s="294" t="s">
        <v>4032</v>
      </c>
      <c r="M19" s="441" t="s">
        <v>23</v>
      </c>
      <c r="N19" s="404" t="s">
        <v>2338</v>
      </c>
      <c r="O19" s="109" t="s">
        <v>3863</v>
      </c>
      <c r="P19" s="269" t="b">
        <v>1</v>
      </c>
      <c r="R19" s="270">
        <v>46182.0</v>
      </c>
      <c r="S19" s="488" t="s">
        <v>4033</v>
      </c>
      <c r="T19" s="273" t="s">
        <v>4034</v>
      </c>
      <c r="U19" s="402"/>
      <c r="V19" s="402" t="s">
        <v>2344</v>
      </c>
      <c r="W19" s="109" t="s">
        <v>4035</v>
      </c>
      <c r="X19" s="269" t="b">
        <v>1</v>
      </c>
      <c r="Z19" s="270">
        <v>46182.0</v>
      </c>
      <c r="AA19" s="109" t="s">
        <v>4036</v>
      </c>
      <c r="AB19" s="109" t="s">
        <v>4037</v>
      </c>
      <c r="AC19" s="58" t="s">
        <v>18</v>
      </c>
      <c r="AD19" s="58" t="s">
        <v>20</v>
      </c>
      <c r="AE19" s="61"/>
      <c r="AF19" s="269" t="b">
        <v>1</v>
      </c>
      <c r="AH19" s="494">
        <v>46188.0</v>
      </c>
      <c r="AI19" s="373" t="s">
        <v>4038</v>
      </c>
      <c r="AJ19" s="373" t="s">
        <v>4039</v>
      </c>
      <c r="AK19" s="374" t="s">
        <v>22</v>
      </c>
      <c r="AL19" s="374" t="s">
        <v>2347</v>
      </c>
      <c r="AM19" s="61"/>
      <c r="AN19" s="269" t="b">
        <v>1</v>
      </c>
      <c r="AP19" s="382">
        <v>46188.0</v>
      </c>
      <c r="AQ19" s="273" t="s">
        <v>4040</v>
      </c>
      <c r="AR19" s="273" t="s">
        <v>4041</v>
      </c>
      <c r="AS19" s="395" t="s">
        <v>18</v>
      </c>
      <c r="AT19" s="410" t="s">
        <v>2338</v>
      </c>
      <c r="AU19" s="496"/>
      <c r="AV19" s="269" t="b">
        <v>1</v>
      </c>
      <c r="AX19" s="270">
        <v>46195.0</v>
      </c>
      <c r="AY19" s="273" t="s">
        <v>4042</v>
      </c>
      <c r="AZ19" s="109" t="s">
        <v>4043</v>
      </c>
      <c r="BA19" s="58" t="s">
        <v>13</v>
      </c>
      <c r="BB19" s="58" t="s">
        <v>9</v>
      </c>
      <c r="BC19" s="61"/>
      <c r="BD19" s="269" t="b">
        <v>1</v>
      </c>
      <c r="BF19" s="382">
        <v>46196.0</v>
      </c>
      <c r="BG19" s="430" t="s">
        <v>4044</v>
      </c>
      <c r="BH19" s="430" t="s">
        <v>4045</v>
      </c>
      <c r="BI19" s="410" t="s">
        <v>30</v>
      </c>
      <c r="BJ19" s="410" t="s">
        <v>2338</v>
      </c>
      <c r="BK19" s="109"/>
      <c r="BL19" s="269" t="b">
        <v>1</v>
      </c>
      <c r="BM19" s="459"/>
      <c r="BN19" s="270">
        <v>46204.0</v>
      </c>
      <c r="BO19" s="465" t="s">
        <v>4046</v>
      </c>
      <c r="BP19" s="109" t="s">
        <v>4047</v>
      </c>
      <c r="BQ19" s="58" t="s">
        <v>44</v>
      </c>
      <c r="BR19" s="58" t="s">
        <v>9</v>
      </c>
      <c r="BS19" s="61"/>
      <c r="BT19" s="269" t="b">
        <v>1</v>
      </c>
      <c r="BV19" s="401">
        <v>46203.0</v>
      </c>
      <c r="BW19" s="273" t="s">
        <v>4048</v>
      </c>
      <c r="BX19" s="273" t="s">
        <v>4049</v>
      </c>
      <c r="BY19" s="274" t="s">
        <v>21</v>
      </c>
      <c r="BZ19" s="274" t="s">
        <v>2337</v>
      </c>
      <c r="CA19" s="109" t="s">
        <v>4050</v>
      </c>
      <c r="CB19" s="269" t="b">
        <v>1</v>
      </c>
    </row>
    <row r="20" ht="22.5" customHeight="1">
      <c r="A20" s="368"/>
      <c r="B20" s="270">
        <v>46175.0</v>
      </c>
      <c r="C20" s="273" t="s">
        <v>4051</v>
      </c>
      <c r="D20" s="273" t="s">
        <v>4052</v>
      </c>
      <c r="E20" s="402"/>
      <c r="F20" s="274" t="s">
        <v>2344</v>
      </c>
      <c r="G20" s="109" t="s">
        <v>4053</v>
      </c>
      <c r="H20" s="269"/>
      <c r="J20" s="382">
        <v>46174.0</v>
      </c>
      <c r="K20" s="273" t="s">
        <v>4054</v>
      </c>
      <c r="L20" s="273" t="s">
        <v>4055</v>
      </c>
      <c r="M20" s="399" t="s">
        <v>23</v>
      </c>
      <c r="N20" s="274" t="s">
        <v>2338</v>
      </c>
      <c r="O20" s="61"/>
      <c r="P20" s="269" t="b">
        <v>1</v>
      </c>
      <c r="R20" s="270">
        <v>46183.0</v>
      </c>
      <c r="S20" s="273" t="s">
        <v>4056</v>
      </c>
      <c r="T20" s="413" t="s">
        <v>4057</v>
      </c>
      <c r="U20" s="402" t="s">
        <v>13</v>
      </c>
      <c r="V20" s="58" t="s">
        <v>12</v>
      </c>
      <c r="W20" s="61"/>
      <c r="X20" s="269" t="b">
        <v>1</v>
      </c>
      <c r="Z20" s="270">
        <v>46182.0</v>
      </c>
      <c r="AA20" s="109" t="s">
        <v>4058</v>
      </c>
      <c r="AB20" s="407" t="s">
        <v>4059</v>
      </c>
      <c r="AC20" s="58" t="s">
        <v>11</v>
      </c>
      <c r="AD20" s="58" t="s">
        <v>20</v>
      </c>
      <c r="AE20" s="109" t="s">
        <v>4015</v>
      </c>
      <c r="AF20" s="269" t="b">
        <v>1</v>
      </c>
      <c r="AH20" s="379">
        <v>46188.0</v>
      </c>
      <c r="AI20" s="497" t="s">
        <v>4060</v>
      </c>
      <c r="AJ20" s="373" t="s">
        <v>4061</v>
      </c>
      <c r="AK20" s="457" t="s">
        <v>22</v>
      </c>
      <c r="AL20" s="457" t="s">
        <v>2347</v>
      </c>
      <c r="AM20" s="109"/>
      <c r="AN20" s="269" t="b">
        <v>1</v>
      </c>
      <c r="AP20" s="380">
        <v>46188.0</v>
      </c>
      <c r="AQ20" s="294" t="s">
        <v>4062</v>
      </c>
      <c r="AR20" s="294" t="s">
        <v>4063</v>
      </c>
      <c r="AS20" s="409" t="s">
        <v>18</v>
      </c>
      <c r="AT20" s="295" t="s">
        <v>2338</v>
      </c>
      <c r="AU20" s="498"/>
      <c r="AV20" s="269" t="b">
        <v>1</v>
      </c>
      <c r="AX20" s="270">
        <v>46195.0</v>
      </c>
      <c r="AY20" s="465" t="s">
        <v>4064</v>
      </c>
      <c r="AZ20" s="109" t="s">
        <v>4065</v>
      </c>
      <c r="BA20" s="58" t="s">
        <v>32</v>
      </c>
      <c r="BB20" s="58" t="s">
        <v>9</v>
      </c>
      <c r="BC20" s="61"/>
      <c r="BD20" s="269" t="b">
        <v>1</v>
      </c>
      <c r="BF20" s="380">
        <v>46196.0</v>
      </c>
      <c r="BG20" s="294" t="s">
        <v>4066</v>
      </c>
      <c r="BH20" s="294" t="s">
        <v>4067</v>
      </c>
      <c r="BI20" s="295" t="s">
        <v>23</v>
      </c>
      <c r="BJ20" s="295" t="s">
        <v>2338</v>
      </c>
      <c r="BK20" s="109"/>
      <c r="BL20" s="269" t="b">
        <v>1</v>
      </c>
      <c r="BM20" s="459"/>
      <c r="BN20" s="270">
        <v>46204.0</v>
      </c>
      <c r="BO20" s="465" t="s">
        <v>4068</v>
      </c>
      <c r="BP20" s="109" t="s">
        <v>4069</v>
      </c>
      <c r="BQ20" s="58" t="s">
        <v>22</v>
      </c>
      <c r="BR20" s="58" t="s">
        <v>9</v>
      </c>
      <c r="BS20" s="61"/>
      <c r="BT20" s="269" t="b">
        <v>1</v>
      </c>
      <c r="BV20" s="403">
        <v>46203.0</v>
      </c>
      <c r="BW20" s="294" t="s">
        <v>4070</v>
      </c>
      <c r="BX20" s="294" t="s">
        <v>4071</v>
      </c>
      <c r="BY20" s="295" t="s">
        <v>30</v>
      </c>
      <c r="BZ20" s="295" t="s">
        <v>2337</v>
      </c>
      <c r="CA20" s="109"/>
      <c r="CB20" s="269" t="b">
        <v>1</v>
      </c>
    </row>
    <row r="21" ht="22.5" customHeight="1">
      <c r="A21" s="368"/>
      <c r="B21" s="270">
        <v>46175.0</v>
      </c>
      <c r="C21" s="430" t="s">
        <v>4072</v>
      </c>
      <c r="D21" s="430" t="s">
        <v>4073</v>
      </c>
      <c r="E21" s="431" t="s">
        <v>22</v>
      </c>
      <c r="F21" s="58" t="s">
        <v>12</v>
      </c>
      <c r="G21" s="61"/>
      <c r="H21" s="269" t="b">
        <v>1</v>
      </c>
      <c r="J21" s="380">
        <v>46174.0</v>
      </c>
      <c r="K21" s="294" t="s">
        <v>4074</v>
      </c>
      <c r="L21" s="294" t="s">
        <v>4075</v>
      </c>
      <c r="M21" s="441" t="s">
        <v>23</v>
      </c>
      <c r="N21" s="406" t="s">
        <v>2338</v>
      </c>
      <c r="O21" s="61"/>
      <c r="P21" s="269" t="b">
        <v>1</v>
      </c>
      <c r="R21" s="270">
        <v>46183.0</v>
      </c>
      <c r="S21" s="294" t="s">
        <v>4076</v>
      </c>
      <c r="T21" s="411" t="s">
        <v>4077</v>
      </c>
      <c r="U21" s="391" t="s">
        <v>10</v>
      </c>
      <c r="V21" s="58" t="s">
        <v>12</v>
      </c>
      <c r="W21" s="109"/>
      <c r="X21" s="269" t="b">
        <v>1</v>
      </c>
      <c r="Z21" s="270">
        <v>46182.0</v>
      </c>
      <c r="AA21" s="109" t="s">
        <v>4078</v>
      </c>
      <c r="AB21" s="109" t="s">
        <v>4079</v>
      </c>
      <c r="AC21" s="58" t="s">
        <v>11</v>
      </c>
      <c r="AD21" s="58" t="s">
        <v>20</v>
      </c>
      <c r="AE21" s="109"/>
      <c r="AF21" s="298"/>
      <c r="AH21" s="379">
        <v>46188.0</v>
      </c>
      <c r="AI21" s="499" t="s">
        <v>4080</v>
      </c>
      <c r="AJ21" s="373" t="s">
        <v>4081</v>
      </c>
      <c r="AK21" s="457" t="s">
        <v>22</v>
      </c>
      <c r="AL21" s="457" t="s">
        <v>2347</v>
      </c>
      <c r="AM21" s="61"/>
      <c r="AN21" s="269" t="b">
        <v>1</v>
      </c>
      <c r="AP21" s="382">
        <v>46188.0</v>
      </c>
      <c r="AQ21" s="273" t="s">
        <v>4082</v>
      </c>
      <c r="AR21" s="273" t="s">
        <v>4083</v>
      </c>
      <c r="AS21" s="395" t="s">
        <v>30</v>
      </c>
      <c r="AT21" s="410" t="s">
        <v>2338</v>
      </c>
      <c r="AU21" s="496"/>
      <c r="AV21" s="269" t="b">
        <v>1</v>
      </c>
      <c r="AX21" s="270">
        <v>46195.0</v>
      </c>
      <c r="AY21" s="465" t="s">
        <v>4084</v>
      </c>
      <c r="AZ21" s="500" t="s">
        <v>4085</v>
      </c>
      <c r="BA21" s="58" t="s">
        <v>32</v>
      </c>
      <c r="BB21" s="58" t="s">
        <v>9</v>
      </c>
      <c r="BC21" s="61"/>
      <c r="BD21" s="269" t="b">
        <v>1</v>
      </c>
      <c r="BF21" s="382">
        <v>46196.0</v>
      </c>
      <c r="BG21" s="430" t="s">
        <v>4086</v>
      </c>
      <c r="BH21" s="430" t="s">
        <v>4087</v>
      </c>
      <c r="BI21" s="410"/>
      <c r="BJ21" s="410" t="s">
        <v>2338</v>
      </c>
      <c r="BK21" s="61"/>
      <c r="BL21" s="298"/>
      <c r="BM21" s="501"/>
      <c r="BN21" s="270">
        <v>46204.0</v>
      </c>
      <c r="BO21" s="465" t="s">
        <v>4088</v>
      </c>
      <c r="BP21" s="500" t="s">
        <v>4089</v>
      </c>
      <c r="BQ21" s="58" t="s">
        <v>24</v>
      </c>
      <c r="BR21" s="58" t="s">
        <v>9</v>
      </c>
      <c r="BS21" s="109" t="s">
        <v>4090</v>
      </c>
      <c r="BT21" s="269" t="b">
        <v>1</v>
      </c>
      <c r="BV21" s="401">
        <v>46203.0</v>
      </c>
      <c r="BW21" s="273" t="s">
        <v>4091</v>
      </c>
      <c r="BX21" s="273" t="s">
        <v>4092</v>
      </c>
      <c r="BY21" s="274" t="s">
        <v>11</v>
      </c>
      <c r="BZ21" s="274" t="s">
        <v>2337</v>
      </c>
      <c r="CA21" s="61"/>
      <c r="CB21" s="269" t="b">
        <v>1</v>
      </c>
    </row>
    <row r="22" ht="22.5" customHeight="1">
      <c r="A22" s="368"/>
      <c r="B22" s="270">
        <v>46176.0</v>
      </c>
      <c r="C22" s="312" t="s">
        <v>4093</v>
      </c>
      <c r="D22" s="502" t="s">
        <v>4094</v>
      </c>
      <c r="E22" s="58" t="s">
        <v>22</v>
      </c>
      <c r="F22" s="58" t="s">
        <v>2349</v>
      </c>
      <c r="G22" s="61"/>
      <c r="H22" s="269" t="b">
        <v>1</v>
      </c>
      <c r="J22" s="382">
        <v>46174.0</v>
      </c>
      <c r="K22" s="273" t="s">
        <v>4095</v>
      </c>
      <c r="L22" s="273" t="s">
        <v>4096</v>
      </c>
      <c r="M22" s="274" t="s">
        <v>23</v>
      </c>
      <c r="N22" s="274" t="s">
        <v>2338</v>
      </c>
      <c r="O22" s="61"/>
      <c r="P22" s="269" t="b">
        <v>1</v>
      </c>
      <c r="R22" s="270">
        <v>46183.0</v>
      </c>
      <c r="S22" s="273" t="s">
        <v>4097</v>
      </c>
      <c r="T22" s="413" t="s">
        <v>4098</v>
      </c>
      <c r="U22" s="402" t="s">
        <v>32</v>
      </c>
      <c r="V22" s="58" t="s">
        <v>12</v>
      </c>
      <c r="W22" s="61"/>
      <c r="X22" s="269" t="b">
        <v>1</v>
      </c>
      <c r="Z22" s="270">
        <v>46182.0</v>
      </c>
      <c r="AA22" s="109" t="s">
        <v>4099</v>
      </c>
      <c r="AB22" s="109" t="s">
        <v>4100</v>
      </c>
      <c r="AC22" s="58" t="s">
        <v>11</v>
      </c>
      <c r="AD22" s="58" t="s">
        <v>20</v>
      </c>
      <c r="AE22" s="61"/>
      <c r="AF22" s="269" t="b">
        <v>1</v>
      </c>
      <c r="AH22" s="379">
        <v>46188.0</v>
      </c>
      <c r="AI22" s="294" t="s">
        <v>4101</v>
      </c>
      <c r="AJ22" s="411" t="s">
        <v>4102</v>
      </c>
      <c r="AK22" s="391" t="s">
        <v>22</v>
      </c>
      <c r="AL22" s="503" t="s">
        <v>12</v>
      </c>
      <c r="AM22" s="61"/>
      <c r="AN22" s="269" t="b">
        <v>1</v>
      </c>
      <c r="AP22" s="380">
        <v>46188.0</v>
      </c>
      <c r="AQ22" s="294" t="s">
        <v>4103</v>
      </c>
      <c r="AR22" s="294" t="s">
        <v>4104</v>
      </c>
      <c r="AS22" s="409" t="s">
        <v>18</v>
      </c>
      <c r="AT22" s="295" t="s">
        <v>2338</v>
      </c>
      <c r="AU22" s="498"/>
      <c r="AV22" s="269" t="b">
        <v>1</v>
      </c>
      <c r="AX22" s="270">
        <v>46195.0</v>
      </c>
      <c r="AY22" s="465" t="s">
        <v>4105</v>
      </c>
      <c r="AZ22" s="373" t="s">
        <v>4106</v>
      </c>
      <c r="BA22" s="58" t="s">
        <v>32</v>
      </c>
      <c r="BB22" s="58" t="s">
        <v>9</v>
      </c>
      <c r="BC22" s="61"/>
      <c r="BD22" s="269" t="b">
        <v>1</v>
      </c>
      <c r="BF22" s="380">
        <v>46196.0</v>
      </c>
      <c r="BG22" s="294" t="s">
        <v>4107</v>
      </c>
      <c r="BH22" s="294" t="s">
        <v>4108</v>
      </c>
      <c r="BI22" s="409" t="s">
        <v>23</v>
      </c>
      <c r="BJ22" s="391" t="s">
        <v>2338</v>
      </c>
      <c r="BK22" s="61"/>
      <c r="BL22" s="269" t="b">
        <v>1</v>
      </c>
      <c r="BM22" s="459"/>
      <c r="BN22" s="270">
        <v>46204.0</v>
      </c>
      <c r="BO22" s="465" t="s">
        <v>4109</v>
      </c>
      <c r="BP22" s="373" t="s">
        <v>4110</v>
      </c>
      <c r="BQ22" s="58" t="s">
        <v>24</v>
      </c>
      <c r="BR22" s="58" t="s">
        <v>9</v>
      </c>
      <c r="BS22" s="61"/>
      <c r="BT22" s="269" t="b">
        <v>1</v>
      </c>
      <c r="BV22" s="432">
        <v>46204.0</v>
      </c>
      <c r="BW22" s="417" t="s">
        <v>4111</v>
      </c>
      <c r="BX22" s="417" t="s">
        <v>4112</v>
      </c>
      <c r="BY22" s="433" t="s">
        <v>11</v>
      </c>
      <c r="BZ22" s="418" t="s">
        <v>20</v>
      </c>
      <c r="CA22" s="61"/>
      <c r="CB22" s="269" t="b">
        <v>1</v>
      </c>
    </row>
    <row r="23" ht="22.5" customHeight="1">
      <c r="A23" s="368"/>
      <c r="B23" s="270">
        <v>46176.0</v>
      </c>
      <c r="C23" s="405" t="s">
        <v>4113</v>
      </c>
      <c r="D23" s="405" t="s">
        <v>4114</v>
      </c>
      <c r="E23" s="504" t="s">
        <v>22</v>
      </c>
      <c r="F23" s="58" t="s">
        <v>12</v>
      </c>
      <c r="G23" s="61"/>
      <c r="H23" s="269" t="b">
        <v>1</v>
      </c>
      <c r="J23" s="403">
        <v>46175.0</v>
      </c>
      <c r="K23" s="294" t="s">
        <v>4115</v>
      </c>
      <c r="L23" s="294" t="s">
        <v>4116</v>
      </c>
      <c r="M23" s="391" t="s">
        <v>23</v>
      </c>
      <c r="N23" s="391" t="s">
        <v>2337</v>
      </c>
      <c r="O23" s="61"/>
      <c r="P23" s="269" t="b">
        <v>1</v>
      </c>
      <c r="R23" s="270">
        <v>46183.0</v>
      </c>
      <c r="S23" s="294" t="s">
        <v>4117</v>
      </c>
      <c r="T23" s="411" t="s">
        <v>4118</v>
      </c>
      <c r="U23" s="391" t="s">
        <v>24</v>
      </c>
      <c r="V23" s="58" t="s">
        <v>12</v>
      </c>
      <c r="W23" s="61"/>
      <c r="X23" s="269" t="b">
        <v>1</v>
      </c>
      <c r="Z23" s="270">
        <v>46182.0</v>
      </c>
      <c r="AA23" s="109" t="s">
        <v>4119</v>
      </c>
      <c r="AB23" s="109" t="s">
        <v>4120</v>
      </c>
      <c r="AC23" s="58" t="s">
        <v>21</v>
      </c>
      <c r="AD23" s="58" t="s">
        <v>20</v>
      </c>
      <c r="AE23" s="61"/>
      <c r="AF23" s="269" t="b">
        <v>1</v>
      </c>
      <c r="AH23" s="494">
        <v>46188.0</v>
      </c>
      <c r="AI23" s="430" t="s">
        <v>4121</v>
      </c>
      <c r="AJ23" s="505" t="s">
        <v>4122</v>
      </c>
      <c r="AK23" s="431" t="s">
        <v>22</v>
      </c>
      <c r="AL23" s="503" t="s">
        <v>12</v>
      </c>
      <c r="AM23" s="61"/>
      <c r="AN23" s="269" t="b">
        <v>1</v>
      </c>
      <c r="AP23" s="382">
        <v>46188.0</v>
      </c>
      <c r="AQ23" s="273" t="s">
        <v>4123</v>
      </c>
      <c r="AR23" s="273" t="s">
        <v>4124</v>
      </c>
      <c r="AS23" s="395" t="s">
        <v>21</v>
      </c>
      <c r="AT23" s="410" t="s">
        <v>2338</v>
      </c>
      <c r="AU23" s="496"/>
      <c r="AV23" s="269" t="b">
        <v>1</v>
      </c>
      <c r="AX23" s="270">
        <v>46196.0</v>
      </c>
      <c r="AY23" s="109" t="s">
        <v>4125</v>
      </c>
      <c r="AZ23" s="373" t="s">
        <v>4126</v>
      </c>
      <c r="BA23" s="322" t="s">
        <v>19</v>
      </c>
      <c r="BB23" s="58" t="s">
        <v>9</v>
      </c>
      <c r="BC23" s="61"/>
      <c r="BD23" s="269" t="b">
        <v>1</v>
      </c>
      <c r="BF23" s="382">
        <v>46196.0</v>
      </c>
      <c r="BG23" s="273" t="s">
        <v>4127</v>
      </c>
      <c r="BH23" s="273" t="s">
        <v>4128</v>
      </c>
      <c r="BI23" s="402"/>
      <c r="BJ23" s="402" t="s">
        <v>2338</v>
      </c>
      <c r="BK23" s="109" t="s">
        <v>4129</v>
      </c>
      <c r="BL23" s="269"/>
      <c r="BM23" s="459"/>
      <c r="BN23" s="270">
        <v>46204.0</v>
      </c>
      <c r="BO23" s="109" t="s">
        <v>4130</v>
      </c>
      <c r="BP23" s="373" t="s">
        <v>4131</v>
      </c>
      <c r="BQ23" s="322" t="s">
        <v>10</v>
      </c>
      <c r="BR23" s="58" t="s">
        <v>9</v>
      </c>
      <c r="BS23" s="61"/>
      <c r="BT23" s="269" t="b">
        <v>1</v>
      </c>
      <c r="BV23" s="506">
        <v>46204.0</v>
      </c>
      <c r="BW23" s="465" t="s">
        <v>4132</v>
      </c>
      <c r="BX23" s="465" t="s">
        <v>4133</v>
      </c>
      <c r="BY23" s="492" t="s">
        <v>23</v>
      </c>
      <c r="BZ23" s="492" t="s">
        <v>20</v>
      </c>
      <c r="CA23" s="109"/>
      <c r="CB23" s="269" t="b">
        <v>1</v>
      </c>
    </row>
    <row r="24" ht="22.5" customHeight="1">
      <c r="A24" s="368"/>
      <c r="B24" s="270">
        <v>46176.0</v>
      </c>
      <c r="C24" s="109" t="s">
        <v>4134</v>
      </c>
      <c r="D24" s="373" t="s">
        <v>4135</v>
      </c>
      <c r="E24" s="58" t="s">
        <v>32</v>
      </c>
      <c r="F24" s="58" t="s">
        <v>2349</v>
      </c>
      <c r="G24" s="109"/>
      <c r="H24" s="269" t="b">
        <v>1</v>
      </c>
      <c r="J24" s="401">
        <v>46175.0</v>
      </c>
      <c r="K24" s="273" t="s">
        <v>4136</v>
      </c>
      <c r="L24" s="273" t="s">
        <v>4137</v>
      </c>
      <c r="M24" s="402" t="s">
        <v>27</v>
      </c>
      <c r="N24" s="402" t="s">
        <v>2337</v>
      </c>
      <c r="O24" s="109"/>
      <c r="P24" s="269" t="b">
        <v>1</v>
      </c>
      <c r="R24" s="270">
        <v>46183.0</v>
      </c>
      <c r="S24" s="109" t="s">
        <v>4138</v>
      </c>
      <c r="T24" s="109" t="s">
        <v>4139</v>
      </c>
      <c r="U24" s="58"/>
      <c r="V24" s="58" t="s">
        <v>2347</v>
      </c>
      <c r="W24" s="109" t="s">
        <v>4140</v>
      </c>
      <c r="X24" s="269"/>
      <c r="Z24" s="270">
        <v>46182.0</v>
      </c>
      <c r="AA24" s="109" t="s">
        <v>4141</v>
      </c>
      <c r="AB24" s="109" t="s">
        <v>4142</v>
      </c>
      <c r="AC24" s="58" t="s">
        <v>11</v>
      </c>
      <c r="AD24" s="58" t="s">
        <v>20</v>
      </c>
      <c r="AE24" s="61"/>
      <c r="AF24" s="269" t="b">
        <v>1</v>
      </c>
      <c r="AH24" s="379">
        <v>46188.0</v>
      </c>
      <c r="AI24" s="405" t="s">
        <v>4143</v>
      </c>
      <c r="AJ24" s="507" t="s">
        <v>4144</v>
      </c>
      <c r="AK24" s="504" t="s">
        <v>22</v>
      </c>
      <c r="AL24" s="457" t="s">
        <v>12</v>
      </c>
      <c r="AM24" s="109"/>
      <c r="AN24" s="269" t="b">
        <v>1</v>
      </c>
      <c r="AP24" s="380">
        <v>46188.0</v>
      </c>
      <c r="AQ24" s="294" t="s">
        <v>4145</v>
      </c>
      <c r="AR24" s="294" t="s">
        <v>4146</v>
      </c>
      <c r="AS24" s="409" t="s">
        <v>18</v>
      </c>
      <c r="AT24" s="295" t="s">
        <v>2338</v>
      </c>
      <c r="AU24" s="61"/>
      <c r="AV24" s="269" t="b">
        <v>1</v>
      </c>
      <c r="AX24" s="270">
        <v>46196.0</v>
      </c>
      <c r="AY24" s="384" t="s">
        <v>4147</v>
      </c>
      <c r="AZ24" s="373" t="s">
        <v>4148</v>
      </c>
      <c r="BA24" s="58" t="s">
        <v>22</v>
      </c>
      <c r="BB24" s="322" t="s">
        <v>9</v>
      </c>
      <c r="BC24" s="61"/>
      <c r="BD24" s="269" t="b">
        <v>1</v>
      </c>
      <c r="BF24" s="380">
        <v>46196.0</v>
      </c>
      <c r="BG24" s="405" t="s">
        <v>4149</v>
      </c>
      <c r="BH24" s="405" t="s">
        <v>4150</v>
      </c>
      <c r="BI24" s="396" t="s">
        <v>23</v>
      </c>
      <c r="BJ24" s="504" t="s">
        <v>2338</v>
      </c>
      <c r="BK24" s="61"/>
      <c r="BL24" s="269" t="b">
        <v>1</v>
      </c>
      <c r="BM24" s="459"/>
      <c r="BN24" s="270">
        <v>46204.0</v>
      </c>
      <c r="BO24" s="384" t="s">
        <v>4151</v>
      </c>
      <c r="BP24" s="373" t="s">
        <v>4152</v>
      </c>
      <c r="BQ24" s="58" t="s">
        <v>24</v>
      </c>
      <c r="BR24" s="322" t="s">
        <v>9</v>
      </c>
      <c r="BS24" s="61"/>
      <c r="BT24" s="269" t="b">
        <v>1</v>
      </c>
      <c r="BV24" s="432">
        <v>46204.0</v>
      </c>
      <c r="BW24" s="508" t="s">
        <v>4153</v>
      </c>
      <c r="BX24" s="508" t="s">
        <v>4154</v>
      </c>
      <c r="BY24" s="434" t="s">
        <v>23</v>
      </c>
      <c r="BZ24" s="509" t="s">
        <v>20</v>
      </c>
      <c r="CA24" s="61"/>
      <c r="CB24" s="269" t="b">
        <v>1</v>
      </c>
    </row>
    <row r="25" ht="22.5" customHeight="1">
      <c r="A25" s="368"/>
      <c r="B25" s="270">
        <v>46176.0</v>
      </c>
      <c r="C25" s="430" t="s">
        <v>4155</v>
      </c>
      <c r="D25" s="430" t="s">
        <v>4156</v>
      </c>
      <c r="E25" s="431" t="s">
        <v>32</v>
      </c>
      <c r="F25" s="58" t="s">
        <v>12</v>
      </c>
      <c r="G25" s="61"/>
      <c r="H25" s="269" t="b">
        <v>1</v>
      </c>
      <c r="J25" s="403">
        <v>46175.0</v>
      </c>
      <c r="K25" s="294" t="s">
        <v>4157</v>
      </c>
      <c r="L25" s="294" t="s">
        <v>4158</v>
      </c>
      <c r="M25" s="391" t="s">
        <v>23</v>
      </c>
      <c r="N25" s="391" t="s">
        <v>2337</v>
      </c>
      <c r="O25" s="61"/>
      <c r="P25" s="269" t="b">
        <v>1</v>
      </c>
      <c r="R25" s="270">
        <v>46183.0</v>
      </c>
      <c r="S25" s="109" t="s">
        <v>4159</v>
      </c>
      <c r="T25" s="109" t="s">
        <v>4160</v>
      </c>
      <c r="U25" s="58" t="s">
        <v>24</v>
      </c>
      <c r="V25" s="58" t="s">
        <v>2347</v>
      </c>
      <c r="W25" s="61"/>
      <c r="X25" s="269" t="b">
        <v>1</v>
      </c>
      <c r="Z25" s="270">
        <v>46182.0</v>
      </c>
      <c r="AA25" s="109" t="s">
        <v>4161</v>
      </c>
      <c r="AB25" s="109" t="s">
        <v>4162</v>
      </c>
      <c r="AC25" s="58" t="s">
        <v>21</v>
      </c>
      <c r="AD25" s="58" t="s">
        <v>20</v>
      </c>
      <c r="AE25" s="61"/>
      <c r="AF25" s="269" t="b">
        <v>1</v>
      </c>
      <c r="AH25" s="379">
        <v>46188.0</v>
      </c>
      <c r="AI25" s="273" t="s">
        <v>4163</v>
      </c>
      <c r="AJ25" s="413" t="s">
        <v>4164</v>
      </c>
      <c r="AK25" s="402" t="s">
        <v>22</v>
      </c>
      <c r="AL25" s="457" t="s">
        <v>12</v>
      </c>
      <c r="AM25" s="61"/>
      <c r="AN25" s="269" t="b">
        <v>1</v>
      </c>
      <c r="AP25" s="382">
        <v>46188.0</v>
      </c>
      <c r="AQ25" s="273" t="s">
        <v>4165</v>
      </c>
      <c r="AR25" s="273" t="s">
        <v>4166</v>
      </c>
      <c r="AS25" s="395" t="s">
        <v>18</v>
      </c>
      <c r="AT25" s="410" t="s">
        <v>2338</v>
      </c>
      <c r="AU25" s="61"/>
      <c r="AV25" s="269" t="b">
        <v>1</v>
      </c>
      <c r="AX25" s="270">
        <v>46196.0</v>
      </c>
      <c r="AY25" s="384" t="s">
        <v>4167</v>
      </c>
      <c r="AZ25" s="373" t="s">
        <v>4168</v>
      </c>
      <c r="BA25" s="58" t="s">
        <v>32</v>
      </c>
      <c r="BB25" s="58" t="s">
        <v>9</v>
      </c>
      <c r="BC25" s="61"/>
      <c r="BD25" s="269" t="b">
        <v>1</v>
      </c>
      <c r="BF25" s="380">
        <v>46196.0</v>
      </c>
      <c r="BG25" s="273" t="s">
        <v>4169</v>
      </c>
      <c r="BH25" s="273" t="s">
        <v>4170</v>
      </c>
      <c r="BI25" s="395" t="s">
        <v>25</v>
      </c>
      <c r="BJ25" s="402" t="s">
        <v>2338</v>
      </c>
      <c r="BK25" s="61"/>
      <c r="BL25" s="269" t="b">
        <v>1</v>
      </c>
      <c r="BM25" s="459"/>
      <c r="BN25" s="270">
        <v>46204.0</v>
      </c>
      <c r="BO25" s="384" t="s">
        <v>4171</v>
      </c>
      <c r="BP25" s="373" t="s">
        <v>4172</v>
      </c>
      <c r="BQ25" s="58" t="s">
        <v>22</v>
      </c>
      <c r="BR25" s="58" t="s">
        <v>2347</v>
      </c>
      <c r="BS25" s="61"/>
      <c r="BT25" s="269" t="b">
        <v>1</v>
      </c>
      <c r="BV25" s="432">
        <v>46204.0</v>
      </c>
      <c r="BW25" s="465" t="s">
        <v>4173</v>
      </c>
      <c r="BX25" s="465" t="s">
        <v>4174</v>
      </c>
      <c r="BY25" s="510" t="s">
        <v>23</v>
      </c>
      <c r="BZ25" s="492" t="s">
        <v>20</v>
      </c>
      <c r="CA25" s="61"/>
      <c r="CB25" s="269" t="b">
        <v>1</v>
      </c>
    </row>
    <row r="26" ht="22.5" customHeight="1">
      <c r="A26" s="368"/>
      <c r="B26" s="270">
        <v>46176.0</v>
      </c>
      <c r="C26" s="294" t="s">
        <v>4175</v>
      </c>
      <c r="D26" s="294" t="s">
        <v>4176</v>
      </c>
      <c r="E26" s="391" t="s">
        <v>32</v>
      </c>
      <c r="F26" s="58" t="s">
        <v>12</v>
      </c>
      <c r="G26" s="61"/>
      <c r="H26" s="269" t="b">
        <v>1</v>
      </c>
      <c r="J26" s="401">
        <v>46175.0</v>
      </c>
      <c r="K26" s="273" t="s">
        <v>4177</v>
      </c>
      <c r="L26" s="273" t="s">
        <v>4178</v>
      </c>
      <c r="M26" s="402" t="s">
        <v>23</v>
      </c>
      <c r="N26" s="402" t="s">
        <v>2337</v>
      </c>
      <c r="O26" s="61"/>
      <c r="P26" s="269" t="b">
        <v>1</v>
      </c>
      <c r="R26" s="270">
        <v>46183.0</v>
      </c>
      <c r="S26" s="109" t="s">
        <v>4179</v>
      </c>
      <c r="T26" s="109" t="s">
        <v>4180</v>
      </c>
      <c r="U26" s="58" t="s">
        <v>24</v>
      </c>
      <c r="V26" s="58" t="s">
        <v>9</v>
      </c>
      <c r="W26" s="61"/>
      <c r="X26" s="269" t="b">
        <v>1</v>
      </c>
      <c r="Z26" s="270">
        <v>46182.0</v>
      </c>
      <c r="AA26" s="109" t="s">
        <v>4181</v>
      </c>
      <c r="AB26" s="109" t="s">
        <v>4182</v>
      </c>
      <c r="AC26" s="58" t="s">
        <v>21</v>
      </c>
      <c r="AD26" s="58" t="s">
        <v>20</v>
      </c>
      <c r="AE26" s="109"/>
      <c r="AF26" s="269" t="b">
        <v>1</v>
      </c>
      <c r="AH26" s="511">
        <v>46189.0</v>
      </c>
      <c r="AI26" s="109" t="s">
        <v>4183</v>
      </c>
      <c r="AJ26" s="373" t="s">
        <v>4184</v>
      </c>
      <c r="AK26" s="322" t="s">
        <v>22</v>
      </c>
      <c r="AL26" s="58" t="s">
        <v>9</v>
      </c>
      <c r="AM26" s="61"/>
      <c r="AN26" s="269" t="b">
        <v>1</v>
      </c>
      <c r="AP26" s="382">
        <v>46188.0</v>
      </c>
      <c r="AQ26" s="460" t="s">
        <v>4185</v>
      </c>
      <c r="AR26" s="460" t="s">
        <v>4186</v>
      </c>
      <c r="AS26" s="461" t="s">
        <v>21</v>
      </c>
      <c r="AT26" s="461" t="s">
        <v>14</v>
      </c>
      <c r="AU26" s="61"/>
      <c r="AV26" s="269" t="b">
        <v>1</v>
      </c>
      <c r="AX26" s="270">
        <v>46196.0</v>
      </c>
      <c r="AY26" s="384" t="s">
        <v>4187</v>
      </c>
      <c r="AZ26" s="439" t="s">
        <v>4188</v>
      </c>
      <c r="BA26" s="58" t="s">
        <v>24</v>
      </c>
      <c r="BB26" s="58" t="s">
        <v>9</v>
      </c>
      <c r="BC26" s="61"/>
      <c r="BD26" s="269" t="b">
        <v>1</v>
      </c>
      <c r="BF26" s="380">
        <v>46196.0</v>
      </c>
      <c r="BG26" s="405" t="s">
        <v>4189</v>
      </c>
      <c r="BH26" s="405" t="s">
        <v>4190</v>
      </c>
      <c r="BI26" s="504" t="s">
        <v>21</v>
      </c>
      <c r="BJ26" s="504" t="s">
        <v>2338</v>
      </c>
      <c r="BK26" s="61"/>
      <c r="BL26" s="269" t="b">
        <v>1</v>
      </c>
      <c r="BM26" s="459"/>
      <c r="BN26" s="270">
        <v>46204.0</v>
      </c>
      <c r="BO26" s="384" t="s">
        <v>4191</v>
      </c>
      <c r="BP26" s="439" t="s">
        <v>4192</v>
      </c>
      <c r="BQ26" s="58" t="s">
        <v>44</v>
      </c>
      <c r="BR26" s="58" t="s">
        <v>2347</v>
      </c>
      <c r="BS26" s="61"/>
      <c r="BT26" s="269" t="b">
        <v>1</v>
      </c>
      <c r="BV26" s="432">
        <v>46204.0</v>
      </c>
      <c r="BW26" s="508" t="s">
        <v>4193</v>
      </c>
      <c r="BX26" s="508" t="s">
        <v>4194</v>
      </c>
      <c r="BY26" s="509" t="s">
        <v>23</v>
      </c>
      <c r="BZ26" s="509" t="s">
        <v>20</v>
      </c>
      <c r="CA26" s="109" t="s">
        <v>4195</v>
      </c>
      <c r="CB26" s="269" t="b">
        <v>1</v>
      </c>
    </row>
    <row r="27" ht="22.5" customHeight="1">
      <c r="A27" s="368"/>
      <c r="B27" s="270">
        <v>46176.0</v>
      </c>
      <c r="C27" s="273" t="s">
        <v>4196</v>
      </c>
      <c r="D27" s="273" t="s">
        <v>4197</v>
      </c>
      <c r="E27" s="402" t="s">
        <v>32</v>
      </c>
      <c r="F27" s="58" t="s">
        <v>12</v>
      </c>
      <c r="G27" s="61"/>
      <c r="H27" s="269" t="b">
        <v>1</v>
      </c>
      <c r="J27" s="403">
        <v>46175.0</v>
      </c>
      <c r="K27" s="294" t="s">
        <v>4198</v>
      </c>
      <c r="L27" s="294" t="s">
        <v>4199</v>
      </c>
      <c r="M27" s="391" t="s">
        <v>23</v>
      </c>
      <c r="N27" s="391" t="s">
        <v>2337</v>
      </c>
      <c r="O27" s="61"/>
      <c r="P27" s="269" t="b">
        <v>1</v>
      </c>
      <c r="R27" s="270">
        <v>46183.0</v>
      </c>
      <c r="S27" s="109" t="s">
        <v>4200</v>
      </c>
      <c r="T27" s="109" t="s">
        <v>4201</v>
      </c>
      <c r="U27" s="322" t="s">
        <v>44</v>
      </c>
      <c r="V27" s="58" t="s">
        <v>9</v>
      </c>
      <c r="W27" s="109"/>
      <c r="X27" s="269" t="b">
        <v>1</v>
      </c>
      <c r="Z27" s="270">
        <v>46182.0</v>
      </c>
      <c r="AA27" s="109" t="s">
        <v>4202</v>
      </c>
      <c r="AB27" s="109" t="s">
        <v>4203</v>
      </c>
      <c r="AC27" s="58" t="s">
        <v>21</v>
      </c>
      <c r="AD27" s="58" t="s">
        <v>20</v>
      </c>
      <c r="AE27" s="109" t="s">
        <v>4204</v>
      </c>
      <c r="AF27" s="269"/>
      <c r="AH27" s="270">
        <v>46189.0</v>
      </c>
      <c r="AI27" s="109" t="s">
        <v>4205</v>
      </c>
      <c r="AJ27" s="373" t="s">
        <v>4206</v>
      </c>
      <c r="AK27" s="322" t="s">
        <v>10</v>
      </c>
      <c r="AL27" s="58" t="s">
        <v>9</v>
      </c>
      <c r="AM27" s="109"/>
      <c r="AN27" s="269" t="b">
        <v>1</v>
      </c>
      <c r="AP27" s="382">
        <v>46188.0</v>
      </c>
      <c r="AQ27" s="460" t="s">
        <v>4207</v>
      </c>
      <c r="AR27" s="460" t="s">
        <v>4208</v>
      </c>
      <c r="AS27" s="470" t="s">
        <v>27</v>
      </c>
      <c r="AT27" s="461" t="s">
        <v>14</v>
      </c>
      <c r="AU27" s="498"/>
      <c r="AV27" s="269" t="b">
        <v>1</v>
      </c>
      <c r="AX27" s="270">
        <v>46196.0</v>
      </c>
      <c r="AY27" s="460" t="s">
        <v>4209</v>
      </c>
      <c r="AZ27" s="512" t="s">
        <v>4210</v>
      </c>
      <c r="BA27" s="58" t="s">
        <v>44</v>
      </c>
      <c r="BB27" s="58" t="s">
        <v>9</v>
      </c>
      <c r="BC27" s="61"/>
      <c r="BD27" s="269" t="b">
        <v>1</v>
      </c>
      <c r="BF27" s="401">
        <v>46196.0</v>
      </c>
      <c r="BG27" s="273" t="s">
        <v>4211</v>
      </c>
      <c r="BH27" s="273" t="s">
        <v>4212</v>
      </c>
      <c r="BI27" s="402" t="s">
        <v>11</v>
      </c>
      <c r="BJ27" s="402" t="s">
        <v>2337</v>
      </c>
      <c r="BK27" s="61"/>
      <c r="BL27" s="269" t="b">
        <v>1</v>
      </c>
      <c r="BM27" s="459"/>
      <c r="BN27" s="270">
        <v>46204.0</v>
      </c>
      <c r="BO27" s="312" t="s">
        <v>4213</v>
      </c>
      <c r="BP27" s="512" t="s">
        <v>4214</v>
      </c>
      <c r="BQ27" s="58" t="s">
        <v>10</v>
      </c>
      <c r="BR27" s="58" t="s">
        <v>2347</v>
      </c>
      <c r="BS27" s="61"/>
      <c r="BT27" s="269" t="b">
        <v>1</v>
      </c>
      <c r="BV27" s="513">
        <v>46204.0</v>
      </c>
      <c r="BW27" s="465" t="s">
        <v>4215</v>
      </c>
      <c r="BX27" s="465" t="s">
        <v>4216</v>
      </c>
      <c r="BY27" s="492" t="s">
        <v>23</v>
      </c>
      <c r="BZ27" s="492" t="s">
        <v>20</v>
      </c>
      <c r="CA27" s="61"/>
      <c r="CB27" s="269" t="b">
        <v>1</v>
      </c>
    </row>
    <row r="28" ht="22.5" customHeight="1">
      <c r="A28" s="368"/>
      <c r="B28" s="270">
        <v>46176.0</v>
      </c>
      <c r="C28" s="109" t="s">
        <v>4217</v>
      </c>
      <c r="D28" s="373" t="s">
        <v>4218</v>
      </c>
      <c r="E28" s="58" t="s">
        <v>32</v>
      </c>
      <c r="F28" s="58" t="s">
        <v>9</v>
      </c>
      <c r="G28" s="61"/>
      <c r="H28" s="269" t="b">
        <v>1</v>
      </c>
      <c r="J28" s="401">
        <v>46175.0</v>
      </c>
      <c r="K28" s="273" t="s">
        <v>4219</v>
      </c>
      <c r="L28" s="273" t="s">
        <v>4220</v>
      </c>
      <c r="M28" s="402" t="s">
        <v>23</v>
      </c>
      <c r="N28" s="402" t="s">
        <v>2337</v>
      </c>
      <c r="O28" s="61"/>
      <c r="P28" s="269" t="b">
        <v>1</v>
      </c>
      <c r="R28" s="270">
        <v>46183.0</v>
      </c>
      <c r="S28" s="109" t="s">
        <v>4221</v>
      </c>
      <c r="T28" s="109" t="s">
        <v>4222</v>
      </c>
      <c r="U28" s="58" t="s">
        <v>32</v>
      </c>
      <c r="V28" s="58" t="s">
        <v>9</v>
      </c>
      <c r="W28" s="61"/>
      <c r="X28" s="269" t="b">
        <v>1</v>
      </c>
      <c r="Z28" s="270">
        <v>46182.0</v>
      </c>
      <c r="AA28" s="109" t="s">
        <v>4223</v>
      </c>
      <c r="AB28" s="109" t="s">
        <v>4224</v>
      </c>
      <c r="AC28" s="58" t="s">
        <v>21</v>
      </c>
      <c r="AD28" s="58" t="s">
        <v>20</v>
      </c>
      <c r="AE28" s="61"/>
      <c r="AF28" s="269" t="b">
        <v>1</v>
      </c>
      <c r="AH28" s="270">
        <v>46189.0</v>
      </c>
      <c r="AI28" s="109" t="s">
        <v>4225</v>
      </c>
      <c r="AJ28" s="373" t="s">
        <v>4226</v>
      </c>
      <c r="AK28" s="322" t="s">
        <v>13</v>
      </c>
      <c r="AL28" s="58" t="s">
        <v>9</v>
      </c>
      <c r="AM28" s="109"/>
      <c r="AN28" s="269" t="b">
        <v>1</v>
      </c>
      <c r="AP28" s="382">
        <v>46188.0</v>
      </c>
      <c r="AQ28" s="463" t="s">
        <v>4227</v>
      </c>
      <c r="AR28" s="463" t="s">
        <v>4228</v>
      </c>
      <c r="AS28" s="474" t="s">
        <v>27</v>
      </c>
      <c r="AT28" s="461" t="s">
        <v>14</v>
      </c>
      <c r="AU28" s="496"/>
      <c r="AV28" s="269" t="b">
        <v>1</v>
      </c>
      <c r="AX28" s="270">
        <v>46196.0</v>
      </c>
      <c r="AY28" s="294" t="s">
        <v>4229</v>
      </c>
      <c r="AZ28" s="411" t="s">
        <v>4230</v>
      </c>
      <c r="BA28" s="391" t="s">
        <v>22</v>
      </c>
      <c r="BB28" s="58" t="s">
        <v>12</v>
      </c>
      <c r="BC28" s="61"/>
      <c r="BD28" s="269" t="b">
        <v>1</v>
      </c>
      <c r="BF28" s="403">
        <v>46196.0</v>
      </c>
      <c r="BG28" s="294" t="s">
        <v>4231</v>
      </c>
      <c r="BH28" s="294" t="s">
        <v>4232</v>
      </c>
      <c r="BI28" s="391" t="s">
        <v>18</v>
      </c>
      <c r="BJ28" s="391" t="s">
        <v>2337</v>
      </c>
      <c r="BK28" s="61"/>
      <c r="BL28" s="269" t="b">
        <v>1</v>
      </c>
      <c r="BM28" s="459"/>
      <c r="BN28" s="270">
        <v>46205.0</v>
      </c>
      <c r="BO28" s="430" t="s">
        <v>4233</v>
      </c>
      <c r="BP28" s="430" t="s">
        <v>4234</v>
      </c>
      <c r="BQ28" s="431" t="s">
        <v>24</v>
      </c>
      <c r="BR28" s="58" t="s">
        <v>12</v>
      </c>
      <c r="BS28" s="61"/>
      <c r="BT28" s="269" t="b">
        <v>1</v>
      </c>
      <c r="BV28" s="514">
        <v>46204.0</v>
      </c>
      <c r="BW28" s="417" t="s">
        <v>4235</v>
      </c>
      <c r="BX28" s="417" t="s">
        <v>4236</v>
      </c>
      <c r="BY28" s="418" t="s">
        <v>23</v>
      </c>
      <c r="BZ28" s="418" t="s">
        <v>20</v>
      </c>
      <c r="CA28" s="61"/>
      <c r="CB28" s="269" t="b">
        <v>1</v>
      </c>
    </row>
    <row r="29" ht="22.5" customHeight="1">
      <c r="A29" s="368"/>
      <c r="B29" s="270">
        <v>46176.0</v>
      </c>
      <c r="C29" s="109" t="s">
        <v>4237</v>
      </c>
      <c r="D29" s="373" t="s">
        <v>4238</v>
      </c>
      <c r="E29" s="58" t="s">
        <v>22</v>
      </c>
      <c r="F29" s="58" t="s">
        <v>9</v>
      </c>
      <c r="G29" s="61"/>
      <c r="H29" s="269" t="b">
        <v>1</v>
      </c>
      <c r="J29" s="403">
        <v>46175.0</v>
      </c>
      <c r="K29" s="294" t="s">
        <v>4239</v>
      </c>
      <c r="L29" s="294" t="s">
        <v>4240</v>
      </c>
      <c r="M29" s="391" t="s">
        <v>23</v>
      </c>
      <c r="N29" s="391" t="s">
        <v>2337</v>
      </c>
      <c r="O29" s="61"/>
      <c r="P29" s="269" t="b">
        <v>1</v>
      </c>
      <c r="R29" s="270">
        <v>46183.0</v>
      </c>
      <c r="S29" s="109" t="s">
        <v>4241</v>
      </c>
      <c r="T29" s="109" t="s">
        <v>4242</v>
      </c>
      <c r="U29" s="58" t="s">
        <v>10</v>
      </c>
      <c r="V29" s="58" t="s">
        <v>9</v>
      </c>
      <c r="W29" s="61"/>
      <c r="X29" s="269" t="b">
        <v>1</v>
      </c>
      <c r="Z29" s="270">
        <v>46182.0</v>
      </c>
      <c r="AA29" s="109" t="s">
        <v>4243</v>
      </c>
      <c r="AB29" s="109" t="s">
        <v>4244</v>
      </c>
      <c r="AC29" s="58" t="s">
        <v>11</v>
      </c>
      <c r="AD29" s="58" t="s">
        <v>20</v>
      </c>
      <c r="AE29" s="61"/>
      <c r="AF29" s="269" t="b">
        <v>1</v>
      </c>
      <c r="AH29" s="270">
        <v>46189.0</v>
      </c>
      <c r="AI29" s="109" t="s">
        <v>4245</v>
      </c>
      <c r="AJ29" s="373" t="s">
        <v>4246</v>
      </c>
      <c r="AK29" s="322" t="s">
        <v>44</v>
      </c>
      <c r="AL29" s="58" t="s">
        <v>9</v>
      </c>
      <c r="AM29" s="61"/>
      <c r="AN29" s="269" t="b">
        <v>1</v>
      </c>
      <c r="AP29" s="382">
        <v>46188.0</v>
      </c>
      <c r="AQ29" s="460" t="s">
        <v>4247</v>
      </c>
      <c r="AR29" s="460" t="s">
        <v>4248</v>
      </c>
      <c r="AS29" s="470" t="s">
        <v>11</v>
      </c>
      <c r="AT29" s="470" t="s">
        <v>14</v>
      </c>
      <c r="AU29" s="515" t="s">
        <v>4249</v>
      </c>
      <c r="AV29" s="269" t="b">
        <v>1</v>
      </c>
      <c r="AX29" s="270">
        <v>46196.0</v>
      </c>
      <c r="AY29" s="273" t="s">
        <v>4250</v>
      </c>
      <c r="AZ29" s="413" t="s">
        <v>4251</v>
      </c>
      <c r="BA29" s="402" t="s">
        <v>22</v>
      </c>
      <c r="BB29" s="58" t="s">
        <v>12</v>
      </c>
      <c r="BC29" s="61"/>
      <c r="BD29" s="269" t="b">
        <v>1</v>
      </c>
      <c r="BF29" s="401">
        <v>46196.0</v>
      </c>
      <c r="BG29" s="273" t="s">
        <v>4252</v>
      </c>
      <c r="BH29" s="273" t="s">
        <v>4253</v>
      </c>
      <c r="BI29" s="402" t="s">
        <v>11</v>
      </c>
      <c r="BJ29" s="402" t="s">
        <v>2337</v>
      </c>
      <c r="BK29" s="61"/>
      <c r="BL29" s="269" t="b">
        <v>1</v>
      </c>
      <c r="BM29" s="459"/>
      <c r="BN29" s="270">
        <v>46205.0</v>
      </c>
      <c r="BO29" s="294" t="s">
        <v>4254</v>
      </c>
      <c r="BP29" s="294" t="s">
        <v>4255</v>
      </c>
      <c r="BQ29" s="391" t="s">
        <v>16</v>
      </c>
      <c r="BR29" s="58" t="s">
        <v>12</v>
      </c>
      <c r="BS29" s="61"/>
      <c r="BT29" s="269" t="b">
        <v>1</v>
      </c>
      <c r="BV29" s="513">
        <v>46204.0</v>
      </c>
      <c r="BW29" s="465" t="s">
        <v>4256</v>
      </c>
      <c r="BX29" s="465" t="s">
        <v>4257</v>
      </c>
      <c r="BY29" s="492" t="s">
        <v>23</v>
      </c>
      <c r="BZ29" s="492" t="s">
        <v>20</v>
      </c>
      <c r="CA29" s="61"/>
      <c r="CB29" s="269" t="b">
        <v>1</v>
      </c>
    </row>
    <row r="30" ht="22.5" customHeight="1">
      <c r="A30" s="368"/>
      <c r="B30" s="270">
        <v>46176.0</v>
      </c>
      <c r="C30" s="109" t="s">
        <v>4258</v>
      </c>
      <c r="D30" s="373" t="s">
        <v>4259</v>
      </c>
      <c r="E30" s="58" t="s">
        <v>32</v>
      </c>
      <c r="F30" s="58" t="s">
        <v>9</v>
      </c>
      <c r="G30" s="109"/>
      <c r="H30" s="269" t="b">
        <v>1</v>
      </c>
      <c r="J30" s="401">
        <v>46175.0</v>
      </c>
      <c r="K30" s="273" t="s">
        <v>4260</v>
      </c>
      <c r="L30" s="273" t="s">
        <v>4261</v>
      </c>
      <c r="M30" s="402" t="s">
        <v>23</v>
      </c>
      <c r="N30" s="402" t="s">
        <v>2337</v>
      </c>
      <c r="O30" s="61"/>
      <c r="P30" s="269" t="b">
        <v>1</v>
      </c>
      <c r="R30" s="270">
        <v>46183.0</v>
      </c>
      <c r="S30" s="109" t="s">
        <v>4262</v>
      </c>
      <c r="T30" s="109" t="s">
        <v>4263</v>
      </c>
      <c r="U30" s="58" t="s">
        <v>24</v>
      </c>
      <c r="V30" s="58" t="s">
        <v>9</v>
      </c>
      <c r="W30" s="61"/>
      <c r="X30" s="269" t="b">
        <v>1</v>
      </c>
      <c r="Z30" s="270">
        <v>46182.0</v>
      </c>
      <c r="AA30" s="109" t="s">
        <v>4264</v>
      </c>
      <c r="AB30" s="109" t="s">
        <v>4265</v>
      </c>
      <c r="AC30" s="58" t="s">
        <v>21</v>
      </c>
      <c r="AD30" s="58" t="s">
        <v>20</v>
      </c>
      <c r="AE30" s="109" t="s">
        <v>4266</v>
      </c>
      <c r="AF30" s="269" t="b">
        <v>1</v>
      </c>
      <c r="AH30" s="270">
        <v>46189.0</v>
      </c>
      <c r="AI30" s="109" t="s">
        <v>4267</v>
      </c>
      <c r="AJ30" s="373" t="s">
        <v>4268</v>
      </c>
      <c r="AK30" s="322" t="s">
        <v>32</v>
      </c>
      <c r="AL30" s="58" t="s">
        <v>9</v>
      </c>
      <c r="AM30" s="61"/>
      <c r="AN30" s="269" t="b">
        <v>1</v>
      </c>
      <c r="AP30" s="516">
        <v>46189.0</v>
      </c>
      <c r="AQ30" s="463" t="s">
        <v>4269</v>
      </c>
      <c r="AR30" s="463" t="s">
        <v>4270</v>
      </c>
      <c r="AS30" s="474" t="s">
        <v>11</v>
      </c>
      <c r="AT30" s="474" t="s">
        <v>20</v>
      </c>
      <c r="AU30" s="517"/>
      <c r="AV30" s="269" t="b">
        <v>1</v>
      </c>
      <c r="AX30" s="270">
        <v>46196.0</v>
      </c>
      <c r="AY30" s="294" t="s">
        <v>4271</v>
      </c>
      <c r="AZ30" s="411" t="s">
        <v>4272</v>
      </c>
      <c r="BA30" s="391" t="s">
        <v>22</v>
      </c>
      <c r="BB30" s="58" t="s">
        <v>12</v>
      </c>
      <c r="BC30" s="61"/>
      <c r="BD30" s="269" t="b">
        <v>1</v>
      </c>
      <c r="BF30" s="403">
        <v>46196.0</v>
      </c>
      <c r="BG30" s="294" t="s">
        <v>4273</v>
      </c>
      <c r="BH30" s="294" t="s">
        <v>4274</v>
      </c>
      <c r="BI30" s="391" t="s">
        <v>15</v>
      </c>
      <c r="BJ30" s="391" t="s">
        <v>2337</v>
      </c>
      <c r="BK30" s="109"/>
      <c r="BL30" s="269" t="b">
        <v>1</v>
      </c>
      <c r="BM30" s="459"/>
      <c r="BN30" s="270">
        <v>46205.0</v>
      </c>
      <c r="BO30" s="430" t="s">
        <v>4275</v>
      </c>
      <c r="BP30" s="430" t="s">
        <v>4276</v>
      </c>
      <c r="BQ30" s="431" t="s">
        <v>24</v>
      </c>
      <c r="BR30" s="58" t="s">
        <v>12</v>
      </c>
      <c r="BS30" s="61"/>
      <c r="BT30" s="269" t="b">
        <v>1</v>
      </c>
      <c r="BV30" s="514">
        <v>46204.0</v>
      </c>
      <c r="BW30" s="417" t="s">
        <v>4277</v>
      </c>
      <c r="BX30" s="417" t="s">
        <v>4278</v>
      </c>
      <c r="BY30" s="418" t="s">
        <v>23</v>
      </c>
      <c r="BZ30" s="418" t="s">
        <v>20</v>
      </c>
      <c r="CA30" s="109"/>
      <c r="CB30" s="269" t="b">
        <v>1</v>
      </c>
    </row>
    <row r="31" ht="22.5" customHeight="1">
      <c r="A31" s="368"/>
      <c r="B31" s="270">
        <v>46176.0</v>
      </c>
      <c r="C31" s="109" t="s">
        <v>4279</v>
      </c>
      <c r="D31" s="373" t="s">
        <v>4280</v>
      </c>
      <c r="E31" s="58" t="s">
        <v>19</v>
      </c>
      <c r="F31" s="58" t="s">
        <v>9</v>
      </c>
      <c r="G31" s="61"/>
      <c r="H31" s="269" t="b">
        <v>1</v>
      </c>
      <c r="J31" s="382">
        <v>46175.0</v>
      </c>
      <c r="K31" s="273" t="s">
        <v>4281</v>
      </c>
      <c r="L31" s="273" t="s">
        <v>4282</v>
      </c>
      <c r="M31" s="398" t="s">
        <v>23</v>
      </c>
      <c r="N31" s="431" t="s">
        <v>2338</v>
      </c>
      <c r="O31" s="61"/>
      <c r="P31" s="269" t="b">
        <v>1</v>
      </c>
      <c r="R31" s="270">
        <v>46183.0</v>
      </c>
      <c r="S31" s="109" t="s">
        <v>4283</v>
      </c>
      <c r="T31" s="109" t="s">
        <v>4284</v>
      </c>
      <c r="U31" s="58" t="s">
        <v>16</v>
      </c>
      <c r="V31" s="58" t="s">
        <v>9</v>
      </c>
      <c r="W31" s="61"/>
      <c r="X31" s="269" t="b">
        <v>1</v>
      </c>
      <c r="Z31" s="270">
        <v>46182.0</v>
      </c>
      <c r="AA31" s="109" t="s">
        <v>4285</v>
      </c>
      <c r="AB31" s="109" t="s">
        <v>4286</v>
      </c>
      <c r="AC31" s="58" t="s">
        <v>11</v>
      </c>
      <c r="AD31" s="58" t="s">
        <v>20</v>
      </c>
      <c r="AE31" s="61"/>
      <c r="AF31" s="269" t="b">
        <v>1</v>
      </c>
      <c r="AH31" s="270">
        <v>46189.0</v>
      </c>
      <c r="AI31" s="109" t="s">
        <v>4287</v>
      </c>
      <c r="AJ31" s="373" t="s">
        <v>4288</v>
      </c>
      <c r="AK31" s="322" t="s">
        <v>44</v>
      </c>
      <c r="AL31" s="58" t="s">
        <v>9</v>
      </c>
      <c r="AM31" s="61"/>
      <c r="AN31" s="269" t="b">
        <v>1</v>
      </c>
      <c r="AP31" s="476">
        <v>46189.0</v>
      </c>
      <c r="AQ31" s="460" t="s">
        <v>4289</v>
      </c>
      <c r="AR31" s="460" t="s">
        <v>4290</v>
      </c>
      <c r="AS31" s="461" t="s">
        <v>11</v>
      </c>
      <c r="AT31" s="470" t="s">
        <v>20</v>
      </c>
      <c r="AU31" s="518" t="s">
        <v>4291</v>
      </c>
      <c r="AV31" s="269" t="b">
        <v>1</v>
      </c>
      <c r="AX31" s="270">
        <v>46196.0</v>
      </c>
      <c r="AY31" s="460" t="s">
        <v>4292</v>
      </c>
      <c r="AZ31" s="512" t="s">
        <v>4293</v>
      </c>
      <c r="BA31" s="58" t="s">
        <v>44</v>
      </c>
      <c r="BB31" s="58" t="s">
        <v>2347</v>
      </c>
      <c r="BC31" s="61"/>
      <c r="BD31" s="269" t="b">
        <v>1</v>
      </c>
      <c r="BF31" s="403">
        <v>46196.0</v>
      </c>
      <c r="BG31" s="109" t="s">
        <v>4294</v>
      </c>
      <c r="BH31" s="109" t="s">
        <v>4295</v>
      </c>
      <c r="BI31" s="58" t="s">
        <v>18</v>
      </c>
      <c r="BJ31" s="58" t="s">
        <v>14</v>
      </c>
      <c r="BK31" s="61"/>
      <c r="BL31" s="269" t="b">
        <v>1</v>
      </c>
      <c r="BM31" s="459"/>
      <c r="BN31" s="270">
        <v>46205.0</v>
      </c>
      <c r="BO31" s="294" t="s">
        <v>4296</v>
      </c>
      <c r="BP31" s="294" t="s">
        <v>4297</v>
      </c>
      <c r="BQ31" s="391" t="s">
        <v>10</v>
      </c>
      <c r="BR31" s="58" t="s">
        <v>12</v>
      </c>
      <c r="BS31" s="61"/>
      <c r="BT31" s="269" t="b">
        <v>1</v>
      </c>
      <c r="BV31" s="514">
        <v>46204.0</v>
      </c>
      <c r="BW31" s="109" t="s">
        <v>4298</v>
      </c>
      <c r="BX31" s="109" t="s">
        <v>4299</v>
      </c>
      <c r="BY31" s="58" t="s">
        <v>23</v>
      </c>
      <c r="BZ31" s="58" t="s">
        <v>20</v>
      </c>
      <c r="CA31" s="61"/>
      <c r="CB31" s="269" t="b">
        <v>1</v>
      </c>
    </row>
    <row r="32" ht="22.5" customHeight="1">
      <c r="A32" s="368"/>
      <c r="B32" s="270">
        <v>46176.0</v>
      </c>
      <c r="C32" s="109" t="s">
        <v>4300</v>
      </c>
      <c r="D32" s="373" t="s">
        <v>4301</v>
      </c>
      <c r="E32" s="58"/>
      <c r="F32" s="58" t="s">
        <v>9</v>
      </c>
      <c r="G32" s="427" t="s">
        <v>2432</v>
      </c>
      <c r="H32" s="269"/>
      <c r="J32" s="380">
        <v>46175.0</v>
      </c>
      <c r="K32" s="294" t="s">
        <v>4302</v>
      </c>
      <c r="L32" s="294" t="s">
        <v>4303</v>
      </c>
      <c r="M32" s="396" t="s">
        <v>23</v>
      </c>
      <c r="N32" s="391" t="s">
        <v>2338</v>
      </c>
      <c r="O32" s="61"/>
      <c r="P32" s="269" t="b">
        <v>1</v>
      </c>
      <c r="R32" s="270">
        <v>46183.0</v>
      </c>
      <c r="S32" s="109" t="s">
        <v>4304</v>
      </c>
      <c r="T32" s="109" t="s">
        <v>4305</v>
      </c>
      <c r="U32" s="58" t="s">
        <v>10</v>
      </c>
      <c r="V32" s="58" t="s">
        <v>9</v>
      </c>
      <c r="W32" s="61"/>
      <c r="X32" s="269" t="b">
        <v>1</v>
      </c>
      <c r="Z32" s="270">
        <v>46182.0</v>
      </c>
      <c r="AA32" s="519" t="s">
        <v>4306</v>
      </c>
      <c r="AB32" s="460" t="s">
        <v>4307</v>
      </c>
      <c r="AC32" s="470" t="s">
        <v>18</v>
      </c>
      <c r="AD32" s="471" t="s">
        <v>14</v>
      </c>
      <c r="AE32" s="61"/>
      <c r="AF32" s="269" t="b">
        <v>1</v>
      </c>
      <c r="AH32" s="270">
        <v>46189.0</v>
      </c>
      <c r="AI32" s="109" t="s">
        <v>4308</v>
      </c>
      <c r="AJ32" s="373" t="s">
        <v>4309</v>
      </c>
      <c r="AK32" s="322" t="s">
        <v>10</v>
      </c>
      <c r="AL32" s="58" t="s">
        <v>9</v>
      </c>
      <c r="AM32" s="109"/>
      <c r="AN32" s="269" t="b">
        <v>1</v>
      </c>
      <c r="AP32" s="476">
        <v>46189.0</v>
      </c>
      <c r="AQ32" s="463" t="s">
        <v>4310</v>
      </c>
      <c r="AR32" s="463" t="s">
        <v>4311</v>
      </c>
      <c r="AS32" s="464" t="s">
        <v>11</v>
      </c>
      <c r="AT32" s="474" t="s">
        <v>20</v>
      </c>
      <c r="AU32" s="469"/>
      <c r="AV32" s="269" t="b">
        <v>1</v>
      </c>
      <c r="AX32" s="270">
        <v>46196.0</v>
      </c>
      <c r="AY32" s="463" t="s">
        <v>4312</v>
      </c>
      <c r="AZ32" s="520" t="s">
        <v>4313</v>
      </c>
      <c r="BA32" s="58" t="s">
        <v>24</v>
      </c>
      <c r="BB32" s="58" t="s">
        <v>2347</v>
      </c>
      <c r="BC32" s="61"/>
      <c r="BD32" s="269" t="b">
        <v>1</v>
      </c>
      <c r="BF32" s="403">
        <v>46196.0</v>
      </c>
      <c r="BG32" s="109" t="s">
        <v>4314</v>
      </c>
      <c r="BH32" s="109" t="s">
        <v>4315</v>
      </c>
      <c r="BI32" s="58" t="s">
        <v>18</v>
      </c>
      <c r="BJ32" s="58" t="s">
        <v>14</v>
      </c>
      <c r="BK32" s="61"/>
      <c r="BL32" s="269" t="b">
        <v>1</v>
      </c>
      <c r="BM32" s="459"/>
      <c r="BN32" s="270">
        <v>46205.0</v>
      </c>
      <c r="BO32" s="430" t="s">
        <v>4316</v>
      </c>
      <c r="BP32" s="430" t="s">
        <v>4317</v>
      </c>
      <c r="BQ32" s="431" t="s">
        <v>16</v>
      </c>
      <c r="BR32" s="58" t="s">
        <v>12</v>
      </c>
      <c r="BS32" s="61"/>
      <c r="BT32" s="269" t="b">
        <v>1</v>
      </c>
      <c r="BV32" s="514">
        <v>46204.0</v>
      </c>
      <c r="BW32" s="109" t="s">
        <v>4318</v>
      </c>
      <c r="BX32" s="109" t="s">
        <v>4319</v>
      </c>
      <c r="BY32" s="58" t="s">
        <v>23</v>
      </c>
      <c r="BZ32" s="58" t="s">
        <v>20</v>
      </c>
      <c r="CA32" s="61"/>
      <c r="CB32" s="269" t="b">
        <v>1</v>
      </c>
    </row>
    <row r="33" ht="22.5" customHeight="1">
      <c r="A33" s="368"/>
      <c r="B33" s="270">
        <v>46176.0</v>
      </c>
      <c r="C33" s="109" t="s">
        <v>4320</v>
      </c>
      <c r="D33" s="373" t="s">
        <v>4321</v>
      </c>
      <c r="E33" s="58" t="s">
        <v>19</v>
      </c>
      <c r="F33" s="58" t="s">
        <v>9</v>
      </c>
      <c r="G33" s="109"/>
      <c r="H33" s="269" t="b">
        <v>1</v>
      </c>
      <c r="J33" s="382">
        <v>46175.0</v>
      </c>
      <c r="K33" s="273" t="s">
        <v>4322</v>
      </c>
      <c r="L33" s="273" t="s">
        <v>4323</v>
      </c>
      <c r="M33" s="398"/>
      <c r="N33" s="431" t="s">
        <v>2338</v>
      </c>
      <c r="O33" s="109" t="s">
        <v>3537</v>
      </c>
      <c r="P33" s="269"/>
      <c r="R33" s="270">
        <v>46183.0</v>
      </c>
      <c r="S33" s="109" t="s">
        <v>4324</v>
      </c>
      <c r="T33" s="109" t="s">
        <v>4325</v>
      </c>
      <c r="U33" s="58"/>
      <c r="V33" s="58" t="s">
        <v>9</v>
      </c>
      <c r="W33" s="427" t="s">
        <v>2432</v>
      </c>
      <c r="X33" s="269"/>
      <c r="Z33" s="270">
        <v>46182.0</v>
      </c>
      <c r="AA33" s="519" t="s">
        <v>4326</v>
      </c>
      <c r="AB33" s="519" t="s">
        <v>4327</v>
      </c>
      <c r="AC33" s="521" t="s">
        <v>21</v>
      </c>
      <c r="AD33" s="471" t="s">
        <v>14</v>
      </c>
      <c r="AE33" s="109" t="s">
        <v>982</v>
      </c>
      <c r="AF33" s="269"/>
      <c r="AH33" s="270">
        <v>46189.0</v>
      </c>
      <c r="AI33" s="109" t="s">
        <v>4328</v>
      </c>
      <c r="AJ33" s="373" t="s">
        <v>4329</v>
      </c>
      <c r="AK33" s="322" t="s">
        <v>44</v>
      </c>
      <c r="AL33" s="58" t="s">
        <v>9</v>
      </c>
      <c r="AM33" s="61"/>
      <c r="AN33" s="269" t="b">
        <v>1</v>
      </c>
      <c r="AP33" s="476">
        <v>46189.0</v>
      </c>
      <c r="AQ33" s="460" t="s">
        <v>4330</v>
      </c>
      <c r="AR33" s="460" t="s">
        <v>4331</v>
      </c>
      <c r="AS33" s="461" t="s">
        <v>11</v>
      </c>
      <c r="AT33" s="470" t="s">
        <v>20</v>
      </c>
      <c r="AU33" s="518"/>
      <c r="AV33" s="269" t="b">
        <v>1</v>
      </c>
      <c r="AX33" s="270">
        <v>46196.0</v>
      </c>
      <c r="AY33" s="460" t="s">
        <v>4332</v>
      </c>
      <c r="AZ33" s="512" t="s">
        <v>4333</v>
      </c>
      <c r="BA33" s="58" t="s">
        <v>22</v>
      </c>
      <c r="BB33" s="58" t="s">
        <v>9</v>
      </c>
      <c r="BC33" s="61"/>
      <c r="BD33" s="269" t="b">
        <v>1</v>
      </c>
      <c r="BF33" s="403">
        <v>46196.0</v>
      </c>
      <c r="BG33" s="109" t="s">
        <v>4334</v>
      </c>
      <c r="BH33" s="109" t="s">
        <v>4335</v>
      </c>
      <c r="BI33" s="58" t="s">
        <v>18</v>
      </c>
      <c r="BJ33" s="58" t="s">
        <v>14</v>
      </c>
      <c r="BK33" s="61"/>
      <c r="BL33" s="269" t="b">
        <v>1</v>
      </c>
      <c r="BM33" s="459"/>
      <c r="BN33" s="270">
        <v>46205.0</v>
      </c>
      <c r="BO33" s="294" t="s">
        <v>4336</v>
      </c>
      <c r="BP33" s="294" t="s">
        <v>4337</v>
      </c>
      <c r="BQ33" s="391" t="s">
        <v>10</v>
      </c>
      <c r="BR33" s="58" t="s">
        <v>12</v>
      </c>
      <c r="BS33" s="61"/>
      <c r="BT33" s="269" t="b">
        <v>1</v>
      </c>
      <c r="BV33" s="514">
        <v>46204.0</v>
      </c>
      <c r="BW33" s="109" t="s">
        <v>4338</v>
      </c>
      <c r="BX33" s="109" t="s">
        <v>4339</v>
      </c>
      <c r="BY33" s="58" t="s">
        <v>23</v>
      </c>
      <c r="BZ33" s="58" t="s">
        <v>20</v>
      </c>
      <c r="CA33" s="61"/>
      <c r="CB33" s="269" t="b">
        <v>1</v>
      </c>
    </row>
    <row r="34" ht="22.5" customHeight="1">
      <c r="A34" s="368"/>
      <c r="B34" s="270">
        <v>46176.0</v>
      </c>
      <c r="C34" s="109" t="s">
        <v>4340</v>
      </c>
      <c r="D34" s="373" t="s">
        <v>4341</v>
      </c>
      <c r="E34" s="58" t="s">
        <v>22</v>
      </c>
      <c r="F34" s="58" t="s">
        <v>9</v>
      </c>
      <c r="G34" s="61"/>
      <c r="H34" s="269" t="b">
        <v>1</v>
      </c>
      <c r="J34" s="380">
        <v>46175.0</v>
      </c>
      <c r="K34" s="294" t="s">
        <v>4342</v>
      </c>
      <c r="L34" s="294" t="s">
        <v>4343</v>
      </c>
      <c r="M34" s="396" t="s">
        <v>11</v>
      </c>
      <c r="N34" s="391" t="s">
        <v>2338</v>
      </c>
      <c r="O34" s="61"/>
      <c r="P34" s="269" t="b">
        <v>1</v>
      </c>
      <c r="R34" s="270">
        <v>46183.0</v>
      </c>
      <c r="S34" s="109" t="s">
        <v>4344</v>
      </c>
      <c r="T34" s="109" t="s">
        <v>4345</v>
      </c>
      <c r="U34" s="58" t="s">
        <v>24</v>
      </c>
      <c r="V34" s="58" t="s">
        <v>2347</v>
      </c>
      <c r="W34" s="61"/>
      <c r="X34" s="269" t="b">
        <v>1</v>
      </c>
      <c r="Z34" s="270">
        <v>46182.0</v>
      </c>
      <c r="AA34" s="109" t="s">
        <v>4346</v>
      </c>
      <c r="AB34" s="109" t="s">
        <v>4347</v>
      </c>
      <c r="AC34" s="58" t="s">
        <v>27</v>
      </c>
      <c r="AD34" s="471" t="s">
        <v>14</v>
      </c>
      <c r="AE34" s="61"/>
      <c r="AF34" s="269" t="b">
        <v>1</v>
      </c>
      <c r="AH34" s="270">
        <v>46189.0</v>
      </c>
      <c r="AI34" s="109" t="s">
        <v>4348</v>
      </c>
      <c r="AJ34" s="373" t="s">
        <v>4349</v>
      </c>
      <c r="AK34" s="58" t="s">
        <v>19</v>
      </c>
      <c r="AL34" s="58" t="s">
        <v>9</v>
      </c>
      <c r="AM34" s="61"/>
      <c r="AN34" s="269" t="b">
        <v>1</v>
      </c>
      <c r="AP34" s="270">
        <v>46189.0</v>
      </c>
      <c r="AQ34" s="109" t="s">
        <v>4350</v>
      </c>
      <c r="AR34" s="109" t="s">
        <v>4351</v>
      </c>
      <c r="AS34" s="58" t="s">
        <v>11</v>
      </c>
      <c r="AT34" s="58" t="s">
        <v>20</v>
      </c>
      <c r="AU34" s="61"/>
      <c r="AV34" s="269" t="b">
        <v>1</v>
      </c>
      <c r="AX34" s="270">
        <v>46196.0</v>
      </c>
      <c r="AY34" s="463" t="s">
        <v>4352</v>
      </c>
      <c r="AZ34" s="520" t="s">
        <v>4353</v>
      </c>
      <c r="BA34" s="58" t="s">
        <v>22</v>
      </c>
      <c r="BB34" s="58" t="s">
        <v>9</v>
      </c>
      <c r="BC34" s="61"/>
      <c r="BD34" s="269" t="b">
        <v>1</v>
      </c>
      <c r="BF34" s="403">
        <v>46196.0</v>
      </c>
      <c r="BG34" s="109" t="s">
        <v>4354</v>
      </c>
      <c r="BH34" s="109" t="s">
        <v>4355</v>
      </c>
      <c r="BI34" s="58"/>
      <c r="BJ34" s="58" t="s">
        <v>14</v>
      </c>
      <c r="BK34" s="109" t="s">
        <v>2432</v>
      </c>
      <c r="BL34" s="269"/>
      <c r="BM34" s="459"/>
      <c r="BN34" s="270">
        <v>46205.0</v>
      </c>
      <c r="BO34" s="312" t="s">
        <v>4356</v>
      </c>
      <c r="BP34" s="520" t="s">
        <v>4357</v>
      </c>
      <c r="BQ34" s="58" t="s">
        <v>22</v>
      </c>
      <c r="BR34" s="58" t="s">
        <v>2347</v>
      </c>
      <c r="BS34" s="61"/>
      <c r="BT34" s="269" t="b">
        <v>1</v>
      </c>
      <c r="BV34" s="514">
        <v>46204.0</v>
      </c>
      <c r="BW34" s="109" t="s">
        <v>4358</v>
      </c>
      <c r="BX34" s="109" t="s">
        <v>4359</v>
      </c>
      <c r="BY34" s="58" t="s">
        <v>11</v>
      </c>
      <c r="BZ34" s="58" t="s">
        <v>20</v>
      </c>
      <c r="CA34" s="109"/>
      <c r="CB34" s="269" t="b">
        <v>1</v>
      </c>
    </row>
    <row r="35" ht="22.5" customHeight="1">
      <c r="A35" s="368"/>
      <c r="B35" s="270">
        <v>46176.0</v>
      </c>
      <c r="C35" s="109" t="s">
        <v>4360</v>
      </c>
      <c r="D35" s="373" t="s">
        <v>4361</v>
      </c>
      <c r="E35" s="58" t="s">
        <v>24</v>
      </c>
      <c r="F35" s="58" t="s">
        <v>9</v>
      </c>
      <c r="G35" s="61"/>
      <c r="H35" s="269" t="b">
        <v>1</v>
      </c>
      <c r="J35" s="382">
        <v>46175.0</v>
      </c>
      <c r="K35" s="273" t="s">
        <v>4362</v>
      </c>
      <c r="L35" s="273" t="s">
        <v>4363</v>
      </c>
      <c r="M35" s="398"/>
      <c r="N35" s="431" t="s">
        <v>2338</v>
      </c>
      <c r="O35" s="109" t="s">
        <v>4364</v>
      </c>
      <c r="P35" s="269"/>
      <c r="R35" s="270">
        <v>46183.0</v>
      </c>
      <c r="S35" s="273" t="s">
        <v>4365</v>
      </c>
      <c r="T35" s="273" t="s">
        <v>4366</v>
      </c>
      <c r="U35" s="402" t="s">
        <v>32</v>
      </c>
      <c r="V35" s="274" t="s">
        <v>2344</v>
      </c>
      <c r="W35" s="61"/>
      <c r="X35" s="269" t="b">
        <v>1</v>
      </c>
      <c r="Z35" s="403">
        <v>46182.0</v>
      </c>
      <c r="AA35" s="294" t="s">
        <v>4367</v>
      </c>
      <c r="AB35" s="294" t="s">
        <v>4368</v>
      </c>
      <c r="AC35" s="391" t="s">
        <v>18</v>
      </c>
      <c r="AD35" s="391" t="s">
        <v>2337</v>
      </c>
      <c r="AE35" s="61"/>
      <c r="AF35" s="269" t="b">
        <v>1</v>
      </c>
      <c r="AH35" s="270">
        <v>46189.0</v>
      </c>
      <c r="AI35" s="294" t="s">
        <v>4369</v>
      </c>
      <c r="AJ35" s="294" t="s">
        <v>4370</v>
      </c>
      <c r="AK35" s="391" t="s">
        <v>32</v>
      </c>
      <c r="AL35" s="295" t="s">
        <v>2344</v>
      </c>
      <c r="AM35" s="109"/>
      <c r="AN35" s="269" t="b">
        <v>1</v>
      </c>
      <c r="AP35" s="270">
        <v>46189.0</v>
      </c>
      <c r="AQ35" s="109" t="s">
        <v>4371</v>
      </c>
      <c r="AR35" s="109" t="s">
        <v>4372</v>
      </c>
      <c r="AS35" s="58" t="s">
        <v>11</v>
      </c>
      <c r="AT35" s="58" t="s">
        <v>20</v>
      </c>
      <c r="AU35" s="61"/>
      <c r="AV35" s="269" t="b">
        <v>1</v>
      </c>
      <c r="AX35" s="270">
        <v>46196.0</v>
      </c>
      <c r="AY35" s="460" t="s">
        <v>4373</v>
      </c>
      <c r="AZ35" s="512" t="s">
        <v>4374</v>
      </c>
      <c r="BA35" s="58" t="s">
        <v>22</v>
      </c>
      <c r="BB35" s="58" t="s">
        <v>9</v>
      </c>
      <c r="BC35" s="61"/>
      <c r="BD35" s="269" t="b">
        <v>1</v>
      </c>
      <c r="BF35" s="401">
        <v>46196.0</v>
      </c>
      <c r="BG35" s="273" t="s">
        <v>4375</v>
      </c>
      <c r="BH35" s="273" t="s">
        <v>4376</v>
      </c>
      <c r="BI35" s="402" t="s">
        <v>27</v>
      </c>
      <c r="BJ35" s="402" t="s">
        <v>2337</v>
      </c>
      <c r="BK35" s="61"/>
      <c r="BL35" s="269" t="b">
        <v>1</v>
      </c>
      <c r="BM35" s="459"/>
      <c r="BN35" s="270">
        <v>46205.0</v>
      </c>
      <c r="BO35" s="460" t="s">
        <v>4377</v>
      </c>
      <c r="BP35" s="512" t="s">
        <v>4378</v>
      </c>
      <c r="BQ35" s="58" t="s">
        <v>10</v>
      </c>
      <c r="BR35" s="58" t="s">
        <v>2347</v>
      </c>
      <c r="BS35" s="61"/>
      <c r="BT35" s="269" t="b">
        <v>1</v>
      </c>
      <c r="BV35" s="513">
        <v>46204.0</v>
      </c>
      <c r="BW35" s="465" t="s">
        <v>4379</v>
      </c>
      <c r="BX35" s="465" t="s">
        <v>4380</v>
      </c>
      <c r="BY35" s="492" t="s">
        <v>23</v>
      </c>
      <c r="BZ35" s="492" t="s">
        <v>20</v>
      </c>
      <c r="CA35" s="61"/>
      <c r="CB35" s="269" t="b">
        <v>1</v>
      </c>
    </row>
    <row r="36" ht="22.5" customHeight="1">
      <c r="A36" s="368"/>
      <c r="B36" s="270">
        <v>46177.0</v>
      </c>
      <c r="C36" s="294" t="s">
        <v>4381</v>
      </c>
      <c r="D36" s="294" t="s">
        <v>4382</v>
      </c>
      <c r="E36" s="391" t="s">
        <v>19</v>
      </c>
      <c r="F36" s="58" t="s">
        <v>12</v>
      </c>
      <c r="G36" s="61"/>
      <c r="H36" s="269" t="b">
        <v>1</v>
      </c>
      <c r="J36" s="380">
        <v>46175.0</v>
      </c>
      <c r="K36" s="294" t="s">
        <v>4383</v>
      </c>
      <c r="L36" s="294" t="s">
        <v>4384</v>
      </c>
      <c r="M36" s="396"/>
      <c r="N36" s="391" t="s">
        <v>2338</v>
      </c>
      <c r="O36" s="109" t="s">
        <v>4385</v>
      </c>
      <c r="P36" s="269"/>
      <c r="R36" s="270">
        <v>46183.0</v>
      </c>
      <c r="S36" s="294" t="s">
        <v>4386</v>
      </c>
      <c r="T36" s="294" t="s">
        <v>4387</v>
      </c>
      <c r="U36" s="391"/>
      <c r="V36" s="295" t="s">
        <v>2344</v>
      </c>
      <c r="W36" s="109" t="s">
        <v>4388</v>
      </c>
      <c r="X36" s="269"/>
      <c r="Z36" s="401">
        <v>46182.0</v>
      </c>
      <c r="AA36" s="273" t="s">
        <v>4389</v>
      </c>
      <c r="AB36" s="273" t="s">
        <v>4390</v>
      </c>
      <c r="AC36" s="402" t="s">
        <v>23</v>
      </c>
      <c r="AD36" s="402" t="s">
        <v>2337</v>
      </c>
      <c r="AE36" s="61"/>
      <c r="AF36" s="269" t="b">
        <v>1</v>
      </c>
      <c r="AH36" s="270">
        <v>46189.0</v>
      </c>
      <c r="AI36" s="475" t="s">
        <v>4391</v>
      </c>
      <c r="AJ36" s="273" t="s">
        <v>4392</v>
      </c>
      <c r="AK36" s="462" t="s">
        <v>22</v>
      </c>
      <c r="AL36" s="462" t="s">
        <v>2344</v>
      </c>
      <c r="AM36" s="475"/>
      <c r="AN36" s="269" t="b">
        <v>1</v>
      </c>
      <c r="AP36" s="270">
        <v>46189.0</v>
      </c>
      <c r="AQ36" s="109" t="s">
        <v>4393</v>
      </c>
      <c r="AR36" s="109" t="s">
        <v>4394</v>
      </c>
      <c r="AS36" s="58" t="s">
        <v>11</v>
      </c>
      <c r="AT36" s="58" t="s">
        <v>20</v>
      </c>
      <c r="AU36" s="61"/>
      <c r="AV36" s="269" t="b">
        <v>1</v>
      </c>
      <c r="AX36" s="270">
        <v>46196.0</v>
      </c>
      <c r="AY36" s="463" t="s">
        <v>4395</v>
      </c>
      <c r="AZ36" s="520" t="s">
        <v>4396</v>
      </c>
      <c r="BA36" s="58" t="s">
        <v>22</v>
      </c>
      <c r="BB36" s="58" t="s">
        <v>9</v>
      </c>
      <c r="BC36" s="61"/>
      <c r="BD36" s="269" t="b">
        <v>1</v>
      </c>
      <c r="BF36" s="403">
        <v>46196.0</v>
      </c>
      <c r="BG36" s="294" t="s">
        <v>4397</v>
      </c>
      <c r="BH36" s="294" t="s">
        <v>4398</v>
      </c>
      <c r="BI36" s="391" t="s">
        <v>23</v>
      </c>
      <c r="BJ36" s="391" t="s">
        <v>2337</v>
      </c>
      <c r="BK36" s="61"/>
      <c r="BL36" s="269" t="b">
        <v>1</v>
      </c>
      <c r="BM36" s="459"/>
      <c r="BN36" s="270">
        <v>46205.0</v>
      </c>
      <c r="BO36" s="463" t="s">
        <v>4399</v>
      </c>
      <c r="BP36" s="520" t="s">
        <v>4400</v>
      </c>
      <c r="BQ36" s="58" t="s">
        <v>22</v>
      </c>
      <c r="BR36" s="58" t="s">
        <v>2347</v>
      </c>
      <c r="BS36" s="61"/>
      <c r="BT36" s="269" t="b">
        <v>1</v>
      </c>
      <c r="BV36" s="514">
        <v>46204.0</v>
      </c>
      <c r="BW36" s="417" t="s">
        <v>4401</v>
      </c>
      <c r="BX36" s="417" t="s">
        <v>4402</v>
      </c>
      <c r="BY36" s="418" t="s">
        <v>23</v>
      </c>
      <c r="BZ36" s="418" t="s">
        <v>20</v>
      </c>
      <c r="CA36" s="61"/>
      <c r="CB36" s="269" t="b">
        <v>1</v>
      </c>
    </row>
    <row r="37" ht="22.5" customHeight="1">
      <c r="A37" s="368"/>
      <c r="B37" s="270">
        <v>46177.0</v>
      </c>
      <c r="C37" s="430" t="s">
        <v>4403</v>
      </c>
      <c r="D37" s="430" t="s">
        <v>4404</v>
      </c>
      <c r="E37" s="431" t="s">
        <v>22</v>
      </c>
      <c r="F37" s="58" t="s">
        <v>12</v>
      </c>
      <c r="G37" s="109"/>
      <c r="H37" s="269" t="b">
        <v>1</v>
      </c>
      <c r="J37" s="270">
        <v>46175.0</v>
      </c>
      <c r="K37" s="109" t="s">
        <v>4405</v>
      </c>
      <c r="L37" s="109" t="s">
        <v>4406</v>
      </c>
      <c r="M37" s="58" t="s">
        <v>11</v>
      </c>
      <c r="N37" s="58" t="s">
        <v>20</v>
      </c>
      <c r="O37" s="61"/>
      <c r="P37" s="269" t="b">
        <v>1</v>
      </c>
      <c r="R37" s="270">
        <v>46183.0</v>
      </c>
      <c r="S37" s="294" t="s">
        <v>4407</v>
      </c>
      <c r="T37" s="294" t="s">
        <v>4408</v>
      </c>
      <c r="U37" s="391" t="s">
        <v>16</v>
      </c>
      <c r="V37" s="295" t="s">
        <v>2344</v>
      </c>
      <c r="W37" s="61"/>
      <c r="X37" s="269" t="b">
        <v>1</v>
      </c>
      <c r="Z37" s="403">
        <v>46182.0</v>
      </c>
      <c r="AA37" s="294" t="s">
        <v>4409</v>
      </c>
      <c r="AB37" s="294" t="s">
        <v>4410</v>
      </c>
      <c r="AC37" s="391" t="s">
        <v>18</v>
      </c>
      <c r="AD37" s="391" t="s">
        <v>2337</v>
      </c>
      <c r="AE37" s="61"/>
      <c r="AF37" s="269" t="b">
        <v>1</v>
      </c>
      <c r="AH37" s="270">
        <v>46189.0</v>
      </c>
      <c r="AI37" s="405" t="s">
        <v>4411</v>
      </c>
      <c r="AJ37" s="405" t="s">
        <v>4412</v>
      </c>
      <c r="AK37" s="504" t="s">
        <v>22</v>
      </c>
      <c r="AL37" s="504" t="s">
        <v>2344</v>
      </c>
      <c r="AM37" s="522"/>
      <c r="AN37" s="269" t="b">
        <v>1</v>
      </c>
      <c r="AP37" s="270">
        <v>46189.0</v>
      </c>
      <c r="AQ37" s="109" t="s">
        <v>4413</v>
      </c>
      <c r="AR37" s="109" t="s">
        <v>4414</v>
      </c>
      <c r="AS37" s="58" t="s">
        <v>11</v>
      </c>
      <c r="AT37" s="58" t="s">
        <v>20</v>
      </c>
      <c r="AU37" s="61"/>
      <c r="AV37" s="269" t="b">
        <v>1</v>
      </c>
      <c r="AX37" s="270">
        <v>46196.0</v>
      </c>
      <c r="AY37" s="460" t="s">
        <v>4415</v>
      </c>
      <c r="AZ37" s="512" t="s">
        <v>4416</v>
      </c>
      <c r="BA37" s="58" t="s">
        <v>22</v>
      </c>
      <c r="BB37" s="58" t="s">
        <v>9</v>
      </c>
      <c r="BC37" s="61"/>
      <c r="BD37" s="269" t="b">
        <v>1</v>
      </c>
      <c r="BF37" s="401">
        <v>46196.0</v>
      </c>
      <c r="BG37" s="273" t="s">
        <v>4417</v>
      </c>
      <c r="BH37" s="273" t="s">
        <v>4418</v>
      </c>
      <c r="BI37" s="402" t="s">
        <v>11</v>
      </c>
      <c r="BJ37" s="402" t="s">
        <v>2337</v>
      </c>
      <c r="BK37" s="61"/>
      <c r="BL37" s="269" t="b">
        <v>1</v>
      </c>
      <c r="BM37" s="459"/>
      <c r="BN37" s="270">
        <v>46206.0</v>
      </c>
      <c r="BO37" s="523" t="s">
        <v>4419</v>
      </c>
      <c r="BP37" s="524" t="s">
        <v>4420</v>
      </c>
      <c r="BQ37" s="58" t="s">
        <v>22</v>
      </c>
      <c r="BR37" s="58" t="s">
        <v>9</v>
      </c>
      <c r="BS37" s="61"/>
      <c r="BT37" s="269" t="b">
        <v>1</v>
      </c>
      <c r="BV37" s="513">
        <v>46204.0</v>
      </c>
      <c r="BW37" s="465" t="s">
        <v>4421</v>
      </c>
      <c r="BX37" s="465" t="s">
        <v>4422</v>
      </c>
      <c r="BY37" s="492" t="s">
        <v>23</v>
      </c>
      <c r="BZ37" s="492" t="s">
        <v>20</v>
      </c>
      <c r="CA37" s="61"/>
      <c r="CB37" s="269" t="b">
        <v>1</v>
      </c>
    </row>
    <row r="38" ht="22.5" customHeight="1">
      <c r="A38" s="368"/>
      <c r="B38" s="270">
        <v>46177.0</v>
      </c>
      <c r="C38" s="109" t="s">
        <v>4423</v>
      </c>
      <c r="D38" s="373" t="s">
        <v>4424</v>
      </c>
      <c r="E38" s="58" t="s">
        <v>22</v>
      </c>
      <c r="F38" s="58" t="s">
        <v>9</v>
      </c>
      <c r="G38" s="61"/>
      <c r="H38" s="269" t="b">
        <v>1</v>
      </c>
      <c r="J38" s="270">
        <v>46175.0</v>
      </c>
      <c r="K38" s="109" t="s">
        <v>4425</v>
      </c>
      <c r="L38" s="109" t="s">
        <v>4426</v>
      </c>
      <c r="M38" s="58" t="s">
        <v>11</v>
      </c>
      <c r="N38" s="58" t="s">
        <v>20</v>
      </c>
      <c r="O38" s="61"/>
      <c r="P38" s="269" t="b">
        <v>1</v>
      </c>
      <c r="R38" s="270">
        <v>46183.0</v>
      </c>
      <c r="S38" s="312" t="s">
        <v>4427</v>
      </c>
      <c r="T38" s="109" t="s">
        <v>4428</v>
      </c>
      <c r="U38" s="58" t="s">
        <v>10</v>
      </c>
      <c r="V38" s="58" t="s">
        <v>2347</v>
      </c>
      <c r="W38" s="109" t="s">
        <v>4050</v>
      </c>
      <c r="X38" s="269" t="b">
        <v>1</v>
      </c>
      <c r="Z38" s="401">
        <v>46182.0</v>
      </c>
      <c r="AA38" s="273" t="s">
        <v>4429</v>
      </c>
      <c r="AB38" s="273" t="s">
        <v>4430</v>
      </c>
      <c r="AC38" s="402" t="s">
        <v>30</v>
      </c>
      <c r="AD38" s="402" t="s">
        <v>2337</v>
      </c>
      <c r="AE38" s="61"/>
      <c r="AF38" s="269" t="b">
        <v>1</v>
      </c>
      <c r="AH38" s="270">
        <v>46189.0</v>
      </c>
      <c r="AI38" s="430" t="s">
        <v>4431</v>
      </c>
      <c r="AJ38" s="430" t="s">
        <v>4432</v>
      </c>
      <c r="AK38" s="431" t="s">
        <v>16</v>
      </c>
      <c r="AL38" s="431" t="s">
        <v>2344</v>
      </c>
      <c r="AM38" s="61"/>
      <c r="AN38" s="269" t="b">
        <v>1</v>
      </c>
      <c r="AP38" s="270">
        <v>46189.0</v>
      </c>
      <c r="AQ38" s="109" t="s">
        <v>4433</v>
      </c>
      <c r="AR38" s="109" t="s">
        <v>4434</v>
      </c>
      <c r="AS38" s="58" t="s">
        <v>11</v>
      </c>
      <c r="AT38" s="58" t="s">
        <v>20</v>
      </c>
      <c r="AU38" s="61"/>
      <c r="AV38" s="269" t="b">
        <v>1</v>
      </c>
      <c r="AX38" s="270">
        <v>46196.0</v>
      </c>
      <c r="AY38" s="463" t="s">
        <v>4435</v>
      </c>
      <c r="AZ38" s="520" t="s">
        <v>4436</v>
      </c>
      <c r="BA38" s="58" t="s">
        <v>24</v>
      </c>
      <c r="BB38" s="58" t="s">
        <v>2347</v>
      </c>
      <c r="BC38" s="61"/>
      <c r="BD38" s="269" t="b">
        <v>1</v>
      </c>
      <c r="BF38" s="403">
        <v>46196.0</v>
      </c>
      <c r="BG38" s="294" t="s">
        <v>4437</v>
      </c>
      <c r="BH38" s="294" t="s">
        <v>4438</v>
      </c>
      <c r="BI38" s="295" t="s">
        <v>23</v>
      </c>
      <c r="BJ38" s="295" t="s">
        <v>2337</v>
      </c>
      <c r="BK38" s="61"/>
      <c r="BL38" s="269" t="b">
        <v>1</v>
      </c>
      <c r="BM38" s="459"/>
      <c r="BN38" s="270">
        <v>46206.0</v>
      </c>
      <c r="BO38" s="525" t="s">
        <v>4439</v>
      </c>
      <c r="BP38" s="526" t="s">
        <v>4440</v>
      </c>
      <c r="BQ38" s="58" t="s">
        <v>22</v>
      </c>
      <c r="BR38" s="58" t="s">
        <v>9</v>
      </c>
      <c r="BS38" s="61"/>
      <c r="BT38" s="269" t="b">
        <v>1</v>
      </c>
      <c r="BV38" s="514">
        <v>46204.0</v>
      </c>
      <c r="BW38" s="417" t="s">
        <v>4441</v>
      </c>
      <c r="BX38" s="417" t="s">
        <v>4442</v>
      </c>
      <c r="BY38" s="418" t="s">
        <v>23</v>
      </c>
      <c r="BZ38" s="418" t="s">
        <v>28</v>
      </c>
      <c r="CA38" s="61"/>
      <c r="CB38" s="269"/>
    </row>
    <row r="39" ht="22.5" customHeight="1">
      <c r="A39" s="368"/>
      <c r="B39" s="270">
        <v>46177.0</v>
      </c>
      <c r="C39" s="273" t="s">
        <v>4443</v>
      </c>
      <c r="D39" s="273" t="s">
        <v>4444</v>
      </c>
      <c r="E39" s="402" t="s">
        <v>22</v>
      </c>
      <c r="F39" s="58" t="s">
        <v>12</v>
      </c>
      <c r="G39" s="61"/>
      <c r="H39" s="269" t="b">
        <v>1</v>
      </c>
      <c r="J39" s="270">
        <v>46175.0</v>
      </c>
      <c r="K39" s="109" t="s">
        <v>4445</v>
      </c>
      <c r="L39" s="109" t="s">
        <v>4446</v>
      </c>
      <c r="M39" s="58" t="s">
        <v>11</v>
      </c>
      <c r="N39" s="58" t="s">
        <v>20</v>
      </c>
      <c r="O39" s="61"/>
      <c r="P39" s="269"/>
      <c r="R39" s="270">
        <v>46183.0</v>
      </c>
      <c r="S39" s="273" t="s">
        <v>4447</v>
      </c>
      <c r="T39" s="273" t="s">
        <v>4448</v>
      </c>
      <c r="U39" s="402" t="s">
        <v>16</v>
      </c>
      <c r="V39" s="274" t="s">
        <v>2344</v>
      </c>
      <c r="W39" s="61"/>
      <c r="X39" s="269" t="b">
        <v>1</v>
      </c>
      <c r="Z39" s="403">
        <v>46182.0</v>
      </c>
      <c r="AA39" s="294" t="s">
        <v>4449</v>
      </c>
      <c r="AB39" s="294" t="s">
        <v>4450</v>
      </c>
      <c r="AC39" s="391" t="s">
        <v>30</v>
      </c>
      <c r="AD39" s="391" t="s">
        <v>2337</v>
      </c>
      <c r="AE39" s="109"/>
      <c r="AF39" s="269" t="b">
        <v>1</v>
      </c>
      <c r="AH39" s="270">
        <v>46189.0</v>
      </c>
      <c r="AI39" s="405" t="s">
        <v>4451</v>
      </c>
      <c r="AJ39" s="405" t="s">
        <v>4452</v>
      </c>
      <c r="AK39" s="504" t="s">
        <v>13</v>
      </c>
      <c r="AL39" s="504" t="s">
        <v>2344</v>
      </c>
      <c r="AM39" s="61"/>
      <c r="AN39" s="269" t="b">
        <v>1</v>
      </c>
      <c r="AP39" s="270">
        <v>46189.0</v>
      </c>
      <c r="AQ39" s="109" t="s">
        <v>4453</v>
      </c>
      <c r="AR39" s="109" t="s">
        <v>4454</v>
      </c>
      <c r="AS39" s="58" t="s">
        <v>11</v>
      </c>
      <c r="AT39" s="58" t="s">
        <v>20</v>
      </c>
      <c r="AU39" s="61"/>
      <c r="AV39" s="269" t="b">
        <v>1</v>
      </c>
      <c r="AX39" s="270">
        <v>46196.0</v>
      </c>
      <c r="AY39" s="460" t="s">
        <v>4455</v>
      </c>
      <c r="AZ39" s="512" t="s">
        <v>4456</v>
      </c>
      <c r="BA39" s="58" t="s">
        <v>22</v>
      </c>
      <c r="BB39" s="58" t="s">
        <v>20</v>
      </c>
      <c r="BC39" s="61"/>
      <c r="BD39" s="269" t="b">
        <v>1</v>
      </c>
      <c r="BF39" s="380">
        <v>46197.0</v>
      </c>
      <c r="BG39" s="405" t="s">
        <v>4457</v>
      </c>
      <c r="BH39" s="405" t="s">
        <v>4458</v>
      </c>
      <c r="BI39" s="406" t="s">
        <v>15</v>
      </c>
      <c r="BJ39" s="406" t="s">
        <v>2338</v>
      </c>
      <c r="BK39" s="61"/>
      <c r="BL39" s="269" t="b">
        <v>1</v>
      </c>
      <c r="BM39" s="459"/>
      <c r="BN39" s="270">
        <v>46206.0</v>
      </c>
      <c r="BO39" s="523" t="s">
        <v>4459</v>
      </c>
      <c r="BP39" s="526" t="s">
        <v>4460</v>
      </c>
      <c r="BQ39" s="58" t="s">
        <v>10</v>
      </c>
      <c r="BR39" s="58" t="s">
        <v>9</v>
      </c>
      <c r="BS39" s="61"/>
      <c r="BT39" s="269" t="b">
        <v>1</v>
      </c>
      <c r="BV39" s="403">
        <v>46204.0</v>
      </c>
      <c r="BW39" s="294" t="s">
        <v>4461</v>
      </c>
      <c r="BX39" s="294" t="s">
        <v>4462</v>
      </c>
      <c r="BY39" s="295" t="s">
        <v>15</v>
      </c>
      <c r="BZ39" s="295" t="s">
        <v>2337</v>
      </c>
      <c r="CA39" s="61"/>
      <c r="CB39" s="269" t="b">
        <v>1</v>
      </c>
    </row>
    <row r="40" ht="22.5" customHeight="1">
      <c r="A40" s="368"/>
      <c r="B40" s="270">
        <v>46177.0</v>
      </c>
      <c r="C40" s="405" t="s">
        <v>4463</v>
      </c>
      <c r="D40" s="405" t="s">
        <v>4464</v>
      </c>
      <c r="E40" s="504" t="s">
        <v>19</v>
      </c>
      <c r="F40" s="58" t="s">
        <v>12</v>
      </c>
      <c r="G40" s="109"/>
      <c r="H40" s="269" t="b">
        <v>1</v>
      </c>
      <c r="J40" s="270">
        <v>46175.0</v>
      </c>
      <c r="K40" s="109" t="s">
        <v>4465</v>
      </c>
      <c r="L40" s="109" t="s">
        <v>4466</v>
      </c>
      <c r="M40" s="58" t="s">
        <v>11</v>
      </c>
      <c r="N40" s="58" t="s">
        <v>20</v>
      </c>
      <c r="O40" s="61"/>
      <c r="P40" s="269" t="b">
        <v>1</v>
      </c>
      <c r="R40" s="270">
        <v>46183.0</v>
      </c>
      <c r="S40" s="273" t="s">
        <v>4467</v>
      </c>
      <c r="T40" s="273" t="s">
        <v>4468</v>
      </c>
      <c r="U40" s="492" t="s">
        <v>44</v>
      </c>
      <c r="V40" s="274" t="s">
        <v>2344</v>
      </c>
      <c r="W40" s="109"/>
      <c r="X40" s="269" t="b">
        <v>1</v>
      </c>
      <c r="Z40" s="401">
        <v>46182.0</v>
      </c>
      <c r="AA40" s="273" t="s">
        <v>4469</v>
      </c>
      <c r="AB40" s="273" t="s">
        <v>4470</v>
      </c>
      <c r="AC40" s="402" t="s">
        <v>27</v>
      </c>
      <c r="AD40" s="402" t="s">
        <v>2337</v>
      </c>
      <c r="AE40" s="61"/>
      <c r="AF40" s="269" t="b">
        <v>1</v>
      </c>
      <c r="AH40" s="270">
        <v>46189.0</v>
      </c>
      <c r="AI40" s="294" t="s">
        <v>4471</v>
      </c>
      <c r="AJ40" s="294" t="s">
        <v>4472</v>
      </c>
      <c r="AK40" s="391" t="s">
        <v>10</v>
      </c>
      <c r="AL40" s="391" t="s">
        <v>2344</v>
      </c>
      <c r="AM40" s="61"/>
      <c r="AN40" s="269" t="b">
        <v>1</v>
      </c>
      <c r="AP40" s="382">
        <v>46189.0</v>
      </c>
      <c r="AQ40" s="430" t="s">
        <v>4473</v>
      </c>
      <c r="AR40" s="430" t="s">
        <v>4474</v>
      </c>
      <c r="AS40" s="431" t="s">
        <v>15</v>
      </c>
      <c r="AT40" s="431" t="s">
        <v>2338</v>
      </c>
      <c r="AU40" s="61"/>
      <c r="AV40" s="269" t="b">
        <v>1</v>
      </c>
      <c r="AX40" s="270">
        <v>46196.0</v>
      </c>
      <c r="AY40" s="463" t="s">
        <v>4475</v>
      </c>
      <c r="AZ40" s="520" t="s">
        <v>4476</v>
      </c>
      <c r="BA40" s="58" t="s">
        <v>22</v>
      </c>
      <c r="BB40" s="58" t="s">
        <v>20</v>
      </c>
      <c r="BC40" s="61"/>
      <c r="BD40" s="269" t="b">
        <v>1</v>
      </c>
      <c r="BF40" s="382">
        <v>46197.0</v>
      </c>
      <c r="BG40" s="273" t="s">
        <v>4477</v>
      </c>
      <c r="BH40" s="273" t="s">
        <v>4478</v>
      </c>
      <c r="BI40" s="383" t="s">
        <v>11</v>
      </c>
      <c r="BJ40" s="274" t="s">
        <v>2338</v>
      </c>
      <c r="BK40" s="61"/>
      <c r="BL40" s="269" t="b">
        <v>1</v>
      </c>
      <c r="BM40" s="459"/>
      <c r="BN40" s="270">
        <v>46206.0</v>
      </c>
      <c r="BO40" s="525" t="s">
        <v>4479</v>
      </c>
      <c r="BP40" s="527" t="s">
        <v>4480</v>
      </c>
      <c r="BQ40" s="58" t="s">
        <v>10</v>
      </c>
      <c r="BR40" s="58" t="s">
        <v>9</v>
      </c>
      <c r="BS40" s="61"/>
      <c r="BT40" s="269" t="b">
        <v>1</v>
      </c>
      <c r="BV40" s="401">
        <v>46204.0</v>
      </c>
      <c r="BW40" s="273" t="s">
        <v>4481</v>
      </c>
      <c r="BX40" s="273" t="s">
        <v>4482</v>
      </c>
      <c r="BY40" s="274" t="s">
        <v>11</v>
      </c>
      <c r="BZ40" s="274" t="s">
        <v>2337</v>
      </c>
      <c r="CA40" s="61"/>
      <c r="CB40" s="269"/>
    </row>
    <row r="41" ht="22.5" customHeight="1">
      <c r="A41" s="368"/>
      <c r="B41" s="270">
        <v>46177.0</v>
      </c>
      <c r="C41" s="109" t="s">
        <v>4483</v>
      </c>
      <c r="D41" s="373" t="s">
        <v>4484</v>
      </c>
      <c r="E41" s="58" t="s">
        <v>22</v>
      </c>
      <c r="F41" s="58" t="s">
        <v>9</v>
      </c>
      <c r="G41" s="61"/>
      <c r="H41" s="269" t="b">
        <v>1</v>
      </c>
      <c r="J41" s="270">
        <v>46175.0</v>
      </c>
      <c r="K41" s="109" t="s">
        <v>4485</v>
      </c>
      <c r="L41" s="109" t="s">
        <v>4486</v>
      </c>
      <c r="M41" s="58" t="s">
        <v>11</v>
      </c>
      <c r="N41" s="58" t="s">
        <v>20</v>
      </c>
      <c r="O41" s="109" t="s">
        <v>4487</v>
      </c>
      <c r="P41" s="269"/>
      <c r="R41" s="270">
        <v>46183.0</v>
      </c>
      <c r="S41" s="294" t="s">
        <v>4488</v>
      </c>
      <c r="T41" s="294" t="s">
        <v>4489</v>
      </c>
      <c r="U41" s="295" t="s">
        <v>19</v>
      </c>
      <c r="V41" s="295" t="s">
        <v>2344</v>
      </c>
      <c r="W41" s="109"/>
      <c r="X41" s="269" t="b">
        <v>1</v>
      </c>
      <c r="Z41" s="403">
        <v>46182.0</v>
      </c>
      <c r="AA41" s="294" t="s">
        <v>4490</v>
      </c>
      <c r="AB41" s="294" t="s">
        <v>4491</v>
      </c>
      <c r="AC41" s="391" t="s">
        <v>23</v>
      </c>
      <c r="AD41" s="391" t="s">
        <v>2337</v>
      </c>
      <c r="AE41" s="61"/>
      <c r="AF41" s="269" t="b">
        <v>1</v>
      </c>
      <c r="AH41" s="270">
        <v>46189.0</v>
      </c>
      <c r="AI41" s="475" t="s">
        <v>4492</v>
      </c>
      <c r="AJ41" s="475" t="s">
        <v>4493</v>
      </c>
      <c r="AK41" s="462" t="s">
        <v>24</v>
      </c>
      <c r="AL41" s="462" t="s">
        <v>2344</v>
      </c>
      <c r="AM41" s="61"/>
      <c r="AN41" s="269" t="b">
        <v>1</v>
      </c>
      <c r="AP41" s="380">
        <v>46189.0</v>
      </c>
      <c r="AQ41" s="405" t="s">
        <v>4494</v>
      </c>
      <c r="AR41" s="405" t="s">
        <v>4495</v>
      </c>
      <c r="AS41" s="504" t="s">
        <v>18</v>
      </c>
      <c r="AT41" s="391" t="s">
        <v>2338</v>
      </c>
      <c r="AU41" s="61"/>
      <c r="AV41" s="269" t="b">
        <v>1</v>
      </c>
      <c r="AX41" s="270">
        <v>46196.0</v>
      </c>
      <c r="AY41" s="460" t="s">
        <v>4496</v>
      </c>
      <c r="AZ41" s="512" t="s">
        <v>4497</v>
      </c>
      <c r="BA41" s="58" t="s">
        <v>10</v>
      </c>
      <c r="BB41" s="58" t="s">
        <v>20</v>
      </c>
      <c r="BC41" s="61"/>
      <c r="BD41" s="269" t="b">
        <v>1</v>
      </c>
      <c r="BF41" s="380">
        <v>46197.0</v>
      </c>
      <c r="BG41" s="405" t="s">
        <v>4498</v>
      </c>
      <c r="BH41" s="405" t="s">
        <v>4499</v>
      </c>
      <c r="BI41" s="441" t="s">
        <v>11</v>
      </c>
      <c r="BJ41" s="406" t="s">
        <v>2338</v>
      </c>
      <c r="BK41" s="61"/>
      <c r="BL41" s="269" t="b">
        <v>1</v>
      </c>
      <c r="BM41" s="459"/>
      <c r="BN41" s="270">
        <v>46206.0</v>
      </c>
      <c r="BO41" s="523" t="s">
        <v>4500</v>
      </c>
      <c r="BP41" s="524" t="s">
        <v>4501</v>
      </c>
      <c r="BQ41" s="58" t="s">
        <v>10</v>
      </c>
      <c r="BR41" s="58" t="s">
        <v>9</v>
      </c>
      <c r="BS41" s="61"/>
      <c r="BT41" s="269" t="b">
        <v>1</v>
      </c>
      <c r="BV41" s="506">
        <v>46205.0</v>
      </c>
      <c r="BW41" s="508" t="s">
        <v>4502</v>
      </c>
      <c r="BX41" s="508" t="s">
        <v>4503</v>
      </c>
      <c r="BY41" s="434" t="s">
        <v>30</v>
      </c>
      <c r="BZ41" s="509" t="s">
        <v>14</v>
      </c>
      <c r="CA41" s="61"/>
      <c r="CB41" s="269" t="b">
        <v>1</v>
      </c>
    </row>
    <row r="42" ht="22.5" customHeight="1">
      <c r="A42" s="368"/>
      <c r="B42" s="270">
        <v>46177.0</v>
      </c>
      <c r="C42" s="109" t="s">
        <v>4504</v>
      </c>
      <c r="D42" s="373" t="s">
        <v>4505</v>
      </c>
      <c r="E42" s="58" t="s">
        <v>22</v>
      </c>
      <c r="F42" s="58" t="s">
        <v>9</v>
      </c>
      <c r="G42" s="109"/>
      <c r="H42" s="269" t="b">
        <v>1</v>
      </c>
      <c r="J42" s="270">
        <v>46175.0</v>
      </c>
      <c r="K42" s="109" t="s">
        <v>4506</v>
      </c>
      <c r="L42" s="109" t="s">
        <v>4507</v>
      </c>
      <c r="M42" s="58" t="s">
        <v>11</v>
      </c>
      <c r="N42" s="58" t="s">
        <v>20</v>
      </c>
      <c r="O42" s="61"/>
      <c r="P42" s="269" t="b">
        <v>1</v>
      </c>
      <c r="R42" s="270">
        <v>46183.0</v>
      </c>
      <c r="S42" s="294" t="s">
        <v>4508</v>
      </c>
      <c r="T42" s="294" t="s">
        <v>4509</v>
      </c>
      <c r="U42" s="391" t="s">
        <v>16</v>
      </c>
      <c r="V42" s="295" t="s">
        <v>2344</v>
      </c>
      <c r="W42" s="61"/>
      <c r="X42" s="269" t="b">
        <v>1</v>
      </c>
      <c r="Z42" s="401">
        <v>46182.0</v>
      </c>
      <c r="AA42" s="273" t="s">
        <v>4510</v>
      </c>
      <c r="AB42" s="273" t="s">
        <v>4511</v>
      </c>
      <c r="AC42" s="402" t="s">
        <v>27</v>
      </c>
      <c r="AD42" s="402" t="s">
        <v>2337</v>
      </c>
      <c r="AE42" s="61"/>
      <c r="AF42" s="269" t="b">
        <v>1</v>
      </c>
      <c r="AH42" s="270">
        <v>46189.0</v>
      </c>
      <c r="AI42" s="430" t="s">
        <v>4512</v>
      </c>
      <c r="AJ42" s="430" t="s">
        <v>4513</v>
      </c>
      <c r="AK42" s="431" t="s">
        <v>22</v>
      </c>
      <c r="AL42" s="431" t="s">
        <v>2344</v>
      </c>
      <c r="AM42" s="61"/>
      <c r="AN42" s="269" t="b">
        <v>1</v>
      </c>
      <c r="AP42" s="382">
        <v>46189.0</v>
      </c>
      <c r="AQ42" s="430" t="s">
        <v>4514</v>
      </c>
      <c r="AR42" s="430" t="s">
        <v>4515</v>
      </c>
      <c r="AS42" s="431" t="s">
        <v>21</v>
      </c>
      <c r="AT42" s="431" t="s">
        <v>2338</v>
      </c>
      <c r="AU42" s="61"/>
      <c r="AV42" s="269" t="b">
        <v>1</v>
      </c>
      <c r="AX42" s="270">
        <v>46196.0</v>
      </c>
      <c r="AY42" s="463" t="s">
        <v>4516</v>
      </c>
      <c r="AZ42" s="520" t="s">
        <v>4517</v>
      </c>
      <c r="BA42" s="58" t="s">
        <v>10</v>
      </c>
      <c r="BB42" s="58" t="s">
        <v>20</v>
      </c>
      <c r="BC42" s="61"/>
      <c r="BD42" s="269" t="b">
        <v>1</v>
      </c>
      <c r="BF42" s="382">
        <v>46197.0</v>
      </c>
      <c r="BG42" s="273" t="s">
        <v>4518</v>
      </c>
      <c r="BH42" s="273" t="s">
        <v>4519</v>
      </c>
      <c r="BI42" s="383" t="s">
        <v>18</v>
      </c>
      <c r="BJ42" s="274" t="s">
        <v>2338</v>
      </c>
      <c r="BK42" s="61"/>
      <c r="BL42" s="269" t="b">
        <v>1</v>
      </c>
      <c r="BM42" s="459"/>
      <c r="BN42" s="270">
        <v>46206.0</v>
      </c>
      <c r="BO42" s="525" t="s">
        <v>4520</v>
      </c>
      <c r="BP42" s="527" t="s">
        <v>4521</v>
      </c>
      <c r="BQ42" s="58" t="s">
        <v>10</v>
      </c>
      <c r="BR42" s="58" t="s">
        <v>9</v>
      </c>
      <c r="BS42" s="61"/>
      <c r="BT42" s="269" t="b">
        <v>1</v>
      </c>
      <c r="BV42" s="506">
        <v>46205.0</v>
      </c>
      <c r="BW42" s="465" t="s">
        <v>4522</v>
      </c>
      <c r="BX42" s="465" t="s">
        <v>4523</v>
      </c>
      <c r="BY42" s="510" t="s">
        <v>27</v>
      </c>
      <c r="BZ42" s="492" t="s">
        <v>14</v>
      </c>
      <c r="CA42" s="61"/>
      <c r="CB42" s="269" t="b">
        <v>1</v>
      </c>
    </row>
    <row r="43" ht="22.5" customHeight="1">
      <c r="A43" s="368"/>
      <c r="B43" s="270">
        <v>46177.0</v>
      </c>
      <c r="C43" s="312" t="s">
        <v>4524</v>
      </c>
      <c r="D43" s="528" t="s">
        <v>4525</v>
      </c>
      <c r="E43" s="58" t="s">
        <v>32</v>
      </c>
      <c r="F43" s="58" t="s">
        <v>2349</v>
      </c>
      <c r="G43" s="61"/>
      <c r="H43" s="269" t="b">
        <v>1</v>
      </c>
      <c r="J43" s="270">
        <v>46175.0</v>
      </c>
      <c r="K43" s="109" t="s">
        <v>4526</v>
      </c>
      <c r="L43" s="109" t="s">
        <v>4527</v>
      </c>
      <c r="M43" s="58" t="s">
        <v>23</v>
      </c>
      <c r="N43" s="58" t="s">
        <v>20</v>
      </c>
      <c r="O43" s="61"/>
      <c r="P43" s="269" t="b">
        <v>1</v>
      </c>
      <c r="R43" s="270">
        <v>46184.0</v>
      </c>
      <c r="S43" s="384" t="s">
        <v>4528</v>
      </c>
      <c r="T43" s="109" t="s">
        <v>4529</v>
      </c>
      <c r="U43" s="58" t="s">
        <v>16</v>
      </c>
      <c r="V43" s="58" t="s">
        <v>9</v>
      </c>
      <c r="W43" s="61"/>
      <c r="X43" s="269" t="b">
        <v>1</v>
      </c>
      <c r="Z43" s="401">
        <v>46183.0</v>
      </c>
      <c r="AA43" s="109" t="s">
        <v>4530</v>
      </c>
      <c r="AB43" s="109" t="s">
        <v>4531</v>
      </c>
      <c r="AC43" s="58" t="s">
        <v>25</v>
      </c>
      <c r="AD43" s="58" t="s">
        <v>14</v>
      </c>
      <c r="AE43" s="109"/>
      <c r="AF43" s="269" t="b">
        <v>1</v>
      </c>
      <c r="AH43" s="270">
        <v>46189.0</v>
      </c>
      <c r="AI43" s="273" t="s">
        <v>4532</v>
      </c>
      <c r="AJ43" s="273" t="s">
        <v>4533</v>
      </c>
      <c r="AK43" s="402" t="s">
        <v>22</v>
      </c>
      <c r="AL43" s="402" t="s">
        <v>2344</v>
      </c>
      <c r="AM43" s="61"/>
      <c r="AN43" s="269" t="b">
        <v>1</v>
      </c>
      <c r="AP43" s="380">
        <v>46189.0</v>
      </c>
      <c r="AQ43" s="405" t="s">
        <v>4534</v>
      </c>
      <c r="AR43" s="405" t="s">
        <v>4535</v>
      </c>
      <c r="AS43" s="504" t="s">
        <v>18</v>
      </c>
      <c r="AT43" s="504" t="s">
        <v>2338</v>
      </c>
      <c r="AU43" s="61"/>
      <c r="AV43" s="269" t="b">
        <v>1</v>
      </c>
      <c r="AX43" s="270">
        <v>46196.0</v>
      </c>
      <c r="AY43" s="384" t="s">
        <v>4536</v>
      </c>
      <c r="AZ43" s="373" t="s">
        <v>4537</v>
      </c>
      <c r="BA43" s="58" t="s">
        <v>44</v>
      </c>
      <c r="BB43" s="58" t="s">
        <v>20</v>
      </c>
      <c r="BC43" s="61"/>
      <c r="BD43" s="269" t="b">
        <v>1</v>
      </c>
      <c r="BF43" s="401">
        <v>46197.0</v>
      </c>
      <c r="BG43" s="273" t="s">
        <v>4538</v>
      </c>
      <c r="BH43" s="273" t="s">
        <v>4539</v>
      </c>
      <c r="BI43" s="274" t="s">
        <v>23</v>
      </c>
      <c r="BJ43" s="274" t="s">
        <v>2337</v>
      </c>
      <c r="BK43" s="61"/>
      <c r="BL43" s="269" t="b">
        <v>1</v>
      </c>
      <c r="BM43" s="459"/>
      <c r="BN43" s="270">
        <v>46206.0</v>
      </c>
      <c r="BO43" s="325" t="s">
        <v>4540</v>
      </c>
      <c r="BP43" s="529" t="s">
        <v>4541</v>
      </c>
      <c r="BQ43" s="58" t="s">
        <v>10</v>
      </c>
      <c r="BR43" s="58" t="s">
        <v>9</v>
      </c>
      <c r="BS43" s="61"/>
      <c r="BT43" s="269" t="b">
        <v>1</v>
      </c>
      <c r="BV43" s="506">
        <v>46205.0</v>
      </c>
      <c r="BW43" s="465" t="s">
        <v>4542</v>
      </c>
      <c r="BX43" s="465" t="s">
        <v>4543</v>
      </c>
      <c r="BY43" s="492" t="s">
        <v>25</v>
      </c>
      <c r="BZ43" s="492" t="s">
        <v>14</v>
      </c>
      <c r="CA43" s="61"/>
      <c r="CB43" s="269" t="b">
        <v>1</v>
      </c>
    </row>
    <row r="44" ht="22.5" customHeight="1">
      <c r="A44" s="368"/>
      <c r="B44" s="270">
        <v>46177.0</v>
      </c>
      <c r="C44" s="109" t="s">
        <v>4544</v>
      </c>
      <c r="D44" s="373" t="s">
        <v>4545</v>
      </c>
      <c r="E44" s="58" t="s">
        <v>24</v>
      </c>
      <c r="F44" s="58" t="s">
        <v>9</v>
      </c>
      <c r="G44" s="61"/>
      <c r="H44" s="269" t="b">
        <v>1</v>
      </c>
      <c r="J44" s="270">
        <v>46175.0</v>
      </c>
      <c r="K44" s="109" t="s">
        <v>4546</v>
      </c>
      <c r="L44" s="109" t="s">
        <v>4547</v>
      </c>
      <c r="M44" s="58" t="s">
        <v>23</v>
      </c>
      <c r="N44" s="58" t="s">
        <v>20</v>
      </c>
      <c r="O44" s="61"/>
      <c r="P44" s="269" t="b">
        <v>1</v>
      </c>
      <c r="R44" s="270">
        <v>46184.0</v>
      </c>
      <c r="S44" s="109" t="s">
        <v>4548</v>
      </c>
      <c r="T44" s="109" t="s">
        <v>4549</v>
      </c>
      <c r="U44" s="58" t="s">
        <v>22</v>
      </c>
      <c r="V44" s="58" t="s">
        <v>9</v>
      </c>
      <c r="W44" s="61"/>
      <c r="X44" s="269" t="b">
        <v>1</v>
      </c>
      <c r="Z44" s="270">
        <v>46183.0</v>
      </c>
      <c r="AA44" s="109" t="s">
        <v>4550</v>
      </c>
      <c r="AB44" s="109" t="s">
        <v>4551</v>
      </c>
      <c r="AC44" s="58" t="s">
        <v>11</v>
      </c>
      <c r="AD44" s="58" t="s">
        <v>20</v>
      </c>
      <c r="AE44" s="109"/>
      <c r="AF44" s="269" t="b">
        <v>1</v>
      </c>
      <c r="AH44" s="270">
        <v>46189.0</v>
      </c>
      <c r="AI44" s="475" t="s">
        <v>4552</v>
      </c>
      <c r="AJ44" s="273" t="s">
        <v>4553</v>
      </c>
      <c r="AK44" s="462" t="s">
        <v>24</v>
      </c>
      <c r="AL44" s="462" t="s">
        <v>2344</v>
      </c>
      <c r="AM44" s="61"/>
      <c r="AN44" s="269" t="b">
        <v>1</v>
      </c>
      <c r="AP44" s="270">
        <v>46190.0</v>
      </c>
      <c r="AQ44" s="109" t="s">
        <v>4554</v>
      </c>
      <c r="AR44" s="109" t="s">
        <v>4555</v>
      </c>
      <c r="AS44" s="58" t="s">
        <v>23</v>
      </c>
      <c r="AT44" s="58" t="s">
        <v>28</v>
      </c>
      <c r="AU44" s="109" t="s">
        <v>4556</v>
      </c>
      <c r="AV44" s="269"/>
      <c r="AX44" s="270">
        <v>46196.0</v>
      </c>
      <c r="AY44" s="384" t="s">
        <v>4557</v>
      </c>
      <c r="AZ44" s="373" t="s">
        <v>4558</v>
      </c>
      <c r="BA44" s="58" t="s">
        <v>10</v>
      </c>
      <c r="BB44" s="58" t="s">
        <v>20</v>
      </c>
      <c r="BC44" s="61"/>
      <c r="BD44" s="269" t="b">
        <v>1</v>
      </c>
      <c r="BF44" s="403">
        <v>46197.0</v>
      </c>
      <c r="BG44" s="294" t="s">
        <v>4559</v>
      </c>
      <c r="BH44" s="294" t="s">
        <v>4560</v>
      </c>
      <c r="BI44" s="295" t="s">
        <v>30</v>
      </c>
      <c r="BJ44" s="295" t="s">
        <v>2337</v>
      </c>
      <c r="BK44" s="61"/>
      <c r="BL44" s="269" t="b">
        <v>1</v>
      </c>
      <c r="BM44" s="459"/>
      <c r="BN44" s="270">
        <v>46206.0</v>
      </c>
      <c r="BO44" s="325" t="s">
        <v>4561</v>
      </c>
      <c r="BP44" s="529" t="s">
        <v>4562</v>
      </c>
      <c r="BQ44" s="58" t="s">
        <v>24</v>
      </c>
      <c r="BR44" s="58" t="s">
        <v>9</v>
      </c>
      <c r="BS44" s="61"/>
      <c r="BT44" s="269" t="b">
        <v>1</v>
      </c>
      <c r="BV44" s="514">
        <v>46205.0</v>
      </c>
      <c r="BW44" s="417" t="s">
        <v>4563</v>
      </c>
      <c r="BX44" s="417" t="s">
        <v>4564</v>
      </c>
      <c r="BY44" s="418" t="s">
        <v>11</v>
      </c>
      <c r="BZ44" s="418" t="s">
        <v>2347</v>
      </c>
      <c r="CA44" s="61"/>
      <c r="CB44" s="269" t="b">
        <v>1</v>
      </c>
    </row>
    <row r="45" ht="22.5" customHeight="1">
      <c r="A45" s="368"/>
      <c r="B45" s="270">
        <v>46177.0</v>
      </c>
      <c r="C45" s="109" t="s">
        <v>4565</v>
      </c>
      <c r="D45" s="373" t="s">
        <v>4566</v>
      </c>
      <c r="E45" s="58" t="s">
        <v>22</v>
      </c>
      <c r="F45" s="58" t="s">
        <v>28</v>
      </c>
      <c r="G45" s="109"/>
      <c r="H45" s="269" t="b">
        <v>1</v>
      </c>
      <c r="J45" s="270">
        <v>46175.0</v>
      </c>
      <c r="K45" s="109" t="s">
        <v>4567</v>
      </c>
      <c r="L45" s="109" t="s">
        <v>4568</v>
      </c>
      <c r="M45" s="58" t="s">
        <v>11</v>
      </c>
      <c r="N45" s="58" t="s">
        <v>20</v>
      </c>
      <c r="O45" s="61"/>
      <c r="P45" s="269" t="b">
        <v>1</v>
      </c>
      <c r="R45" s="270">
        <v>46184.0</v>
      </c>
      <c r="S45" s="109" t="s">
        <v>4569</v>
      </c>
      <c r="T45" s="109" t="s">
        <v>4570</v>
      </c>
      <c r="U45" s="58" t="s">
        <v>44</v>
      </c>
      <c r="V45" s="58" t="s">
        <v>9</v>
      </c>
      <c r="W45" s="61"/>
      <c r="X45" s="269" t="b">
        <v>1</v>
      </c>
      <c r="Z45" s="270">
        <v>46183.0</v>
      </c>
      <c r="AA45" s="109" t="s">
        <v>4571</v>
      </c>
      <c r="AB45" s="109" t="s">
        <v>4572</v>
      </c>
      <c r="AC45" s="58" t="s">
        <v>21</v>
      </c>
      <c r="AD45" s="58" t="s">
        <v>20</v>
      </c>
      <c r="AE45" s="61"/>
      <c r="AF45" s="269" t="b">
        <v>1</v>
      </c>
      <c r="AH45" s="530">
        <v>46189.0</v>
      </c>
      <c r="AI45" s="456" t="s">
        <v>4573</v>
      </c>
      <c r="AJ45" s="373" t="s">
        <v>4574</v>
      </c>
      <c r="AK45" s="457" t="s">
        <v>22</v>
      </c>
      <c r="AL45" s="457" t="s">
        <v>2347</v>
      </c>
      <c r="AM45" s="109" t="s">
        <v>4575</v>
      </c>
      <c r="AN45" s="269" t="b">
        <v>1</v>
      </c>
      <c r="AP45" s="403">
        <v>46189.0</v>
      </c>
      <c r="AQ45" s="294" t="s">
        <v>4576</v>
      </c>
      <c r="AR45" s="294" t="s">
        <v>4577</v>
      </c>
      <c r="AS45" s="391" t="s">
        <v>27</v>
      </c>
      <c r="AT45" s="391" t="s">
        <v>2337</v>
      </c>
      <c r="AU45" s="61"/>
      <c r="AV45" s="269" t="b">
        <v>1</v>
      </c>
      <c r="AX45" s="270">
        <v>46196.0</v>
      </c>
      <c r="AY45" s="384" t="s">
        <v>4578</v>
      </c>
      <c r="AZ45" s="373" t="s">
        <v>4579</v>
      </c>
      <c r="BA45" s="58" t="s">
        <v>44</v>
      </c>
      <c r="BB45" s="58" t="s">
        <v>20</v>
      </c>
      <c r="BC45" s="61"/>
      <c r="BD45" s="269" t="b">
        <v>1</v>
      </c>
      <c r="BF45" s="401">
        <v>46197.0</v>
      </c>
      <c r="BG45" s="273" t="s">
        <v>4580</v>
      </c>
      <c r="BH45" s="273" t="s">
        <v>4581</v>
      </c>
      <c r="BI45" s="274" t="s">
        <v>23</v>
      </c>
      <c r="BJ45" s="274" t="s">
        <v>2337</v>
      </c>
      <c r="BK45" s="61"/>
      <c r="BL45" s="269" t="b">
        <v>1</v>
      </c>
      <c r="BM45" s="459"/>
      <c r="BN45" s="270">
        <v>46206.0</v>
      </c>
      <c r="BO45" s="384" t="s">
        <v>4582</v>
      </c>
      <c r="BP45" s="373" t="s">
        <v>4583</v>
      </c>
      <c r="BQ45" s="58" t="s">
        <v>13</v>
      </c>
      <c r="BR45" s="58" t="s">
        <v>9</v>
      </c>
      <c r="BS45" s="61"/>
      <c r="BT45" s="269" t="b">
        <v>1</v>
      </c>
      <c r="BV45" s="514">
        <v>46205.0</v>
      </c>
      <c r="BW45" s="465" t="s">
        <v>4584</v>
      </c>
      <c r="BX45" s="465" t="s">
        <v>4585</v>
      </c>
      <c r="BY45" s="492" t="s">
        <v>18</v>
      </c>
      <c r="BZ45" s="492" t="s">
        <v>14</v>
      </c>
      <c r="CA45" s="61"/>
      <c r="CB45" s="269" t="b">
        <v>1</v>
      </c>
    </row>
    <row r="46" ht="22.5" customHeight="1">
      <c r="A46" s="368"/>
      <c r="B46" s="270">
        <v>46177.0</v>
      </c>
      <c r="C46" s="109" t="s">
        <v>4586</v>
      </c>
      <c r="D46" s="373" t="s">
        <v>4587</v>
      </c>
      <c r="E46" s="58" t="s">
        <v>32</v>
      </c>
      <c r="F46" s="58" t="s">
        <v>9</v>
      </c>
      <c r="G46" s="61"/>
      <c r="H46" s="269" t="b">
        <v>1</v>
      </c>
      <c r="J46" s="270">
        <v>46176.0</v>
      </c>
      <c r="K46" s="109" t="s">
        <v>4588</v>
      </c>
      <c r="L46" s="109" t="s">
        <v>4589</v>
      </c>
      <c r="M46" s="58" t="s">
        <v>11</v>
      </c>
      <c r="N46" s="58" t="s">
        <v>20</v>
      </c>
      <c r="O46" s="61"/>
      <c r="P46" s="269" t="b">
        <v>1</v>
      </c>
      <c r="R46" s="270">
        <v>46184.0</v>
      </c>
      <c r="S46" s="109" t="s">
        <v>4590</v>
      </c>
      <c r="T46" s="109" t="s">
        <v>4591</v>
      </c>
      <c r="U46" s="58" t="s">
        <v>13</v>
      </c>
      <c r="V46" s="58" t="s">
        <v>9</v>
      </c>
      <c r="W46" s="61"/>
      <c r="X46" s="269" t="b">
        <v>1</v>
      </c>
      <c r="Z46" s="270">
        <v>46183.0</v>
      </c>
      <c r="AA46" s="109" t="s">
        <v>4592</v>
      </c>
      <c r="AB46" s="109" t="s">
        <v>4593</v>
      </c>
      <c r="AC46" s="58" t="s">
        <v>25</v>
      </c>
      <c r="AD46" s="58" t="s">
        <v>20</v>
      </c>
      <c r="AE46" s="61"/>
      <c r="AF46" s="269" t="b">
        <v>1</v>
      </c>
      <c r="AH46" s="270">
        <v>46189.0</v>
      </c>
      <c r="AI46" s="499" t="s">
        <v>4594</v>
      </c>
      <c r="AJ46" s="499" t="s">
        <v>4595</v>
      </c>
      <c r="AK46" s="457" t="s">
        <v>10</v>
      </c>
      <c r="AL46" s="457" t="s">
        <v>2347</v>
      </c>
      <c r="AM46" s="61"/>
      <c r="AN46" s="269" t="b">
        <v>1</v>
      </c>
      <c r="AP46" s="401">
        <v>46189.0</v>
      </c>
      <c r="AQ46" s="465" t="s">
        <v>4596</v>
      </c>
      <c r="AR46" s="273" t="s">
        <v>4597</v>
      </c>
      <c r="AS46" s="402" t="s">
        <v>18</v>
      </c>
      <c r="AT46" s="402" t="s">
        <v>2337</v>
      </c>
      <c r="AU46" s="109" t="s">
        <v>4598</v>
      </c>
      <c r="AV46" s="269" t="b">
        <v>1</v>
      </c>
      <c r="AX46" s="270">
        <v>46196.0</v>
      </c>
      <c r="AY46" s="384" t="s">
        <v>4599</v>
      </c>
      <c r="AZ46" s="373" t="s">
        <v>4600</v>
      </c>
      <c r="BA46" s="58" t="s">
        <v>10</v>
      </c>
      <c r="BB46" s="58" t="s">
        <v>20</v>
      </c>
      <c r="BC46" s="61"/>
      <c r="BD46" s="269" t="b">
        <v>1</v>
      </c>
      <c r="BF46" s="403">
        <v>46197.0</v>
      </c>
      <c r="BG46" s="294" t="s">
        <v>4601</v>
      </c>
      <c r="BH46" s="294" t="s">
        <v>4602</v>
      </c>
      <c r="BI46" s="295" t="s">
        <v>18</v>
      </c>
      <c r="BJ46" s="295" t="s">
        <v>2337</v>
      </c>
      <c r="BK46" s="61"/>
      <c r="BL46" s="269" t="b">
        <v>1</v>
      </c>
      <c r="BM46" s="459"/>
      <c r="BN46" s="270">
        <v>46206.0</v>
      </c>
      <c r="BO46" s="384" t="s">
        <v>4603</v>
      </c>
      <c r="BP46" s="373" t="s">
        <v>4604</v>
      </c>
      <c r="BQ46" s="58" t="s">
        <v>32</v>
      </c>
      <c r="BR46" s="58" t="s">
        <v>9</v>
      </c>
      <c r="BS46" s="61"/>
      <c r="BT46" s="269" t="b">
        <v>1</v>
      </c>
      <c r="BV46" s="514">
        <v>46205.0</v>
      </c>
      <c r="BW46" s="273" t="s">
        <v>4605</v>
      </c>
      <c r="BX46" s="273" t="s">
        <v>4606</v>
      </c>
      <c r="BY46" s="274" t="s">
        <v>23</v>
      </c>
      <c r="BZ46" s="274" t="s">
        <v>2338</v>
      </c>
      <c r="CA46" s="61"/>
      <c r="CB46" s="269" t="b">
        <v>1</v>
      </c>
    </row>
    <row r="47" ht="22.5" customHeight="1">
      <c r="A47" s="368"/>
      <c r="B47" s="270">
        <v>46177.0</v>
      </c>
      <c r="C47" s="109" t="s">
        <v>4607</v>
      </c>
      <c r="D47" s="373" t="s">
        <v>4608</v>
      </c>
      <c r="E47" s="344" t="s">
        <v>22</v>
      </c>
      <c r="F47" s="344" t="s">
        <v>2344</v>
      </c>
      <c r="G47" s="61"/>
      <c r="H47" s="269" t="b">
        <v>1</v>
      </c>
      <c r="J47" s="270">
        <v>46176.0</v>
      </c>
      <c r="K47" s="109" t="s">
        <v>4609</v>
      </c>
      <c r="L47" s="109" t="s">
        <v>4610</v>
      </c>
      <c r="M47" s="58" t="s">
        <v>11</v>
      </c>
      <c r="N47" s="58" t="s">
        <v>20</v>
      </c>
      <c r="O47" s="61"/>
      <c r="P47" s="269" t="b">
        <v>1</v>
      </c>
      <c r="R47" s="270">
        <v>46184.0</v>
      </c>
      <c r="S47" s="109" t="s">
        <v>4611</v>
      </c>
      <c r="T47" s="109" t="s">
        <v>4612</v>
      </c>
      <c r="U47" s="58" t="s">
        <v>44</v>
      </c>
      <c r="V47" s="58" t="s">
        <v>9</v>
      </c>
      <c r="W47" s="109"/>
      <c r="X47" s="269" t="b">
        <v>1</v>
      </c>
      <c r="Z47" s="270">
        <v>46183.0</v>
      </c>
      <c r="AA47" s="109" t="s">
        <v>4613</v>
      </c>
      <c r="AB47" s="109" t="s">
        <v>4614</v>
      </c>
      <c r="AC47" s="58" t="s">
        <v>21</v>
      </c>
      <c r="AD47" s="58" t="s">
        <v>20</v>
      </c>
      <c r="AE47" s="109" t="s">
        <v>4266</v>
      </c>
      <c r="AF47" s="269" t="b">
        <v>1</v>
      </c>
      <c r="AH47" s="270">
        <v>46189.0</v>
      </c>
      <c r="AI47" s="456" t="s">
        <v>4615</v>
      </c>
      <c r="AJ47" s="373" t="s">
        <v>4616</v>
      </c>
      <c r="AK47" s="457" t="s">
        <v>22</v>
      </c>
      <c r="AL47" s="457" t="s">
        <v>2347</v>
      </c>
      <c r="AM47" s="61"/>
      <c r="AN47" s="269" t="b">
        <v>1</v>
      </c>
      <c r="AP47" s="403">
        <v>46189.0</v>
      </c>
      <c r="AQ47" s="294" t="s">
        <v>4617</v>
      </c>
      <c r="AR47" s="294" t="s">
        <v>4618</v>
      </c>
      <c r="AS47" s="391" t="s">
        <v>21</v>
      </c>
      <c r="AT47" s="391" t="s">
        <v>2337</v>
      </c>
      <c r="AU47" s="61"/>
      <c r="AV47" s="269" t="b">
        <v>1</v>
      </c>
      <c r="AX47" s="270">
        <v>46196.0</v>
      </c>
      <c r="AY47" s="384" t="s">
        <v>4619</v>
      </c>
      <c r="AZ47" s="373" t="s">
        <v>4620</v>
      </c>
      <c r="BA47" s="58" t="s">
        <v>10</v>
      </c>
      <c r="BB47" s="58" t="s">
        <v>20</v>
      </c>
      <c r="BC47" s="61"/>
      <c r="BD47" s="269" t="b">
        <v>1</v>
      </c>
      <c r="BF47" s="382">
        <v>46198.0</v>
      </c>
      <c r="BG47" s="430" t="s">
        <v>4621</v>
      </c>
      <c r="BH47" s="430" t="s">
        <v>4622</v>
      </c>
      <c r="BI47" s="399" t="s">
        <v>11</v>
      </c>
      <c r="BJ47" s="410" t="s">
        <v>2338</v>
      </c>
      <c r="BK47" s="61"/>
      <c r="BL47" s="269" t="b">
        <v>1</v>
      </c>
      <c r="BM47" s="459"/>
      <c r="BN47" s="270">
        <v>46206.0</v>
      </c>
      <c r="BO47" s="384" t="s">
        <v>4623</v>
      </c>
      <c r="BP47" s="373" t="s">
        <v>4624</v>
      </c>
      <c r="BQ47" s="58" t="s">
        <v>10</v>
      </c>
      <c r="BR47" s="58" t="s">
        <v>9</v>
      </c>
      <c r="BS47" s="61"/>
      <c r="BT47" s="269" t="b">
        <v>1</v>
      </c>
      <c r="BV47" s="514">
        <v>46205.0</v>
      </c>
      <c r="BW47" s="294" t="s">
        <v>4625</v>
      </c>
      <c r="BX47" s="294" t="s">
        <v>4626</v>
      </c>
      <c r="BY47" s="295" t="s">
        <v>23</v>
      </c>
      <c r="BZ47" s="295" t="s">
        <v>2338</v>
      </c>
      <c r="CA47" s="61"/>
      <c r="CB47" s="269" t="b">
        <v>1</v>
      </c>
    </row>
    <row r="48" ht="22.5" customHeight="1">
      <c r="A48" s="368"/>
      <c r="B48" s="270">
        <v>46177.0</v>
      </c>
      <c r="C48" s="109" t="s">
        <v>4627</v>
      </c>
      <c r="D48" s="373" t="s">
        <v>4628</v>
      </c>
      <c r="E48" s="344" t="s">
        <v>22</v>
      </c>
      <c r="F48" s="344" t="s">
        <v>2344</v>
      </c>
      <c r="G48" s="109"/>
      <c r="H48" s="269" t="b">
        <v>1</v>
      </c>
      <c r="J48" s="270">
        <v>46176.0</v>
      </c>
      <c r="K48" s="109" t="s">
        <v>4629</v>
      </c>
      <c r="L48" s="109" t="s">
        <v>4630</v>
      </c>
      <c r="M48" s="58" t="s">
        <v>11</v>
      </c>
      <c r="N48" s="58" t="s">
        <v>20</v>
      </c>
      <c r="O48" s="61"/>
      <c r="P48" s="269" t="b">
        <v>1</v>
      </c>
      <c r="R48" s="270">
        <v>46184.0</v>
      </c>
      <c r="S48" s="109" t="s">
        <v>4631</v>
      </c>
      <c r="T48" s="109" t="s">
        <v>4632</v>
      </c>
      <c r="U48" s="58" t="s">
        <v>44</v>
      </c>
      <c r="V48" s="58" t="s">
        <v>9</v>
      </c>
      <c r="W48" s="61"/>
      <c r="X48" s="269" t="b">
        <v>1</v>
      </c>
      <c r="Z48" s="270">
        <v>46183.0</v>
      </c>
      <c r="AA48" s="109" t="s">
        <v>4633</v>
      </c>
      <c r="AB48" s="109" t="s">
        <v>4634</v>
      </c>
      <c r="AC48" s="58" t="s">
        <v>21</v>
      </c>
      <c r="AD48" s="58" t="s">
        <v>20</v>
      </c>
      <c r="AE48" s="61"/>
      <c r="AF48" s="269" t="b">
        <v>1</v>
      </c>
      <c r="AH48" s="270">
        <v>46189.0</v>
      </c>
      <c r="AI48" s="312" t="s">
        <v>4635</v>
      </c>
      <c r="AJ48" s="373" t="s">
        <v>4636</v>
      </c>
      <c r="AK48" s="58" t="s">
        <v>16</v>
      </c>
      <c r="AL48" s="58" t="s">
        <v>2347</v>
      </c>
      <c r="AM48" s="109"/>
      <c r="AN48" s="269" t="b">
        <v>1</v>
      </c>
      <c r="AP48" s="401">
        <v>46189.0</v>
      </c>
      <c r="AQ48" s="273" t="s">
        <v>4637</v>
      </c>
      <c r="AR48" s="273" t="s">
        <v>4638</v>
      </c>
      <c r="AS48" s="402" t="s">
        <v>15</v>
      </c>
      <c r="AT48" s="402" t="s">
        <v>2337</v>
      </c>
      <c r="AU48" s="61"/>
      <c r="AV48" s="269" t="b">
        <v>1</v>
      </c>
      <c r="AX48" s="270">
        <v>46196.0</v>
      </c>
      <c r="AY48" s="384" t="s">
        <v>4639</v>
      </c>
      <c r="AZ48" s="373" t="s">
        <v>4640</v>
      </c>
      <c r="BA48" s="58" t="s">
        <v>10</v>
      </c>
      <c r="BB48" s="58" t="s">
        <v>20</v>
      </c>
      <c r="BC48" s="61"/>
      <c r="BD48" s="269" t="b">
        <v>1</v>
      </c>
      <c r="BF48" s="380">
        <v>46198.0</v>
      </c>
      <c r="BG48" s="294" t="s">
        <v>4641</v>
      </c>
      <c r="BH48" s="294" t="s">
        <v>4642</v>
      </c>
      <c r="BI48" s="381" t="s">
        <v>11</v>
      </c>
      <c r="BJ48" s="295" t="s">
        <v>2338</v>
      </c>
      <c r="BK48" s="61"/>
      <c r="BL48" s="269" t="b">
        <v>1</v>
      </c>
      <c r="BM48" s="459"/>
      <c r="BN48" s="270">
        <v>46206.0</v>
      </c>
      <c r="BO48" s="384" t="s">
        <v>4643</v>
      </c>
      <c r="BP48" s="373" t="s">
        <v>4644</v>
      </c>
      <c r="BQ48" s="58" t="s">
        <v>22</v>
      </c>
      <c r="BR48" s="58" t="s">
        <v>9</v>
      </c>
      <c r="BS48" s="109" t="s">
        <v>4645</v>
      </c>
      <c r="BT48" s="269" t="b">
        <v>1</v>
      </c>
      <c r="BV48" s="514">
        <v>46205.0</v>
      </c>
      <c r="BW48" s="294" t="s">
        <v>4646</v>
      </c>
      <c r="BX48" s="294" t="s">
        <v>4647</v>
      </c>
      <c r="BY48" s="295" t="s">
        <v>23</v>
      </c>
      <c r="BZ48" s="295" t="s">
        <v>2338</v>
      </c>
      <c r="CA48" s="61"/>
      <c r="CB48" s="269" t="b">
        <v>1</v>
      </c>
    </row>
    <row r="49" ht="22.5" customHeight="1">
      <c r="A49" s="368"/>
      <c r="B49" s="270">
        <v>46178.0</v>
      </c>
      <c r="C49" s="312" t="s">
        <v>4648</v>
      </c>
      <c r="D49" s="373" t="s">
        <v>4649</v>
      </c>
      <c r="E49" s="58" t="s">
        <v>13</v>
      </c>
      <c r="F49" s="58" t="s">
        <v>9</v>
      </c>
      <c r="G49" s="61"/>
      <c r="H49" s="269" t="b">
        <v>1</v>
      </c>
      <c r="J49" s="270">
        <v>46176.0</v>
      </c>
      <c r="K49" s="109" t="s">
        <v>4650</v>
      </c>
      <c r="L49" s="109" t="s">
        <v>4651</v>
      </c>
      <c r="M49" s="58" t="s">
        <v>11</v>
      </c>
      <c r="N49" s="58" t="s">
        <v>20</v>
      </c>
      <c r="O49" s="61"/>
      <c r="P49" s="269" t="b">
        <v>1</v>
      </c>
      <c r="R49" s="270">
        <v>46184.0</v>
      </c>
      <c r="S49" s="109" t="s">
        <v>4652</v>
      </c>
      <c r="T49" s="109" t="s">
        <v>4653</v>
      </c>
      <c r="U49" s="58" t="s">
        <v>44</v>
      </c>
      <c r="V49" s="58" t="s">
        <v>9</v>
      </c>
      <c r="W49" s="61"/>
      <c r="X49" s="269" t="b">
        <v>1</v>
      </c>
      <c r="Z49" s="270">
        <v>46183.0</v>
      </c>
      <c r="AA49" s="109" t="s">
        <v>4654</v>
      </c>
      <c r="AB49" s="109" t="s">
        <v>4655</v>
      </c>
      <c r="AC49" s="58" t="s">
        <v>15</v>
      </c>
      <c r="AD49" s="58" t="s">
        <v>20</v>
      </c>
      <c r="AE49" s="61"/>
      <c r="AF49" s="269" t="b">
        <v>1</v>
      </c>
      <c r="AH49" s="270">
        <v>46189.0</v>
      </c>
      <c r="AI49" s="294" t="s">
        <v>4656</v>
      </c>
      <c r="AJ49" s="294" t="s">
        <v>4657</v>
      </c>
      <c r="AK49" s="391" t="s">
        <v>16</v>
      </c>
      <c r="AL49" s="295" t="s">
        <v>2344</v>
      </c>
      <c r="AM49" s="61"/>
      <c r="AN49" s="269" t="b">
        <v>1</v>
      </c>
      <c r="AP49" s="403">
        <v>46189.0</v>
      </c>
      <c r="AQ49" s="294" t="s">
        <v>4658</v>
      </c>
      <c r="AR49" s="294" t="s">
        <v>4659</v>
      </c>
      <c r="AS49" s="391" t="s">
        <v>18</v>
      </c>
      <c r="AT49" s="295" t="s">
        <v>2337</v>
      </c>
      <c r="AU49" s="61"/>
      <c r="AV49" s="269" t="b">
        <v>1</v>
      </c>
      <c r="AX49" s="270">
        <v>46196.0</v>
      </c>
      <c r="AY49" s="384" t="s">
        <v>4660</v>
      </c>
      <c r="AZ49" s="373" t="s">
        <v>4661</v>
      </c>
      <c r="BA49" s="58" t="s">
        <v>10</v>
      </c>
      <c r="BB49" s="58" t="s">
        <v>20</v>
      </c>
      <c r="BC49" s="109"/>
      <c r="BD49" s="269" t="b">
        <v>1</v>
      </c>
      <c r="BF49" s="382">
        <v>46198.0</v>
      </c>
      <c r="BG49" s="430" t="s">
        <v>4662</v>
      </c>
      <c r="BH49" s="430" t="s">
        <v>4663</v>
      </c>
      <c r="BI49" s="399" t="s">
        <v>11</v>
      </c>
      <c r="BJ49" s="410" t="s">
        <v>2338</v>
      </c>
      <c r="BK49" s="61"/>
      <c r="BL49" s="269" t="b">
        <v>1</v>
      </c>
      <c r="BM49" s="459"/>
      <c r="BN49" s="270">
        <v>46206.0</v>
      </c>
      <c r="BO49" s="312" t="s">
        <v>4664</v>
      </c>
      <c r="BP49" s="373" t="s">
        <v>4665</v>
      </c>
      <c r="BQ49" s="58" t="s">
        <v>22</v>
      </c>
      <c r="BR49" s="58" t="s">
        <v>9</v>
      </c>
      <c r="BS49" s="109"/>
      <c r="BT49" s="269" t="b">
        <v>1</v>
      </c>
      <c r="BV49" s="514">
        <v>46205.0</v>
      </c>
      <c r="BW49" s="273" t="s">
        <v>4666</v>
      </c>
      <c r="BX49" s="273" t="s">
        <v>4667</v>
      </c>
      <c r="BY49" s="274" t="s">
        <v>11</v>
      </c>
      <c r="BZ49" s="531" t="s">
        <v>2338</v>
      </c>
      <c r="CA49" s="61"/>
      <c r="CB49" s="269" t="b">
        <v>1</v>
      </c>
    </row>
    <row r="50" ht="22.5" customHeight="1">
      <c r="A50" s="368"/>
      <c r="B50" s="270">
        <v>46178.0</v>
      </c>
      <c r="C50" s="109" t="s">
        <v>4668</v>
      </c>
      <c r="D50" s="373" t="s">
        <v>4669</v>
      </c>
      <c r="E50" s="58" t="s">
        <v>16</v>
      </c>
      <c r="F50" s="58" t="s">
        <v>9</v>
      </c>
      <c r="G50" s="61"/>
      <c r="H50" s="269" t="b">
        <v>1</v>
      </c>
      <c r="J50" s="270">
        <v>46176.0</v>
      </c>
      <c r="K50" s="109" t="s">
        <v>4670</v>
      </c>
      <c r="L50" s="109" t="s">
        <v>4671</v>
      </c>
      <c r="M50" s="58" t="s">
        <v>11</v>
      </c>
      <c r="N50" s="58" t="s">
        <v>20</v>
      </c>
      <c r="O50" s="61"/>
      <c r="P50" s="269" t="b">
        <v>1</v>
      </c>
      <c r="R50" s="270">
        <v>46184.0</v>
      </c>
      <c r="S50" s="109" t="s">
        <v>4672</v>
      </c>
      <c r="T50" s="109" t="s">
        <v>4673</v>
      </c>
      <c r="U50" s="58" t="s">
        <v>16</v>
      </c>
      <c r="V50" s="58" t="s">
        <v>9</v>
      </c>
      <c r="W50" s="109"/>
      <c r="X50" s="269" t="b">
        <v>1</v>
      </c>
      <c r="Z50" s="270">
        <v>46183.0</v>
      </c>
      <c r="AA50" s="109" t="s">
        <v>4674</v>
      </c>
      <c r="AB50" s="109" t="s">
        <v>4675</v>
      </c>
      <c r="AC50" s="58" t="s">
        <v>15</v>
      </c>
      <c r="AD50" s="58" t="s">
        <v>20</v>
      </c>
      <c r="AE50" s="61"/>
      <c r="AF50" s="269" t="b">
        <v>1</v>
      </c>
      <c r="AH50" s="270">
        <v>46189.0</v>
      </c>
      <c r="AI50" s="294" t="s">
        <v>4676</v>
      </c>
      <c r="AJ50" s="294" t="s">
        <v>4677</v>
      </c>
      <c r="AK50" s="391" t="s">
        <v>19</v>
      </c>
      <c r="AL50" s="295" t="s">
        <v>2344</v>
      </c>
      <c r="AM50" s="61"/>
      <c r="AN50" s="269" t="b">
        <v>1</v>
      </c>
      <c r="AP50" s="401">
        <v>46189.0</v>
      </c>
      <c r="AQ50" s="273" t="s">
        <v>4678</v>
      </c>
      <c r="AR50" s="273" t="s">
        <v>4679</v>
      </c>
      <c r="AS50" s="274" t="s">
        <v>15</v>
      </c>
      <c r="AT50" s="274" t="s">
        <v>2337</v>
      </c>
      <c r="AU50" s="61"/>
      <c r="AV50" s="269" t="b">
        <v>1</v>
      </c>
      <c r="AX50" s="270">
        <v>46196.0</v>
      </c>
      <c r="AY50" s="384" t="s">
        <v>4680</v>
      </c>
      <c r="AZ50" s="373" t="s">
        <v>4681</v>
      </c>
      <c r="BA50" s="58" t="s">
        <v>16</v>
      </c>
      <c r="BB50" s="58" t="s">
        <v>20</v>
      </c>
      <c r="BC50" s="109"/>
      <c r="BD50" s="269" t="b">
        <v>1</v>
      </c>
      <c r="BF50" s="401">
        <v>46198.0</v>
      </c>
      <c r="BG50" s="273" t="s">
        <v>4682</v>
      </c>
      <c r="BH50" s="273" t="s">
        <v>4683</v>
      </c>
      <c r="BI50" s="274" t="s">
        <v>23</v>
      </c>
      <c r="BJ50" s="274" t="s">
        <v>2337</v>
      </c>
      <c r="BK50" s="61"/>
      <c r="BL50" s="269" t="b">
        <v>1</v>
      </c>
      <c r="BM50" s="459"/>
      <c r="BN50" s="270">
        <v>46206.0</v>
      </c>
      <c r="BO50" s="312" t="s">
        <v>4684</v>
      </c>
      <c r="BP50" s="373" t="s">
        <v>4685</v>
      </c>
      <c r="BQ50" s="58" t="s">
        <v>44</v>
      </c>
      <c r="BR50" s="58" t="s">
        <v>9</v>
      </c>
      <c r="BS50" s="109"/>
      <c r="BT50" s="269" t="b">
        <v>1</v>
      </c>
      <c r="BV50" s="403">
        <v>46205.0</v>
      </c>
      <c r="BW50" s="294" t="s">
        <v>4686</v>
      </c>
      <c r="BX50" s="294" t="s">
        <v>4687</v>
      </c>
      <c r="BY50" s="295" t="s">
        <v>11</v>
      </c>
      <c r="BZ50" s="295" t="s">
        <v>2337</v>
      </c>
      <c r="CA50" s="61"/>
      <c r="CB50" s="269" t="b">
        <v>1</v>
      </c>
    </row>
    <row r="51" ht="22.5" customHeight="1">
      <c r="A51" s="368"/>
      <c r="B51" s="270">
        <v>46178.0</v>
      </c>
      <c r="C51" s="109" t="s">
        <v>4688</v>
      </c>
      <c r="D51" s="373" t="s">
        <v>4689</v>
      </c>
      <c r="E51" s="58" t="s">
        <v>22</v>
      </c>
      <c r="F51" s="58" t="s">
        <v>9</v>
      </c>
      <c r="G51" s="61"/>
      <c r="H51" s="269" t="b">
        <v>1</v>
      </c>
      <c r="J51" s="270">
        <v>46176.0</v>
      </c>
      <c r="K51" s="109" t="s">
        <v>4690</v>
      </c>
      <c r="L51" s="109" t="s">
        <v>4691</v>
      </c>
      <c r="M51" s="58" t="s">
        <v>11</v>
      </c>
      <c r="N51" s="58" t="s">
        <v>20</v>
      </c>
      <c r="O51" s="61"/>
      <c r="P51" s="269" t="b">
        <v>1</v>
      </c>
      <c r="R51" s="270">
        <v>46184.0</v>
      </c>
      <c r="S51" s="294" t="s">
        <v>4692</v>
      </c>
      <c r="T51" s="294" t="s">
        <v>4693</v>
      </c>
      <c r="U51" s="295" t="s">
        <v>19</v>
      </c>
      <c r="V51" s="58" t="s">
        <v>12</v>
      </c>
      <c r="W51" s="109"/>
      <c r="X51" s="269" t="b">
        <v>1</v>
      </c>
      <c r="Z51" s="270">
        <v>46183.0</v>
      </c>
      <c r="AA51" s="109" t="s">
        <v>4694</v>
      </c>
      <c r="AB51" s="109" t="s">
        <v>4695</v>
      </c>
      <c r="AC51" s="58" t="s">
        <v>15</v>
      </c>
      <c r="AD51" s="58" t="s">
        <v>20</v>
      </c>
      <c r="AE51" s="61"/>
      <c r="AF51" s="269" t="b">
        <v>1</v>
      </c>
      <c r="AH51" s="270">
        <v>46190.0</v>
      </c>
      <c r="AI51" s="463" t="s">
        <v>4696</v>
      </c>
      <c r="AJ51" s="463" t="s">
        <v>4697</v>
      </c>
      <c r="AK51" s="474" t="s">
        <v>10</v>
      </c>
      <c r="AL51" s="474" t="s">
        <v>9</v>
      </c>
      <c r="AM51" s="61"/>
      <c r="AN51" s="269" t="b">
        <v>1</v>
      </c>
      <c r="AP51" s="270">
        <v>46190.0</v>
      </c>
      <c r="AQ51" s="109" t="s">
        <v>4698</v>
      </c>
      <c r="AR51" s="109" t="s">
        <v>4699</v>
      </c>
      <c r="AS51" s="58" t="s">
        <v>11</v>
      </c>
      <c r="AT51" s="58" t="s">
        <v>20</v>
      </c>
      <c r="AU51" s="61"/>
      <c r="AV51" s="269" t="b">
        <v>1</v>
      </c>
      <c r="AX51" s="270">
        <v>46196.0</v>
      </c>
      <c r="AY51" s="109" t="s">
        <v>4700</v>
      </c>
      <c r="AZ51" s="373" t="s">
        <v>4701</v>
      </c>
      <c r="BA51" s="58" t="s">
        <v>16</v>
      </c>
      <c r="BB51" s="58" t="s">
        <v>20</v>
      </c>
      <c r="BC51" s="61"/>
      <c r="BD51" s="269" t="b">
        <v>1</v>
      </c>
      <c r="BF51" s="403">
        <v>46198.0</v>
      </c>
      <c r="BG51" s="294" t="s">
        <v>4702</v>
      </c>
      <c r="BH51" s="294" t="s">
        <v>4703</v>
      </c>
      <c r="BI51" s="295" t="s">
        <v>23</v>
      </c>
      <c r="BJ51" s="295" t="s">
        <v>2337</v>
      </c>
      <c r="BK51" s="61"/>
      <c r="BL51" s="269" t="b">
        <v>1</v>
      </c>
      <c r="BM51" s="459"/>
      <c r="BN51" s="270">
        <v>46206.0</v>
      </c>
      <c r="BO51" s="109" t="s">
        <v>4704</v>
      </c>
      <c r="BP51" s="373" t="s">
        <v>4705</v>
      </c>
      <c r="BQ51" s="58" t="s">
        <v>22</v>
      </c>
      <c r="BR51" s="58" t="s">
        <v>9</v>
      </c>
      <c r="BS51" s="61"/>
      <c r="BT51" s="269" t="b">
        <v>1</v>
      </c>
      <c r="BV51" s="401">
        <v>46205.0</v>
      </c>
      <c r="BW51" s="273" t="s">
        <v>4706</v>
      </c>
      <c r="BX51" s="273" t="s">
        <v>4707</v>
      </c>
      <c r="BY51" s="274" t="s">
        <v>25</v>
      </c>
      <c r="BZ51" s="274" t="s">
        <v>2337</v>
      </c>
      <c r="CA51" s="61"/>
      <c r="CB51" s="269" t="b">
        <v>1</v>
      </c>
    </row>
    <row r="52" ht="22.5" customHeight="1">
      <c r="A52" s="368"/>
      <c r="B52" s="270">
        <v>46178.0</v>
      </c>
      <c r="C52" s="109" t="s">
        <v>4708</v>
      </c>
      <c r="D52" s="373" t="s">
        <v>4709</v>
      </c>
      <c r="E52" s="58" t="s">
        <v>10</v>
      </c>
      <c r="F52" s="58" t="s">
        <v>9</v>
      </c>
      <c r="G52" s="109"/>
      <c r="H52" s="269" t="b">
        <v>1</v>
      </c>
      <c r="J52" s="270">
        <v>46176.0</v>
      </c>
      <c r="K52" s="109" t="s">
        <v>4710</v>
      </c>
      <c r="L52" s="109" t="s">
        <v>4711</v>
      </c>
      <c r="M52" s="58" t="s">
        <v>11</v>
      </c>
      <c r="N52" s="58" t="s">
        <v>20</v>
      </c>
      <c r="O52" s="61"/>
      <c r="P52" s="269" t="b">
        <v>1</v>
      </c>
      <c r="R52" s="270">
        <v>46184.0</v>
      </c>
      <c r="S52" s="273" t="s">
        <v>4712</v>
      </c>
      <c r="T52" s="273" t="s">
        <v>4713</v>
      </c>
      <c r="U52" s="402" t="s">
        <v>24</v>
      </c>
      <c r="V52" s="58" t="s">
        <v>12</v>
      </c>
      <c r="W52" s="61"/>
      <c r="X52" s="269" t="b">
        <v>1</v>
      </c>
      <c r="Z52" s="380">
        <v>46183.0</v>
      </c>
      <c r="AA52" s="273" t="s">
        <v>4714</v>
      </c>
      <c r="AB52" s="273" t="s">
        <v>4715</v>
      </c>
      <c r="AC52" s="395" t="s">
        <v>18</v>
      </c>
      <c r="AD52" s="58" t="s">
        <v>2338</v>
      </c>
      <c r="AE52" s="61"/>
      <c r="AF52" s="269" t="b">
        <v>1</v>
      </c>
      <c r="AH52" s="270">
        <v>46190.0</v>
      </c>
      <c r="AI52" s="463" t="s">
        <v>4716</v>
      </c>
      <c r="AJ52" s="463" t="s">
        <v>4717</v>
      </c>
      <c r="AK52" s="474" t="s">
        <v>22</v>
      </c>
      <c r="AL52" s="474" t="s">
        <v>9</v>
      </c>
      <c r="AM52" s="61"/>
      <c r="AN52" s="269" t="b">
        <v>1</v>
      </c>
      <c r="AP52" s="270">
        <v>46190.0</v>
      </c>
      <c r="AQ52" s="109" t="s">
        <v>4718</v>
      </c>
      <c r="AR52" s="109" t="s">
        <v>4719</v>
      </c>
      <c r="AS52" s="58" t="s">
        <v>11</v>
      </c>
      <c r="AT52" s="58" t="s">
        <v>20</v>
      </c>
      <c r="AU52" s="61"/>
      <c r="AV52" s="269" t="b">
        <v>1</v>
      </c>
      <c r="AX52" s="270">
        <v>46196.0</v>
      </c>
      <c r="AY52" s="384" t="s">
        <v>4720</v>
      </c>
      <c r="AZ52" s="373" t="s">
        <v>4721</v>
      </c>
      <c r="BA52" s="58" t="s">
        <v>22</v>
      </c>
      <c r="BB52" s="58" t="s">
        <v>20</v>
      </c>
      <c r="BC52" s="61"/>
      <c r="BD52" s="269" t="b">
        <v>1</v>
      </c>
      <c r="BF52" s="401">
        <v>46198.0</v>
      </c>
      <c r="BG52" s="273" t="s">
        <v>4722</v>
      </c>
      <c r="BH52" s="273" t="s">
        <v>4723</v>
      </c>
      <c r="BI52" s="274" t="s">
        <v>23</v>
      </c>
      <c r="BJ52" s="274" t="s">
        <v>2337</v>
      </c>
      <c r="BK52" s="61"/>
      <c r="BL52" s="269" t="b">
        <v>1</v>
      </c>
      <c r="BM52" s="459"/>
      <c r="BN52" s="270">
        <v>46206.0</v>
      </c>
      <c r="BO52" s="384" t="s">
        <v>4724</v>
      </c>
      <c r="BP52" s="373" t="s">
        <v>4725</v>
      </c>
      <c r="BQ52" s="58" t="s">
        <v>44</v>
      </c>
      <c r="BR52" s="58" t="s">
        <v>2347</v>
      </c>
      <c r="BS52" s="61"/>
      <c r="BT52" s="269" t="b">
        <v>1</v>
      </c>
      <c r="BV52" s="403">
        <v>46205.0</v>
      </c>
      <c r="BW52" s="294" t="s">
        <v>4726</v>
      </c>
      <c r="BX52" s="294" t="s">
        <v>4727</v>
      </c>
      <c r="BY52" s="295" t="s">
        <v>27</v>
      </c>
      <c r="BZ52" s="295" t="s">
        <v>2337</v>
      </c>
      <c r="CA52" s="61"/>
      <c r="CB52" s="269" t="b">
        <v>1</v>
      </c>
    </row>
    <row r="53" ht="22.5" customHeight="1">
      <c r="A53" s="368"/>
      <c r="B53" s="270">
        <v>46178.0</v>
      </c>
      <c r="C53" s="312" t="s">
        <v>4728</v>
      </c>
      <c r="D53" s="528" t="s">
        <v>4729</v>
      </c>
      <c r="E53" s="58" t="s">
        <v>32</v>
      </c>
      <c r="F53" s="58" t="s">
        <v>2349</v>
      </c>
      <c r="G53" s="427" t="s">
        <v>2432</v>
      </c>
      <c r="H53" s="269"/>
      <c r="J53" s="270">
        <v>46176.0</v>
      </c>
      <c r="K53" s="109" t="s">
        <v>4730</v>
      </c>
      <c r="L53" s="109" t="s">
        <v>4731</v>
      </c>
      <c r="M53" s="58" t="s">
        <v>11</v>
      </c>
      <c r="N53" s="58" t="s">
        <v>20</v>
      </c>
      <c r="O53" s="61"/>
      <c r="P53" s="269" t="b">
        <v>1</v>
      </c>
      <c r="R53" s="270">
        <v>46184.0</v>
      </c>
      <c r="S53" s="294" t="s">
        <v>4732</v>
      </c>
      <c r="T53" s="294" t="s">
        <v>4733</v>
      </c>
      <c r="U53" s="391" t="s">
        <v>32</v>
      </c>
      <c r="V53" s="58" t="s">
        <v>12</v>
      </c>
      <c r="W53" s="61"/>
      <c r="X53" s="269" t="b">
        <v>1</v>
      </c>
      <c r="Z53" s="380">
        <v>46183.0</v>
      </c>
      <c r="AA53" s="294" t="s">
        <v>4734</v>
      </c>
      <c r="AB53" s="294" t="s">
        <v>4735</v>
      </c>
      <c r="AC53" s="409" t="s">
        <v>18</v>
      </c>
      <c r="AD53" s="58" t="s">
        <v>2338</v>
      </c>
      <c r="AE53" s="61"/>
      <c r="AF53" s="269" t="b">
        <v>1</v>
      </c>
      <c r="AH53" s="270">
        <v>46190.0</v>
      </c>
      <c r="AI53" s="463" t="s">
        <v>4736</v>
      </c>
      <c r="AJ53" s="463" t="s">
        <v>4737</v>
      </c>
      <c r="AK53" s="474" t="s">
        <v>16</v>
      </c>
      <c r="AL53" s="474" t="s">
        <v>9</v>
      </c>
      <c r="AM53" s="61"/>
      <c r="AN53" s="269" t="b">
        <v>1</v>
      </c>
      <c r="AP53" s="270">
        <v>46190.0</v>
      </c>
      <c r="AQ53" s="109" t="s">
        <v>4738</v>
      </c>
      <c r="AR53" s="109" t="s">
        <v>4739</v>
      </c>
      <c r="AS53" s="58" t="s">
        <v>11</v>
      </c>
      <c r="AT53" s="58" t="s">
        <v>20</v>
      </c>
      <c r="AU53" s="61"/>
      <c r="AV53" s="269" t="b">
        <v>1</v>
      </c>
      <c r="AX53" s="270">
        <v>46196.0</v>
      </c>
      <c r="AY53" s="460" t="s">
        <v>4740</v>
      </c>
      <c r="AZ53" s="460" t="s">
        <v>4741</v>
      </c>
      <c r="BA53" s="470" t="s">
        <v>16</v>
      </c>
      <c r="BB53" s="470" t="s">
        <v>20</v>
      </c>
      <c r="BC53" s="61"/>
      <c r="BD53" s="269" t="b">
        <v>1</v>
      </c>
      <c r="BF53" s="401">
        <v>46198.0</v>
      </c>
      <c r="BG53" s="109" t="s">
        <v>4742</v>
      </c>
      <c r="BH53" s="109" t="s">
        <v>4743</v>
      </c>
      <c r="BI53" s="58" t="s">
        <v>23</v>
      </c>
      <c r="BJ53" s="58" t="s">
        <v>14</v>
      </c>
      <c r="BK53" s="61"/>
      <c r="BL53" s="269" t="b">
        <v>1</v>
      </c>
      <c r="BM53" s="459"/>
      <c r="BN53" s="270">
        <v>46206.0</v>
      </c>
      <c r="BO53" s="312" t="s">
        <v>4744</v>
      </c>
      <c r="BP53" s="460" t="s">
        <v>4745</v>
      </c>
      <c r="BQ53" s="470" t="s">
        <v>16</v>
      </c>
      <c r="BR53" s="470" t="s">
        <v>2347</v>
      </c>
      <c r="BS53" s="61"/>
      <c r="BT53" s="269" t="b">
        <v>1</v>
      </c>
      <c r="BV53" s="401">
        <v>46205.0</v>
      </c>
      <c r="BW53" s="273" t="s">
        <v>4746</v>
      </c>
      <c r="BX53" s="273" t="s">
        <v>4747</v>
      </c>
      <c r="BY53" s="402" t="s">
        <v>23</v>
      </c>
      <c r="BZ53" s="274" t="s">
        <v>2337</v>
      </c>
      <c r="CA53" s="61"/>
      <c r="CB53" s="269" t="b">
        <v>1</v>
      </c>
    </row>
    <row r="54" ht="22.5" customHeight="1">
      <c r="A54" s="368"/>
      <c r="B54" s="270">
        <v>46178.0</v>
      </c>
      <c r="C54" s="528" t="s">
        <v>4748</v>
      </c>
      <c r="D54" s="392" t="s">
        <v>4749</v>
      </c>
      <c r="E54" s="58" t="s">
        <v>19</v>
      </c>
      <c r="F54" s="58" t="s">
        <v>2349</v>
      </c>
      <c r="G54" s="427" t="s">
        <v>4750</v>
      </c>
      <c r="H54" s="269"/>
      <c r="J54" s="403">
        <v>46176.0</v>
      </c>
      <c r="K54" s="294" t="s">
        <v>4751</v>
      </c>
      <c r="L54" s="294" t="s">
        <v>4752</v>
      </c>
      <c r="M54" s="391" t="s">
        <v>30</v>
      </c>
      <c r="N54" s="391" t="s">
        <v>2337</v>
      </c>
      <c r="O54" s="109"/>
      <c r="P54" s="269" t="b">
        <v>1</v>
      </c>
      <c r="R54" s="270">
        <v>46184.0</v>
      </c>
      <c r="S54" s="273" t="s">
        <v>4753</v>
      </c>
      <c r="T54" s="273" t="s">
        <v>4754</v>
      </c>
      <c r="U54" s="402" t="s">
        <v>10</v>
      </c>
      <c r="V54" s="58" t="s">
        <v>12</v>
      </c>
      <c r="W54" s="61"/>
      <c r="X54" s="269" t="b">
        <v>1</v>
      </c>
      <c r="Z54" s="380">
        <v>46183.0</v>
      </c>
      <c r="AA54" s="273" t="s">
        <v>4755</v>
      </c>
      <c r="AB54" s="273" t="s">
        <v>4756</v>
      </c>
      <c r="AC54" s="395" t="s">
        <v>11</v>
      </c>
      <c r="AD54" s="58" t="s">
        <v>2338</v>
      </c>
      <c r="AE54" s="61"/>
      <c r="AF54" s="269" t="b">
        <v>1</v>
      </c>
      <c r="AH54" s="270">
        <v>46190.0</v>
      </c>
      <c r="AI54" s="463" t="s">
        <v>4757</v>
      </c>
      <c r="AJ54" s="463" t="s">
        <v>4758</v>
      </c>
      <c r="AK54" s="474" t="s">
        <v>32</v>
      </c>
      <c r="AL54" s="474" t="s">
        <v>9</v>
      </c>
      <c r="AM54" s="532"/>
      <c r="AN54" s="269" t="b">
        <v>1</v>
      </c>
      <c r="AP54" s="270">
        <v>46190.0</v>
      </c>
      <c r="AQ54" s="109" t="s">
        <v>4759</v>
      </c>
      <c r="AR54" s="109" t="s">
        <v>4760</v>
      </c>
      <c r="AS54" s="58" t="s">
        <v>11</v>
      </c>
      <c r="AT54" s="58" t="s">
        <v>20</v>
      </c>
      <c r="AU54" s="61"/>
      <c r="AV54" s="269" t="b">
        <v>1</v>
      </c>
      <c r="AX54" s="270">
        <v>46196.0</v>
      </c>
      <c r="AY54" s="109" t="s">
        <v>4761</v>
      </c>
      <c r="AZ54" s="373" t="s">
        <v>4762</v>
      </c>
      <c r="BA54" s="58" t="s">
        <v>22</v>
      </c>
      <c r="BB54" s="58" t="s">
        <v>20</v>
      </c>
      <c r="BC54" s="61"/>
      <c r="BD54" s="269" t="b">
        <v>1</v>
      </c>
      <c r="BF54" s="401">
        <v>46198.0</v>
      </c>
      <c r="BG54" s="109" t="s">
        <v>4763</v>
      </c>
      <c r="BH54" s="109" t="s">
        <v>4764</v>
      </c>
      <c r="BI54" s="58" t="s">
        <v>23</v>
      </c>
      <c r="BJ54" s="58" t="s">
        <v>14</v>
      </c>
      <c r="BK54" s="61"/>
      <c r="BL54" s="269" t="b">
        <v>1</v>
      </c>
      <c r="BM54" s="459"/>
      <c r="BN54" s="270">
        <v>46206.0</v>
      </c>
      <c r="BO54" s="312" t="s">
        <v>4765</v>
      </c>
      <c r="BP54" s="373" t="s">
        <v>4766</v>
      </c>
      <c r="BQ54" s="58" t="s">
        <v>13</v>
      </c>
      <c r="BR54" s="58" t="s">
        <v>2347</v>
      </c>
      <c r="BS54" s="61"/>
      <c r="BT54" s="269" t="b">
        <v>1</v>
      </c>
      <c r="BV54" s="403">
        <v>46205.0</v>
      </c>
      <c r="BW54" s="294" t="s">
        <v>4767</v>
      </c>
      <c r="BX54" s="294" t="s">
        <v>4768</v>
      </c>
      <c r="BY54" s="391" t="s">
        <v>25</v>
      </c>
      <c r="BZ54" s="295" t="s">
        <v>2337</v>
      </c>
      <c r="CA54" s="61"/>
      <c r="CB54" s="269" t="b">
        <v>1</v>
      </c>
    </row>
    <row r="55" ht="22.5" customHeight="1">
      <c r="A55" s="368"/>
      <c r="B55" s="270">
        <v>46178.0</v>
      </c>
      <c r="C55" s="533" t="s">
        <v>4769</v>
      </c>
      <c r="D55" s="430" t="s">
        <v>4770</v>
      </c>
      <c r="E55" s="431" t="s">
        <v>19</v>
      </c>
      <c r="F55" s="58" t="s">
        <v>12</v>
      </c>
      <c r="G55" s="109" t="s">
        <v>4771</v>
      </c>
      <c r="H55" s="269" t="b">
        <v>1</v>
      </c>
      <c r="J55" s="401">
        <v>46176.0</v>
      </c>
      <c r="K55" s="273" t="s">
        <v>4772</v>
      </c>
      <c r="L55" s="273" t="s">
        <v>4773</v>
      </c>
      <c r="M55" s="402" t="s">
        <v>21</v>
      </c>
      <c r="N55" s="402" t="s">
        <v>2337</v>
      </c>
      <c r="O55" s="61"/>
      <c r="P55" s="269" t="b">
        <v>1</v>
      </c>
      <c r="R55" s="270">
        <v>46184.0</v>
      </c>
      <c r="S55" s="294" t="s">
        <v>4774</v>
      </c>
      <c r="T55" s="294" t="s">
        <v>4775</v>
      </c>
      <c r="U55" s="391" t="s">
        <v>13</v>
      </c>
      <c r="V55" s="58" t="s">
        <v>12</v>
      </c>
      <c r="W55" s="109"/>
      <c r="X55" s="269" t="b">
        <v>1</v>
      </c>
      <c r="Z55" s="380">
        <v>46183.0</v>
      </c>
      <c r="AA55" s="534" t="s">
        <v>4776</v>
      </c>
      <c r="AB55" s="294" t="s">
        <v>4777</v>
      </c>
      <c r="AC55" s="409" t="s">
        <v>11</v>
      </c>
      <c r="AD55" s="58" t="s">
        <v>2338</v>
      </c>
      <c r="AE55" s="61"/>
      <c r="AF55" s="269" t="b">
        <v>1</v>
      </c>
      <c r="AH55" s="270">
        <v>46190.0</v>
      </c>
      <c r="AI55" s="463" t="s">
        <v>4778</v>
      </c>
      <c r="AJ55" s="463" t="s">
        <v>4779</v>
      </c>
      <c r="AK55" s="474" t="s">
        <v>16</v>
      </c>
      <c r="AL55" s="474" t="s">
        <v>9</v>
      </c>
      <c r="AM55" s="61"/>
      <c r="AN55" s="269" t="b">
        <v>1</v>
      </c>
      <c r="AP55" s="270">
        <v>46190.0</v>
      </c>
      <c r="AQ55" s="109" t="s">
        <v>4780</v>
      </c>
      <c r="AR55" s="109" t="s">
        <v>4781</v>
      </c>
      <c r="AS55" s="58" t="s">
        <v>30</v>
      </c>
      <c r="AT55" s="58" t="s">
        <v>20</v>
      </c>
      <c r="AU55" s="61"/>
      <c r="AV55" s="269" t="b">
        <v>1</v>
      </c>
      <c r="AX55" s="270">
        <v>46197.0</v>
      </c>
      <c r="AY55" s="109" t="s">
        <v>4782</v>
      </c>
      <c r="AZ55" s="373" t="s">
        <v>4783</v>
      </c>
      <c r="BA55" s="58" t="s">
        <v>22</v>
      </c>
      <c r="BB55" s="58" t="s">
        <v>9</v>
      </c>
      <c r="BC55" s="61"/>
      <c r="BD55" s="269" t="b">
        <v>1</v>
      </c>
      <c r="BF55" s="401">
        <v>46198.0</v>
      </c>
      <c r="BG55" s="109" t="s">
        <v>4784</v>
      </c>
      <c r="BH55" s="109" t="s">
        <v>4785</v>
      </c>
      <c r="BI55" s="58" t="s">
        <v>23</v>
      </c>
      <c r="BJ55" s="58" t="s">
        <v>14</v>
      </c>
      <c r="BK55" s="61"/>
      <c r="BL55" s="269" t="b">
        <v>1</v>
      </c>
      <c r="BM55" s="459"/>
      <c r="BN55" s="270">
        <v>46206.0</v>
      </c>
      <c r="BO55" s="109" t="s">
        <v>4786</v>
      </c>
      <c r="BP55" s="373" t="s">
        <v>4787</v>
      </c>
      <c r="BQ55" s="58" t="s">
        <v>22</v>
      </c>
      <c r="BR55" s="58" t="s">
        <v>9</v>
      </c>
      <c r="BS55" s="61"/>
      <c r="BT55" s="269" t="b">
        <v>1</v>
      </c>
      <c r="BV55" s="513">
        <v>46206.0</v>
      </c>
      <c r="BW55" s="109" t="s">
        <v>4788</v>
      </c>
      <c r="BX55" s="109" t="s">
        <v>4789</v>
      </c>
      <c r="BY55" s="58" t="s">
        <v>27</v>
      </c>
      <c r="BZ55" s="58" t="s">
        <v>20</v>
      </c>
      <c r="CA55" s="61"/>
      <c r="CB55" s="269" t="b">
        <v>1</v>
      </c>
    </row>
    <row r="56" ht="22.5" customHeight="1">
      <c r="A56" s="368"/>
      <c r="B56" s="270">
        <v>46178.0</v>
      </c>
      <c r="C56" s="109" t="s">
        <v>4790</v>
      </c>
      <c r="D56" s="373" t="s">
        <v>4791</v>
      </c>
      <c r="E56" s="58" t="s">
        <v>22</v>
      </c>
      <c r="F56" s="58" t="s">
        <v>20</v>
      </c>
      <c r="G56" s="61"/>
      <c r="H56" s="269" t="b">
        <v>1</v>
      </c>
      <c r="J56" s="403">
        <v>46176.0</v>
      </c>
      <c r="K56" s="294" t="s">
        <v>4792</v>
      </c>
      <c r="L56" s="294" t="s">
        <v>4793</v>
      </c>
      <c r="M56" s="391" t="s">
        <v>27</v>
      </c>
      <c r="N56" s="391" t="s">
        <v>2337</v>
      </c>
      <c r="O56" s="61"/>
      <c r="P56" s="269" t="b">
        <v>1</v>
      </c>
      <c r="R56" s="270">
        <v>46184.0</v>
      </c>
      <c r="S56" s="430" t="s">
        <v>4794</v>
      </c>
      <c r="T56" s="430" t="s">
        <v>4795</v>
      </c>
      <c r="U56" s="431" t="s">
        <v>13</v>
      </c>
      <c r="V56" s="58" t="s">
        <v>12</v>
      </c>
      <c r="W56" s="109"/>
      <c r="X56" s="269" t="b">
        <v>1</v>
      </c>
      <c r="Z56" s="380">
        <v>46183.0</v>
      </c>
      <c r="AA56" s="535" t="s">
        <v>4796</v>
      </c>
      <c r="AB56" s="273" t="s">
        <v>4797</v>
      </c>
      <c r="AC56" s="395" t="s">
        <v>11</v>
      </c>
      <c r="AD56" s="58" t="s">
        <v>2338</v>
      </c>
      <c r="AE56" s="61"/>
      <c r="AF56" s="269" t="b">
        <v>1</v>
      </c>
      <c r="AH56" s="270">
        <v>46190.0</v>
      </c>
      <c r="AI56" s="463" t="s">
        <v>4798</v>
      </c>
      <c r="AJ56" s="463" t="s">
        <v>4799</v>
      </c>
      <c r="AK56" s="474" t="s">
        <v>44</v>
      </c>
      <c r="AL56" s="474" t="s">
        <v>9</v>
      </c>
      <c r="AM56" s="61"/>
      <c r="AN56" s="269" t="b">
        <v>1</v>
      </c>
      <c r="AP56" s="270">
        <v>46190.0</v>
      </c>
      <c r="AQ56" s="109" t="s">
        <v>4800</v>
      </c>
      <c r="AR56" s="109" t="s">
        <v>4801</v>
      </c>
      <c r="AS56" s="58" t="s">
        <v>27</v>
      </c>
      <c r="AT56" s="58" t="s">
        <v>20</v>
      </c>
      <c r="AU56" s="61"/>
      <c r="AV56" s="269" t="b">
        <v>1</v>
      </c>
      <c r="AX56" s="270">
        <v>46197.0</v>
      </c>
      <c r="AY56" s="109" t="s">
        <v>4802</v>
      </c>
      <c r="AZ56" s="373" t="s">
        <v>4803</v>
      </c>
      <c r="BA56" s="58" t="s">
        <v>22</v>
      </c>
      <c r="BB56" s="58" t="s">
        <v>9</v>
      </c>
      <c r="BC56" s="61"/>
      <c r="BD56" s="269" t="b">
        <v>1</v>
      </c>
      <c r="BF56" s="401">
        <v>46198.0</v>
      </c>
      <c r="BG56" s="109" t="s">
        <v>4804</v>
      </c>
      <c r="BH56" s="109" t="s">
        <v>4805</v>
      </c>
      <c r="BI56" s="58" t="s">
        <v>23</v>
      </c>
      <c r="BJ56" s="58" t="s">
        <v>14</v>
      </c>
      <c r="BK56" s="61"/>
      <c r="BL56" s="269" t="b">
        <v>1</v>
      </c>
      <c r="BM56" s="459"/>
      <c r="BN56" s="270">
        <v>46206.0</v>
      </c>
      <c r="BO56" s="109" t="s">
        <v>4806</v>
      </c>
      <c r="BP56" s="373" t="s">
        <v>4807</v>
      </c>
      <c r="BQ56" s="58" t="s">
        <v>16</v>
      </c>
      <c r="BR56" s="58" t="s">
        <v>9</v>
      </c>
      <c r="BS56" s="61"/>
      <c r="BT56" s="269" t="b">
        <v>1</v>
      </c>
      <c r="BV56" s="513">
        <v>46206.0</v>
      </c>
      <c r="BW56" s="109" t="s">
        <v>4808</v>
      </c>
      <c r="BX56" s="109" t="s">
        <v>4809</v>
      </c>
      <c r="BY56" s="58" t="s">
        <v>27</v>
      </c>
      <c r="BZ56" s="58" t="s">
        <v>20</v>
      </c>
      <c r="CA56" s="61"/>
      <c r="CB56" s="269" t="b">
        <v>1</v>
      </c>
    </row>
    <row r="57" ht="22.5" customHeight="1">
      <c r="A57" s="368"/>
      <c r="B57" s="270">
        <v>46178.0</v>
      </c>
      <c r="C57" s="109" t="s">
        <v>4810</v>
      </c>
      <c r="D57" s="373" t="s">
        <v>4811</v>
      </c>
      <c r="E57" s="58" t="s">
        <v>16</v>
      </c>
      <c r="F57" s="58" t="s">
        <v>20</v>
      </c>
      <c r="G57" s="109" t="s">
        <v>4771</v>
      </c>
      <c r="H57" s="269" t="b">
        <v>1</v>
      </c>
      <c r="J57" s="401">
        <v>46176.0</v>
      </c>
      <c r="K57" s="273" t="s">
        <v>4812</v>
      </c>
      <c r="L57" s="273" t="s">
        <v>4813</v>
      </c>
      <c r="M57" s="402" t="s">
        <v>30</v>
      </c>
      <c r="N57" s="402" t="s">
        <v>2337</v>
      </c>
      <c r="O57" s="61"/>
      <c r="P57" s="269" t="b">
        <v>1</v>
      </c>
      <c r="R57" s="270">
        <v>46184.0</v>
      </c>
      <c r="S57" s="294" t="s">
        <v>4814</v>
      </c>
      <c r="T57" s="294" t="s">
        <v>4815</v>
      </c>
      <c r="U57" s="295" t="s">
        <v>22</v>
      </c>
      <c r="V57" s="58" t="s">
        <v>12</v>
      </c>
      <c r="W57" s="532"/>
      <c r="X57" s="269" t="b">
        <v>1</v>
      </c>
      <c r="Z57" s="380">
        <v>46183.0</v>
      </c>
      <c r="AA57" s="294" t="s">
        <v>4816</v>
      </c>
      <c r="AB57" s="294" t="s">
        <v>4817</v>
      </c>
      <c r="AC57" s="409" t="s">
        <v>23</v>
      </c>
      <c r="AD57" s="391" t="s">
        <v>2338</v>
      </c>
      <c r="AE57" s="61"/>
      <c r="AF57" s="269"/>
      <c r="AH57" s="270">
        <v>46190.0</v>
      </c>
      <c r="AI57" s="463" t="s">
        <v>4818</v>
      </c>
      <c r="AJ57" s="463" t="s">
        <v>4819</v>
      </c>
      <c r="AK57" s="464" t="s">
        <v>16</v>
      </c>
      <c r="AL57" s="474" t="s">
        <v>9</v>
      </c>
      <c r="AM57" s="61"/>
      <c r="AN57" s="269" t="b">
        <v>1</v>
      </c>
      <c r="AP57" s="403">
        <v>46190.0</v>
      </c>
      <c r="AQ57" s="294" t="s">
        <v>4820</v>
      </c>
      <c r="AR57" s="294" t="s">
        <v>4821</v>
      </c>
      <c r="AS57" s="295" t="s">
        <v>23</v>
      </c>
      <c r="AT57" s="295" t="s">
        <v>2337</v>
      </c>
      <c r="AU57" s="61"/>
      <c r="AV57" s="269" t="b">
        <v>1</v>
      </c>
      <c r="AX57" s="270">
        <v>46197.0</v>
      </c>
      <c r="AY57" s="109" t="s">
        <v>4822</v>
      </c>
      <c r="AZ57" s="373" t="s">
        <v>4823</v>
      </c>
      <c r="BA57" s="58" t="s">
        <v>22</v>
      </c>
      <c r="BB57" s="58" t="s">
        <v>9</v>
      </c>
      <c r="BC57" s="61"/>
      <c r="BD57" s="269" t="b">
        <v>1</v>
      </c>
      <c r="BF57" s="401">
        <v>46198.0</v>
      </c>
      <c r="BG57" s="109" t="s">
        <v>4824</v>
      </c>
      <c r="BH57" s="109" t="s">
        <v>4825</v>
      </c>
      <c r="BI57" s="58" t="s">
        <v>23</v>
      </c>
      <c r="BJ57" s="58" t="s">
        <v>14</v>
      </c>
      <c r="BK57" s="61"/>
      <c r="BL57" s="269" t="b">
        <v>1</v>
      </c>
      <c r="BM57" s="459"/>
      <c r="BN57" s="270">
        <v>46206.0</v>
      </c>
      <c r="BO57" s="109" t="s">
        <v>4826</v>
      </c>
      <c r="BP57" s="373" t="s">
        <v>4827</v>
      </c>
      <c r="BQ57" s="58" t="s">
        <v>19</v>
      </c>
      <c r="BR57" s="58" t="s">
        <v>9</v>
      </c>
      <c r="BS57" s="61"/>
      <c r="BT57" s="269" t="b">
        <v>1</v>
      </c>
      <c r="BV57" s="513">
        <v>46206.0</v>
      </c>
      <c r="BW57" s="109" t="s">
        <v>4828</v>
      </c>
      <c r="BX57" s="109" t="s">
        <v>4829</v>
      </c>
      <c r="BY57" s="58" t="s">
        <v>11</v>
      </c>
      <c r="BZ57" s="58" t="s">
        <v>20</v>
      </c>
      <c r="CA57" s="61"/>
      <c r="CB57" s="269" t="b">
        <v>1</v>
      </c>
    </row>
    <row r="58" ht="22.5" customHeight="1">
      <c r="A58" s="368"/>
      <c r="B58" s="270">
        <v>46178.0</v>
      </c>
      <c r="C58" s="430" t="s">
        <v>4830</v>
      </c>
      <c r="D58" s="430" t="s">
        <v>4831</v>
      </c>
      <c r="E58" s="431" t="s">
        <v>13</v>
      </c>
      <c r="F58" s="58" t="s">
        <v>12</v>
      </c>
      <c r="G58" s="61"/>
      <c r="H58" s="269" t="b">
        <v>1</v>
      </c>
      <c r="J58" s="403">
        <v>46176.0</v>
      </c>
      <c r="K58" s="294" t="s">
        <v>4832</v>
      </c>
      <c r="L58" s="294" t="s">
        <v>4833</v>
      </c>
      <c r="M58" s="391" t="s">
        <v>15</v>
      </c>
      <c r="N58" s="391" t="s">
        <v>2337</v>
      </c>
      <c r="O58" s="61"/>
      <c r="P58" s="269" t="b">
        <v>1</v>
      </c>
      <c r="R58" s="270">
        <v>46184.0</v>
      </c>
      <c r="S58" s="273" t="s">
        <v>4834</v>
      </c>
      <c r="T58" s="273" t="s">
        <v>4835</v>
      </c>
      <c r="U58" s="402" t="s">
        <v>10</v>
      </c>
      <c r="V58" s="58" t="s">
        <v>12</v>
      </c>
      <c r="W58" s="109"/>
      <c r="X58" s="269" t="b">
        <v>1</v>
      </c>
      <c r="Z58" s="382">
        <v>46183.0</v>
      </c>
      <c r="AA58" s="535" t="s">
        <v>4836</v>
      </c>
      <c r="AB58" s="273" t="s">
        <v>4837</v>
      </c>
      <c r="AC58" s="395" t="s">
        <v>11</v>
      </c>
      <c r="AD58" s="402" t="s">
        <v>2338</v>
      </c>
      <c r="AE58" s="61"/>
      <c r="AF58" s="269" t="b">
        <v>1</v>
      </c>
      <c r="AH58" s="270">
        <v>46190.0</v>
      </c>
      <c r="AI58" s="460" t="s">
        <v>4838</v>
      </c>
      <c r="AJ58" s="460" t="s">
        <v>4839</v>
      </c>
      <c r="AK58" s="470" t="s">
        <v>32</v>
      </c>
      <c r="AL58" s="474" t="s">
        <v>9</v>
      </c>
      <c r="AM58" s="109" t="s">
        <v>4840</v>
      </c>
      <c r="AN58" s="269" t="b">
        <v>1</v>
      </c>
      <c r="AP58" s="401">
        <v>46190.0</v>
      </c>
      <c r="AQ58" s="273" t="s">
        <v>4841</v>
      </c>
      <c r="AR58" s="273" t="s">
        <v>4842</v>
      </c>
      <c r="AS58" s="274" t="s">
        <v>11</v>
      </c>
      <c r="AT58" s="274" t="s">
        <v>2337</v>
      </c>
      <c r="AU58" s="61"/>
      <c r="AV58" s="269" t="b">
        <v>1</v>
      </c>
      <c r="AX58" s="270">
        <v>46197.0</v>
      </c>
      <c r="AY58" s="109" t="s">
        <v>4843</v>
      </c>
      <c r="AZ58" s="373" t="s">
        <v>4844</v>
      </c>
      <c r="BA58" s="58" t="s">
        <v>22</v>
      </c>
      <c r="BB58" s="58" t="s">
        <v>9</v>
      </c>
      <c r="BC58" s="61"/>
      <c r="BD58" s="269" t="b">
        <v>1</v>
      </c>
      <c r="BF58" s="401">
        <v>46198.0</v>
      </c>
      <c r="BG58" s="109" t="s">
        <v>4845</v>
      </c>
      <c r="BH58" s="109" t="s">
        <v>4846</v>
      </c>
      <c r="BI58" s="58" t="s">
        <v>27</v>
      </c>
      <c r="BJ58" s="58" t="s">
        <v>14</v>
      </c>
      <c r="BK58" s="61"/>
      <c r="BL58" s="269" t="b">
        <v>1</v>
      </c>
      <c r="BM58" s="459"/>
      <c r="BN58" s="270">
        <v>46207.0</v>
      </c>
      <c r="BO58" s="109" t="s">
        <v>4847</v>
      </c>
      <c r="BP58" s="373" t="s">
        <v>4848</v>
      </c>
      <c r="BQ58" s="58" t="s">
        <v>10</v>
      </c>
      <c r="BR58" s="58" t="s">
        <v>2347</v>
      </c>
      <c r="BS58" s="61"/>
      <c r="BT58" s="269" t="b">
        <v>1</v>
      </c>
      <c r="BV58" s="513">
        <v>46206.0</v>
      </c>
      <c r="BW58" s="109" t="s">
        <v>4849</v>
      </c>
      <c r="BX58" s="109" t="s">
        <v>4850</v>
      </c>
      <c r="BY58" s="58" t="s">
        <v>11</v>
      </c>
      <c r="BZ58" s="58" t="s">
        <v>20</v>
      </c>
      <c r="CA58" s="61"/>
      <c r="CB58" s="269" t="b">
        <v>1</v>
      </c>
    </row>
    <row r="59" ht="22.5" customHeight="1">
      <c r="A59" s="368"/>
      <c r="B59" s="270">
        <v>46178.0</v>
      </c>
      <c r="C59" s="109" t="s">
        <v>4851</v>
      </c>
      <c r="D59" s="373" t="s">
        <v>4852</v>
      </c>
      <c r="E59" s="58" t="s">
        <v>44</v>
      </c>
      <c r="F59" s="58" t="s">
        <v>9</v>
      </c>
      <c r="G59" s="61"/>
      <c r="H59" s="269" t="b">
        <v>1</v>
      </c>
      <c r="J59" s="380">
        <v>46176.0</v>
      </c>
      <c r="K59" s="294" t="s">
        <v>4853</v>
      </c>
      <c r="L59" s="294" t="s">
        <v>4854</v>
      </c>
      <c r="M59" s="396" t="s">
        <v>23</v>
      </c>
      <c r="N59" s="391" t="s">
        <v>2338</v>
      </c>
      <c r="O59" s="61"/>
      <c r="P59" s="269" t="b">
        <v>1</v>
      </c>
      <c r="R59" s="270">
        <v>46184.0</v>
      </c>
      <c r="S59" s="273" t="s">
        <v>4855</v>
      </c>
      <c r="T59" s="273" t="s">
        <v>4856</v>
      </c>
      <c r="U59" s="402" t="s">
        <v>950</v>
      </c>
      <c r="V59" s="274" t="s">
        <v>2344</v>
      </c>
      <c r="W59" s="109" t="s">
        <v>4857</v>
      </c>
      <c r="X59" s="269"/>
      <c r="Z59" s="380">
        <v>46183.0</v>
      </c>
      <c r="AA59" s="294" t="s">
        <v>4858</v>
      </c>
      <c r="AB59" s="294" t="s">
        <v>4859</v>
      </c>
      <c r="AC59" s="409" t="s">
        <v>15</v>
      </c>
      <c r="AD59" s="391" t="s">
        <v>2338</v>
      </c>
      <c r="AE59" s="61"/>
      <c r="AF59" s="269" t="b">
        <v>1</v>
      </c>
      <c r="AH59" s="516">
        <v>46190.0</v>
      </c>
      <c r="AI59" s="312" t="s">
        <v>4860</v>
      </c>
      <c r="AJ59" s="463" t="s">
        <v>4861</v>
      </c>
      <c r="AK59" s="474"/>
      <c r="AL59" s="474" t="s">
        <v>2347</v>
      </c>
      <c r="AM59" s="109" t="s">
        <v>4862</v>
      </c>
      <c r="AN59" s="269"/>
      <c r="AP59" s="403">
        <v>46190.0</v>
      </c>
      <c r="AQ59" s="294" t="s">
        <v>4863</v>
      </c>
      <c r="AR59" s="294" t="s">
        <v>4864</v>
      </c>
      <c r="AS59" s="295" t="s">
        <v>30</v>
      </c>
      <c r="AT59" s="295" t="s">
        <v>2337</v>
      </c>
      <c r="AU59" s="109"/>
      <c r="AV59" s="269" t="b">
        <v>1</v>
      </c>
      <c r="AX59" s="270">
        <v>46197.0</v>
      </c>
      <c r="AY59" s="109" t="s">
        <v>4865</v>
      </c>
      <c r="AZ59" s="373" t="s">
        <v>4866</v>
      </c>
      <c r="BA59" s="58" t="s">
        <v>22</v>
      </c>
      <c r="BB59" s="58" t="s">
        <v>9</v>
      </c>
      <c r="BC59" s="61"/>
      <c r="BD59" s="269" t="b">
        <v>1</v>
      </c>
      <c r="BF59" s="401">
        <v>46198.0</v>
      </c>
      <c r="BG59" s="109" t="s">
        <v>4867</v>
      </c>
      <c r="BH59" s="109" t="s">
        <v>4868</v>
      </c>
      <c r="BI59" s="58" t="s">
        <v>23</v>
      </c>
      <c r="BJ59" s="58" t="s">
        <v>14</v>
      </c>
      <c r="BK59" s="61"/>
      <c r="BL59" s="269" t="b">
        <v>1</v>
      </c>
      <c r="BM59" s="459"/>
      <c r="BN59" s="270">
        <v>46207.0</v>
      </c>
      <c r="BO59" s="312" t="s">
        <v>4869</v>
      </c>
      <c r="BP59" s="373" t="s">
        <v>4870</v>
      </c>
      <c r="BQ59" s="58" t="s">
        <v>10</v>
      </c>
      <c r="BR59" s="58" t="s">
        <v>2347</v>
      </c>
      <c r="BS59" s="61"/>
      <c r="BT59" s="269" t="b">
        <v>1</v>
      </c>
      <c r="BV59" s="513">
        <v>46206.0</v>
      </c>
      <c r="BW59" s="109" t="s">
        <v>4871</v>
      </c>
      <c r="BX59" s="109" t="s">
        <v>4872</v>
      </c>
      <c r="BY59" s="58" t="s">
        <v>11</v>
      </c>
      <c r="BZ59" s="58" t="s">
        <v>20</v>
      </c>
      <c r="CA59" s="61"/>
      <c r="CB59" s="269" t="b">
        <v>1</v>
      </c>
    </row>
    <row r="60" ht="22.5" customHeight="1">
      <c r="A60" s="368"/>
      <c r="B60" s="270">
        <v>46178.0</v>
      </c>
      <c r="C60" s="109" t="s">
        <v>4873</v>
      </c>
      <c r="D60" s="373" t="s">
        <v>4874</v>
      </c>
      <c r="E60" s="58" t="s">
        <v>22</v>
      </c>
      <c r="F60" s="58" t="s">
        <v>28</v>
      </c>
      <c r="G60" s="61"/>
      <c r="H60" s="269" t="b">
        <v>1</v>
      </c>
      <c r="J60" s="380">
        <v>46176.0</v>
      </c>
      <c r="K60" s="294" t="s">
        <v>4875</v>
      </c>
      <c r="L60" s="294" t="s">
        <v>4876</v>
      </c>
      <c r="M60" s="396" t="s">
        <v>18</v>
      </c>
      <c r="N60" s="391" t="s">
        <v>2338</v>
      </c>
      <c r="O60" s="61"/>
      <c r="P60" s="269" t="b">
        <v>1</v>
      </c>
      <c r="R60" s="270">
        <v>46185.0</v>
      </c>
      <c r="S60" s="384" t="s">
        <v>4877</v>
      </c>
      <c r="T60" s="439" t="s">
        <v>4878</v>
      </c>
      <c r="U60" s="58"/>
      <c r="V60" s="58" t="s">
        <v>2347</v>
      </c>
      <c r="W60" s="427" t="s">
        <v>2432</v>
      </c>
      <c r="X60" s="298"/>
      <c r="Z60" s="380">
        <v>46183.0</v>
      </c>
      <c r="AA60" s="294" t="s">
        <v>4879</v>
      </c>
      <c r="AB60" s="294" t="s">
        <v>4880</v>
      </c>
      <c r="AC60" s="409" t="s">
        <v>30</v>
      </c>
      <c r="AD60" s="391" t="s">
        <v>2338</v>
      </c>
      <c r="AE60" s="61"/>
      <c r="AF60" s="269" t="b">
        <v>1</v>
      </c>
      <c r="AH60" s="270">
        <v>46190.0</v>
      </c>
      <c r="AI60" s="109" t="s">
        <v>4881</v>
      </c>
      <c r="AJ60" s="373" t="s">
        <v>4882</v>
      </c>
      <c r="AK60" s="58" t="s">
        <v>19</v>
      </c>
      <c r="AL60" s="58" t="s">
        <v>2347</v>
      </c>
      <c r="AM60" s="109"/>
      <c r="AN60" s="269" t="b">
        <v>1</v>
      </c>
      <c r="AP60" s="403">
        <v>46190.0</v>
      </c>
      <c r="AQ60" s="294" t="s">
        <v>4883</v>
      </c>
      <c r="AR60" s="294" t="s">
        <v>4884</v>
      </c>
      <c r="AS60" s="295" t="s">
        <v>30</v>
      </c>
      <c r="AT60" s="295" t="s">
        <v>2337</v>
      </c>
      <c r="AU60" s="61"/>
      <c r="AV60" s="269" t="b">
        <v>1</v>
      </c>
      <c r="AX60" s="270">
        <v>46197.0</v>
      </c>
      <c r="AY60" s="109" t="s">
        <v>4885</v>
      </c>
      <c r="AZ60" s="373" t="s">
        <v>4886</v>
      </c>
      <c r="BA60" s="58" t="s">
        <v>22</v>
      </c>
      <c r="BB60" s="58" t="s">
        <v>9</v>
      </c>
      <c r="BC60" s="61"/>
      <c r="BD60" s="269" t="b">
        <v>1</v>
      </c>
      <c r="BF60" s="401">
        <v>46198.0</v>
      </c>
      <c r="BG60" s="109" t="s">
        <v>4887</v>
      </c>
      <c r="BH60" s="109" t="s">
        <v>4888</v>
      </c>
      <c r="BI60" s="58" t="s">
        <v>23</v>
      </c>
      <c r="BJ60" s="58" t="s">
        <v>14</v>
      </c>
      <c r="BK60" s="61"/>
      <c r="BL60" s="269" t="b">
        <v>1</v>
      </c>
      <c r="BM60" s="459"/>
      <c r="BN60" s="270">
        <v>46208.0</v>
      </c>
      <c r="BO60" s="109" t="s">
        <v>4889</v>
      </c>
      <c r="BP60" s="373" t="s">
        <v>4890</v>
      </c>
      <c r="BQ60" s="58" t="s">
        <v>13</v>
      </c>
      <c r="BR60" s="58" t="s">
        <v>2347</v>
      </c>
      <c r="BS60" s="61"/>
      <c r="BT60" s="269" t="b">
        <v>1</v>
      </c>
      <c r="BV60" s="513">
        <v>46206.0</v>
      </c>
      <c r="BW60" s="109" t="s">
        <v>4891</v>
      </c>
      <c r="BX60" s="109" t="s">
        <v>4892</v>
      </c>
      <c r="BY60" s="58" t="s">
        <v>27</v>
      </c>
      <c r="BZ60" s="58" t="s">
        <v>20</v>
      </c>
      <c r="CA60" s="61"/>
      <c r="CB60" s="269" t="b">
        <v>1</v>
      </c>
    </row>
    <row r="61" ht="22.5" customHeight="1">
      <c r="A61" s="368"/>
      <c r="B61" s="270">
        <v>46178.0</v>
      </c>
      <c r="C61" s="109" t="s">
        <v>4893</v>
      </c>
      <c r="D61" s="373" t="s">
        <v>4894</v>
      </c>
      <c r="E61" s="58" t="s">
        <v>10</v>
      </c>
      <c r="F61" s="58" t="s">
        <v>14</v>
      </c>
      <c r="G61" s="109" t="s">
        <v>4895</v>
      </c>
      <c r="H61" s="269"/>
      <c r="J61" s="382">
        <v>46176.0</v>
      </c>
      <c r="K61" s="273" t="s">
        <v>4896</v>
      </c>
      <c r="L61" s="273" t="s">
        <v>4897</v>
      </c>
      <c r="M61" s="398" t="s">
        <v>30</v>
      </c>
      <c r="N61" s="431" t="s">
        <v>2338</v>
      </c>
      <c r="O61" s="61"/>
      <c r="P61" s="269" t="b">
        <v>1</v>
      </c>
      <c r="R61" s="270">
        <v>46185.0</v>
      </c>
      <c r="S61" s="109" t="s">
        <v>4898</v>
      </c>
      <c r="T61" s="109" t="s">
        <v>4899</v>
      </c>
      <c r="U61" s="58" t="s">
        <v>13</v>
      </c>
      <c r="V61" s="58" t="s">
        <v>2347</v>
      </c>
      <c r="W61" s="61"/>
      <c r="X61" s="269" t="b">
        <v>1</v>
      </c>
      <c r="Z61" s="382">
        <v>46183.0</v>
      </c>
      <c r="AA61" s="273" t="s">
        <v>4900</v>
      </c>
      <c r="AB61" s="273" t="s">
        <v>4901</v>
      </c>
      <c r="AC61" s="395" t="s">
        <v>23</v>
      </c>
      <c r="AD61" s="431" t="s">
        <v>2338</v>
      </c>
      <c r="AE61" s="61"/>
      <c r="AF61" s="269" t="b">
        <v>1</v>
      </c>
      <c r="AH61" s="270">
        <v>46190.0</v>
      </c>
      <c r="AI61" s="294" t="s">
        <v>4902</v>
      </c>
      <c r="AJ61" s="294" t="s">
        <v>4903</v>
      </c>
      <c r="AK61" s="391" t="s">
        <v>22</v>
      </c>
      <c r="AL61" s="391" t="s">
        <v>2344</v>
      </c>
      <c r="AM61" s="109"/>
      <c r="AN61" s="269" t="b">
        <v>1</v>
      </c>
      <c r="AP61" s="401">
        <v>46190.0</v>
      </c>
      <c r="AQ61" s="273" t="s">
        <v>4904</v>
      </c>
      <c r="AR61" s="273" t="s">
        <v>4905</v>
      </c>
      <c r="AS61" s="274" t="s">
        <v>25</v>
      </c>
      <c r="AT61" s="274" t="s">
        <v>2337</v>
      </c>
      <c r="AU61" s="61"/>
      <c r="AV61" s="269" t="b">
        <v>1</v>
      </c>
      <c r="AX61" s="270">
        <v>46197.0</v>
      </c>
      <c r="AY61" s="109" t="s">
        <v>4906</v>
      </c>
      <c r="AZ61" s="373" t="s">
        <v>4907</v>
      </c>
      <c r="BA61" s="58" t="s">
        <v>22</v>
      </c>
      <c r="BB61" s="58" t="s">
        <v>2347</v>
      </c>
      <c r="BC61" s="61"/>
      <c r="BD61" s="269" t="b">
        <v>1</v>
      </c>
      <c r="BF61" s="401">
        <v>46198.0</v>
      </c>
      <c r="BG61" s="109" t="s">
        <v>4908</v>
      </c>
      <c r="BH61" s="109" t="s">
        <v>4909</v>
      </c>
      <c r="BI61" s="58" t="s">
        <v>23</v>
      </c>
      <c r="BJ61" s="58" t="s">
        <v>14</v>
      </c>
      <c r="BK61" s="61"/>
      <c r="BL61" s="269" t="b">
        <v>1</v>
      </c>
      <c r="BM61" s="459"/>
      <c r="BN61" s="270">
        <v>46208.0</v>
      </c>
      <c r="BO61" s="109" t="s">
        <v>4910</v>
      </c>
      <c r="BP61" s="373" t="s">
        <v>4911</v>
      </c>
      <c r="BQ61" s="58" t="s">
        <v>10</v>
      </c>
      <c r="BR61" s="58" t="s">
        <v>2347</v>
      </c>
      <c r="BS61" s="61"/>
      <c r="BT61" s="269" t="b">
        <v>1</v>
      </c>
      <c r="BV61" s="513">
        <v>46206.0</v>
      </c>
      <c r="BW61" s="109" t="s">
        <v>4912</v>
      </c>
      <c r="BX61" s="109" t="s">
        <v>4913</v>
      </c>
      <c r="BY61" s="58" t="s">
        <v>27</v>
      </c>
      <c r="BZ61" s="58" t="s">
        <v>20</v>
      </c>
      <c r="CA61" s="61"/>
      <c r="CB61" s="269" t="b">
        <v>1</v>
      </c>
    </row>
    <row r="62" ht="22.5" customHeight="1">
      <c r="A62" s="368"/>
      <c r="B62" s="270">
        <v>46178.0</v>
      </c>
      <c r="C62" s="109" t="s">
        <v>4914</v>
      </c>
      <c r="D62" s="373" t="s">
        <v>4915</v>
      </c>
      <c r="E62" s="58" t="s">
        <v>16</v>
      </c>
      <c r="F62" s="58" t="s">
        <v>14</v>
      </c>
      <c r="G62" s="109"/>
      <c r="H62" s="269" t="b">
        <v>1</v>
      </c>
      <c r="J62" s="380">
        <v>46176.0</v>
      </c>
      <c r="K62" s="294" t="s">
        <v>4916</v>
      </c>
      <c r="L62" s="294" t="s">
        <v>4917</v>
      </c>
      <c r="M62" s="441" t="s">
        <v>30</v>
      </c>
      <c r="N62" s="295" t="s">
        <v>2338</v>
      </c>
      <c r="O62" s="61"/>
      <c r="P62" s="269" t="b">
        <v>1</v>
      </c>
      <c r="R62" s="403">
        <v>46185.0</v>
      </c>
      <c r="S62" s="294" t="s">
        <v>4918</v>
      </c>
      <c r="T62" s="294" t="s">
        <v>4919</v>
      </c>
      <c r="U62" s="391" t="s">
        <v>24</v>
      </c>
      <c r="V62" s="295" t="s">
        <v>2337</v>
      </c>
      <c r="W62" s="61"/>
      <c r="X62" s="269" t="b">
        <v>1</v>
      </c>
      <c r="Z62" s="380">
        <v>46183.0</v>
      </c>
      <c r="AA62" s="294" t="s">
        <v>4920</v>
      </c>
      <c r="AB62" s="294" t="s">
        <v>4921</v>
      </c>
      <c r="AC62" s="409"/>
      <c r="AD62" s="391" t="s">
        <v>2338</v>
      </c>
      <c r="AE62" s="61"/>
      <c r="AF62" s="298"/>
      <c r="AH62" s="270">
        <v>46190.0</v>
      </c>
      <c r="AI62" s="273" t="s">
        <v>4922</v>
      </c>
      <c r="AJ62" s="273" t="s">
        <v>4923</v>
      </c>
      <c r="AK62" s="274" t="s">
        <v>16</v>
      </c>
      <c r="AL62" s="402" t="s">
        <v>2344</v>
      </c>
      <c r="AM62" s="61"/>
      <c r="AN62" s="269" t="b">
        <v>1</v>
      </c>
      <c r="AP62" s="380">
        <v>46190.0</v>
      </c>
      <c r="AQ62" s="294" t="s">
        <v>4924</v>
      </c>
      <c r="AR62" s="294" t="s">
        <v>4925</v>
      </c>
      <c r="AS62" s="295" t="s">
        <v>21</v>
      </c>
      <c r="AT62" s="295" t="s">
        <v>2338</v>
      </c>
      <c r="AU62" s="61"/>
      <c r="AV62" s="269" t="b">
        <v>1</v>
      </c>
      <c r="AX62" s="270">
        <v>46197.0</v>
      </c>
      <c r="AY62" s="109" t="s">
        <v>4926</v>
      </c>
      <c r="AZ62" s="373" t="s">
        <v>4927</v>
      </c>
      <c r="BA62" s="58" t="s">
        <v>22</v>
      </c>
      <c r="BB62" s="58" t="s">
        <v>9</v>
      </c>
      <c r="BC62" s="61"/>
      <c r="BD62" s="269" t="b">
        <v>1</v>
      </c>
      <c r="BF62" s="401">
        <v>46198.0</v>
      </c>
      <c r="BG62" s="109" t="s">
        <v>4928</v>
      </c>
      <c r="BH62" s="109" t="s">
        <v>4929</v>
      </c>
      <c r="BI62" s="58" t="s">
        <v>23</v>
      </c>
      <c r="BJ62" s="58" t="s">
        <v>14</v>
      </c>
      <c r="BK62" s="61"/>
      <c r="BL62" s="269" t="b">
        <v>1</v>
      </c>
      <c r="BM62" s="459"/>
      <c r="BN62" s="270">
        <v>46208.0</v>
      </c>
      <c r="BO62" s="312" t="s">
        <v>4930</v>
      </c>
      <c r="BP62" s="373" t="s">
        <v>4931</v>
      </c>
      <c r="BQ62" s="58" t="s">
        <v>44</v>
      </c>
      <c r="BR62" s="58" t="s">
        <v>2347</v>
      </c>
      <c r="BS62" s="61"/>
      <c r="BT62" s="269" t="b">
        <v>1</v>
      </c>
      <c r="BV62" s="513">
        <v>46206.0</v>
      </c>
      <c r="BW62" s="109" t="s">
        <v>4932</v>
      </c>
      <c r="BX62" s="109" t="s">
        <v>4933</v>
      </c>
      <c r="BY62" s="58" t="s">
        <v>11</v>
      </c>
      <c r="BZ62" s="58" t="s">
        <v>20</v>
      </c>
      <c r="CA62" s="61"/>
      <c r="CB62" s="269" t="b">
        <v>1</v>
      </c>
    </row>
    <row r="63" ht="22.5" customHeight="1">
      <c r="A63" s="368"/>
      <c r="B63" s="270">
        <v>46181.0</v>
      </c>
      <c r="C63" s="109" t="s">
        <v>4934</v>
      </c>
      <c r="D63" s="373" t="s">
        <v>4935</v>
      </c>
      <c r="E63" s="58" t="s">
        <v>24</v>
      </c>
      <c r="F63" s="58" t="s">
        <v>9</v>
      </c>
      <c r="G63" s="109"/>
      <c r="H63" s="269" t="b">
        <v>1</v>
      </c>
      <c r="J63" s="270">
        <v>46177.0</v>
      </c>
      <c r="K63" s="109" t="s">
        <v>4936</v>
      </c>
      <c r="L63" s="109" t="s">
        <v>4937</v>
      </c>
      <c r="M63" s="58" t="s">
        <v>11</v>
      </c>
      <c r="N63" s="58" t="s">
        <v>20</v>
      </c>
      <c r="O63" s="109"/>
      <c r="P63" s="269" t="b">
        <v>1</v>
      </c>
      <c r="R63" s="403">
        <v>46185.0</v>
      </c>
      <c r="S63" s="109" t="s">
        <v>4938</v>
      </c>
      <c r="T63" s="109" t="s">
        <v>4939</v>
      </c>
      <c r="U63" s="58" t="s">
        <v>13</v>
      </c>
      <c r="V63" s="58" t="s">
        <v>9</v>
      </c>
      <c r="W63" s="61"/>
      <c r="X63" s="269" t="b">
        <v>1</v>
      </c>
      <c r="Z63" s="401">
        <v>46183.0</v>
      </c>
      <c r="AA63" s="273" t="s">
        <v>4940</v>
      </c>
      <c r="AB63" s="273" t="s">
        <v>4941</v>
      </c>
      <c r="AC63" s="402" t="s">
        <v>15</v>
      </c>
      <c r="AD63" s="402" t="s">
        <v>2337</v>
      </c>
      <c r="AE63" s="109"/>
      <c r="AF63" s="269" t="b">
        <v>1</v>
      </c>
      <c r="AH63" s="270">
        <v>46190.0</v>
      </c>
      <c r="AI63" s="294" t="s">
        <v>4942</v>
      </c>
      <c r="AJ63" s="294" t="s">
        <v>4943</v>
      </c>
      <c r="AK63" s="295" t="s">
        <v>22</v>
      </c>
      <c r="AL63" s="58" t="s">
        <v>12</v>
      </c>
      <c r="AM63" s="61"/>
      <c r="AN63" s="269" t="b">
        <v>1</v>
      </c>
      <c r="AP63" s="382">
        <v>46190.0</v>
      </c>
      <c r="AQ63" s="273" t="s">
        <v>4944</v>
      </c>
      <c r="AR63" s="273" t="s">
        <v>4945</v>
      </c>
      <c r="AS63" s="383"/>
      <c r="AT63" s="410" t="s">
        <v>2338</v>
      </c>
      <c r="AU63" s="109" t="s">
        <v>3537</v>
      </c>
      <c r="AV63" s="298"/>
      <c r="AX63" s="270">
        <v>46197.0</v>
      </c>
      <c r="AY63" s="109" t="s">
        <v>4946</v>
      </c>
      <c r="AZ63" s="373" t="s">
        <v>4947</v>
      </c>
      <c r="BA63" s="58" t="s">
        <v>22</v>
      </c>
      <c r="BB63" s="58" t="s">
        <v>9</v>
      </c>
      <c r="BC63" s="61"/>
      <c r="BD63" s="269" t="b">
        <v>1</v>
      </c>
      <c r="BF63" s="403">
        <v>46198.0</v>
      </c>
      <c r="BG63" s="294" t="s">
        <v>4948</v>
      </c>
      <c r="BH63" s="294" t="s">
        <v>4949</v>
      </c>
      <c r="BI63" s="295" t="s">
        <v>23</v>
      </c>
      <c r="BJ63" s="295" t="s">
        <v>2337</v>
      </c>
      <c r="BK63" s="61"/>
      <c r="BL63" s="269" t="b">
        <v>1</v>
      </c>
      <c r="BM63" s="459"/>
      <c r="BN63" s="270">
        <v>46209.0</v>
      </c>
      <c r="BO63" s="109" t="s">
        <v>4950</v>
      </c>
      <c r="BP63" s="373" t="s">
        <v>4951</v>
      </c>
      <c r="BQ63" s="58" t="s">
        <v>22</v>
      </c>
      <c r="BR63" s="58" t="s">
        <v>28</v>
      </c>
      <c r="BS63" s="61"/>
      <c r="BT63" s="269" t="b">
        <v>1</v>
      </c>
      <c r="BV63" s="514">
        <v>46206.0</v>
      </c>
      <c r="BW63" s="417" t="s">
        <v>4952</v>
      </c>
      <c r="BX63" s="417" t="s">
        <v>4953</v>
      </c>
      <c r="BY63" s="418" t="s">
        <v>30</v>
      </c>
      <c r="BZ63" s="418" t="s">
        <v>20</v>
      </c>
      <c r="CA63" s="61"/>
      <c r="CB63" s="269" t="b">
        <v>1</v>
      </c>
    </row>
    <row r="64" ht="22.5" customHeight="1">
      <c r="A64" s="368"/>
      <c r="B64" s="270">
        <v>46181.0</v>
      </c>
      <c r="C64" s="109" t="s">
        <v>4954</v>
      </c>
      <c r="D64" s="373" t="s">
        <v>4955</v>
      </c>
      <c r="E64" s="58" t="s">
        <v>10</v>
      </c>
      <c r="F64" s="58" t="s">
        <v>9</v>
      </c>
      <c r="G64" s="109" t="s">
        <v>4956</v>
      </c>
      <c r="H64" s="269"/>
      <c r="J64" s="270">
        <v>46177.0</v>
      </c>
      <c r="K64" s="109" t="s">
        <v>4957</v>
      </c>
      <c r="L64" s="109" t="s">
        <v>4958</v>
      </c>
      <c r="M64" s="58" t="s">
        <v>11</v>
      </c>
      <c r="N64" s="58" t="s">
        <v>20</v>
      </c>
      <c r="O64" s="61"/>
      <c r="P64" s="269" t="b">
        <v>1</v>
      </c>
      <c r="R64" s="403">
        <v>46185.0</v>
      </c>
      <c r="S64" s="109" t="s">
        <v>4959</v>
      </c>
      <c r="T64" s="109" t="s">
        <v>4960</v>
      </c>
      <c r="U64" s="58" t="s">
        <v>44</v>
      </c>
      <c r="V64" s="58" t="s">
        <v>9</v>
      </c>
      <c r="W64" s="109" t="s">
        <v>4961</v>
      </c>
      <c r="X64" s="269" t="b">
        <v>1</v>
      </c>
      <c r="Z64" s="403">
        <v>46183.0</v>
      </c>
      <c r="AA64" s="294" t="s">
        <v>4962</v>
      </c>
      <c r="AB64" s="294" t="s">
        <v>4963</v>
      </c>
      <c r="AC64" s="391" t="s">
        <v>25</v>
      </c>
      <c r="AD64" s="391" t="s">
        <v>2337</v>
      </c>
      <c r="AE64" s="61"/>
      <c r="AF64" s="269" t="b">
        <v>1</v>
      </c>
      <c r="AH64" s="270">
        <v>46190.0</v>
      </c>
      <c r="AI64" s="430" t="s">
        <v>4964</v>
      </c>
      <c r="AJ64" s="430" t="s">
        <v>4965</v>
      </c>
      <c r="AK64" s="410" t="s">
        <v>10</v>
      </c>
      <c r="AL64" s="58" t="s">
        <v>12</v>
      </c>
      <c r="AM64" s="61"/>
      <c r="AN64" s="269" t="b">
        <v>1</v>
      </c>
      <c r="AP64" s="380">
        <v>46190.0</v>
      </c>
      <c r="AQ64" s="294" t="s">
        <v>4966</v>
      </c>
      <c r="AR64" s="294" t="s">
        <v>4967</v>
      </c>
      <c r="AS64" s="381" t="s">
        <v>18</v>
      </c>
      <c r="AT64" s="295" t="s">
        <v>2338</v>
      </c>
      <c r="AU64" s="61"/>
      <c r="AV64" s="269" t="b">
        <v>1</v>
      </c>
      <c r="AX64" s="270">
        <v>46197.0</v>
      </c>
      <c r="AY64" s="109" t="s">
        <v>4968</v>
      </c>
      <c r="AZ64" s="373" t="s">
        <v>4969</v>
      </c>
      <c r="BA64" s="58" t="s">
        <v>22</v>
      </c>
      <c r="BB64" s="58" t="s">
        <v>9</v>
      </c>
      <c r="BC64" s="61"/>
      <c r="BD64" s="269" t="b">
        <v>1</v>
      </c>
      <c r="BF64" s="401">
        <v>46198.0</v>
      </c>
      <c r="BG64" s="273" t="s">
        <v>4970</v>
      </c>
      <c r="BH64" s="273" t="s">
        <v>4971</v>
      </c>
      <c r="BI64" s="274" t="s">
        <v>23</v>
      </c>
      <c r="BJ64" s="274" t="s">
        <v>2337</v>
      </c>
      <c r="BK64" s="61"/>
      <c r="BL64" s="269" t="b">
        <v>1</v>
      </c>
      <c r="BM64" s="459"/>
      <c r="BN64" s="270">
        <v>46209.0</v>
      </c>
      <c r="BO64" s="109" t="s">
        <v>4972</v>
      </c>
      <c r="BP64" s="373" t="s">
        <v>4973</v>
      </c>
      <c r="BQ64" s="58" t="s">
        <v>22</v>
      </c>
      <c r="BR64" s="58" t="s">
        <v>28</v>
      </c>
      <c r="BS64" s="61"/>
      <c r="BT64" s="269" t="b">
        <v>1</v>
      </c>
      <c r="BV64" s="513">
        <v>46206.0</v>
      </c>
      <c r="BW64" s="465" t="s">
        <v>4974</v>
      </c>
      <c r="BX64" s="465" t="s">
        <v>4975</v>
      </c>
      <c r="BY64" s="492" t="s">
        <v>30</v>
      </c>
      <c r="BZ64" s="492" t="s">
        <v>20</v>
      </c>
      <c r="CA64" s="61"/>
      <c r="CB64" s="269" t="b">
        <v>1</v>
      </c>
    </row>
    <row r="65" ht="22.5" customHeight="1">
      <c r="A65" s="368"/>
      <c r="B65" s="270">
        <v>46181.0</v>
      </c>
      <c r="C65" s="109" t="s">
        <v>4976</v>
      </c>
      <c r="D65" s="373" t="s">
        <v>4977</v>
      </c>
      <c r="E65" s="58" t="s">
        <v>16</v>
      </c>
      <c r="F65" s="58" t="s">
        <v>9</v>
      </c>
      <c r="G65" s="61"/>
      <c r="H65" s="269" t="b">
        <v>1</v>
      </c>
      <c r="J65" s="270">
        <v>46177.0</v>
      </c>
      <c r="K65" s="109" t="s">
        <v>4978</v>
      </c>
      <c r="L65" s="109" t="s">
        <v>4979</v>
      </c>
      <c r="M65" s="58" t="s">
        <v>11</v>
      </c>
      <c r="N65" s="58" t="s">
        <v>20</v>
      </c>
      <c r="O65" s="61"/>
      <c r="P65" s="269" t="b">
        <v>1</v>
      </c>
      <c r="R65" s="403">
        <v>46185.0</v>
      </c>
      <c r="S65" s="465" t="s">
        <v>4980</v>
      </c>
      <c r="T65" s="465" t="s">
        <v>4981</v>
      </c>
      <c r="U65" s="492" t="s">
        <v>10</v>
      </c>
      <c r="V65" s="492" t="s">
        <v>9</v>
      </c>
      <c r="W65" s="61"/>
      <c r="X65" s="269" t="b">
        <v>1</v>
      </c>
      <c r="Z65" s="401">
        <v>46183.0</v>
      </c>
      <c r="AA65" s="273" t="s">
        <v>4982</v>
      </c>
      <c r="AB65" s="273" t="s">
        <v>4983</v>
      </c>
      <c r="AC65" s="402" t="s">
        <v>18</v>
      </c>
      <c r="AD65" s="402" t="s">
        <v>2337</v>
      </c>
      <c r="AE65" s="61"/>
      <c r="AF65" s="269" t="b">
        <v>1</v>
      </c>
      <c r="AH65" s="270">
        <v>46190.0</v>
      </c>
      <c r="AI65" s="294" t="s">
        <v>4984</v>
      </c>
      <c r="AJ65" s="294" t="s">
        <v>4985</v>
      </c>
      <c r="AK65" s="295" t="s">
        <v>22</v>
      </c>
      <c r="AL65" s="58" t="s">
        <v>12</v>
      </c>
      <c r="AM65" s="61"/>
      <c r="AN65" s="269" t="b">
        <v>1</v>
      </c>
      <c r="AP65" s="382">
        <v>46190.0</v>
      </c>
      <c r="AQ65" s="273" t="s">
        <v>4986</v>
      </c>
      <c r="AR65" s="273" t="s">
        <v>4987</v>
      </c>
      <c r="AS65" s="383" t="s">
        <v>30</v>
      </c>
      <c r="AT65" s="410" t="s">
        <v>2338</v>
      </c>
      <c r="AU65" s="61"/>
      <c r="AV65" s="269" t="b">
        <v>1</v>
      </c>
      <c r="AX65" s="270">
        <v>46197.0</v>
      </c>
      <c r="AY65" s="312" t="s">
        <v>4988</v>
      </c>
      <c r="AZ65" s="373" t="s">
        <v>4989</v>
      </c>
      <c r="BA65" s="58" t="s">
        <v>22</v>
      </c>
      <c r="BB65" s="58" t="s">
        <v>2347</v>
      </c>
      <c r="BC65" s="61"/>
      <c r="BD65" s="269" t="b">
        <v>1</v>
      </c>
      <c r="BF65" s="403">
        <v>46198.0</v>
      </c>
      <c r="BG65" s="294" t="s">
        <v>4990</v>
      </c>
      <c r="BH65" s="294" t="s">
        <v>4991</v>
      </c>
      <c r="BI65" s="295" t="s">
        <v>23</v>
      </c>
      <c r="BJ65" s="295" t="s">
        <v>2337</v>
      </c>
      <c r="BK65" s="61"/>
      <c r="BL65" s="269" t="b">
        <v>1</v>
      </c>
      <c r="BM65" s="459"/>
      <c r="BN65" s="270">
        <v>46209.0</v>
      </c>
      <c r="BO65" s="312" t="s">
        <v>4992</v>
      </c>
      <c r="BP65" s="373" t="s">
        <v>4993</v>
      </c>
      <c r="BQ65" s="58" t="s">
        <v>22</v>
      </c>
      <c r="BR65" s="58" t="s">
        <v>28</v>
      </c>
      <c r="BS65" s="61"/>
      <c r="BT65" s="269" t="b">
        <v>1</v>
      </c>
      <c r="BV65" s="514">
        <v>46206.0</v>
      </c>
      <c r="BW65" s="417" t="s">
        <v>4994</v>
      </c>
      <c r="BX65" s="417" t="s">
        <v>4995</v>
      </c>
      <c r="BY65" s="418" t="s">
        <v>11</v>
      </c>
      <c r="BZ65" s="418" t="s">
        <v>20</v>
      </c>
      <c r="CA65" s="61"/>
      <c r="CB65" s="269" t="b">
        <v>1</v>
      </c>
    </row>
    <row r="66" ht="22.5" customHeight="1">
      <c r="A66" s="368"/>
      <c r="B66" s="270">
        <v>46181.0</v>
      </c>
      <c r="C66" s="109" t="s">
        <v>4996</v>
      </c>
      <c r="D66" s="373" t="s">
        <v>4997</v>
      </c>
      <c r="E66" s="58" t="s">
        <v>10</v>
      </c>
      <c r="F66" s="58" t="s">
        <v>9</v>
      </c>
      <c r="G66" s="61"/>
      <c r="H66" s="269" t="b">
        <v>1</v>
      </c>
      <c r="J66" s="270">
        <v>46177.0</v>
      </c>
      <c r="K66" s="109" t="s">
        <v>4998</v>
      </c>
      <c r="L66" s="109" t="s">
        <v>4999</v>
      </c>
      <c r="M66" s="58" t="s">
        <v>21</v>
      </c>
      <c r="N66" s="58" t="s">
        <v>20</v>
      </c>
      <c r="O66" s="109"/>
      <c r="P66" s="269" t="b">
        <v>1</v>
      </c>
      <c r="R66" s="403">
        <v>46185.0</v>
      </c>
      <c r="S66" s="273" t="s">
        <v>5000</v>
      </c>
      <c r="T66" s="273" t="s">
        <v>5001</v>
      </c>
      <c r="U66" s="274"/>
      <c r="V66" s="274" t="s">
        <v>2344</v>
      </c>
      <c r="W66" s="109" t="s">
        <v>5002</v>
      </c>
      <c r="X66" s="298"/>
      <c r="Z66" s="403">
        <v>46183.0</v>
      </c>
      <c r="AA66" s="294" t="s">
        <v>5003</v>
      </c>
      <c r="AB66" s="294" t="s">
        <v>5004</v>
      </c>
      <c r="AC66" s="391" t="s">
        <v>30</v>
      </c>
      <c r="AD66" s="391" t="s">
        <v>2337</v>
      </c>
      <c r="AE66" s="61"/>
      <c r="AF66" s="269" t="b">
        <v>1</v>
      </c>
      <c r="AH66" s="270">
        <v>46190.0</v>
      </c>
      <c r="AI66" s="430" t="s">
        <v>5005</v>
      </c>
      <c r="AJ66" s="430" t="s">
        <v>5006</v>
      </c>
      <c r="AK66" s="410" t="s">
        <v>10</v>
      </c>
      <c r="AL66" s="58" t="s">
        <v>12</v>
      </c>
      <c r="AM66" s="61"/>
      <c r="AN66" s="269" t="b">
        <v>1</v>
      </c>
      <c r="AP66" s="382">
        <v>46190.0</v>
      </c>
      <c r="AQ66" s="109" t="s">
        <v>5007</v>
      </c>
      <c r="AR66" s="109" t="s">
        <v>5008</v>
      </c>
      <c r="AS66" s="58" t="s">
        <v>30</v>
      </c>
      <c r="AT66" s="58" t="s">
        <v>14</v>
      </c>
      <c r="AU66" s="61"/>
      <c r="AV66" s="269" t="b">
        <v>1</v>
      </c>
      <c r="AX66" s="270">
        <v>46197.0</v>
      </c>
      <c r="AY66" s="109" t="s">
        <v>5009</v>
      </c>
      <c r="AZ66" s="373" t="s">
        <v>5010</v>
      </c>
      <c r="BA66" s="58" t="s">
        <v>22</v>
      </c>
      <c r="BB66" s="58" t="s">
        <v>2347</v>
      </c>
      <c r="BC66" s="61"/>
      <c r="BD66" s="269" t="b">
        <v>1</v>
      </c>
      <c r="BF66" s="401">
        <v>46198.0</v>
      </c>
      <c r="BG66" s="273" t="s">
        <v>5011</v>
      </c>
      <c r="BH66" s="273" t="s">
        <v>5012</v>
      </c>
      <c r="BI66" s="274" t="s">
        <v>23</v>
      </c>
      <c r="BJ66" s="274" t="s">
        <v>2337</v>
      </c>
      <c r="BK66" s="61"/>
      <c r="BL66" s="269" t="b">
        <v>1</v>
      </c>
      <c r="BM66" s="459"/>
      <c r="BN66" s="270">
        <v>46209.0</v>
      </c>
      <c r="BO66" s="109" t="s">
        <v>5013</v>
      </c>
      <c r="BP66" s="373" t="s">
        <v>5014</v>
      </c>
      <c r="BQ66" s="58" t="s">
        <v>22</v>
      </c>
      <c r="BR66" s="58" t="s">
        <v>28</v>
      </c>
      <c r="BS66" s="61"/>
      <c r="BT66" s="269" t="b">
        <v>1</v>
      </c>
      <c r="BV66" s="513">
        <v>46206.0</v>
      </c>
      <c r="BW66" s="465" t="s">
        <v>5015</v>
      </c>
      <c r="BX66" s="465" t="s">
        <v>5016</v>
      </c>
      <c r="BY66" s="492" t="s">
        <v>11</v>
      </c>
      <c r="BZ66" s="492" t="s">
        <v>20</v>
      </c>
      <c r="CA66" s="61"/>
      <c r="CB66" s="269" t="b">
        <v>1</v>
      </c>
    </row>
    <row r="67" ht="22.5" customHeight="1">
      <c r="A67" s="368"/>
      <c r="B67" s="270">
        <v>46181.0</v>
      </c>
      <c r="C67" s="109" t="s">
        <v>5017</v>
      </c>
      <c r="D67" s="373" t="s">
        <v>5018</v>
      </c>
      <c r="E67" s="58" t="s">
        <v>22</v>
      </c>
      <c r="F67" s="58" t="s">
        <v>9</v>
      </c>
      <c r="G67" s="109" t="s">
        <v>5019</v>
      </c>
      <c r="H67" s="298"/>
      <c r="J67" s="270">
        <v>46177.0</v>
      </c>
      <c r="K67" s="109" t="s">
        <v>5020</v>
      </c>
      <c r="L67" s="109" t="s">
        <v>5021</v>
      </c>
      <c r="M67" s="58" t="s">
        <v>11</v>
      </c>
      <c r="N67" s="58" t="s">
        <v>20</v>
      </c>
      <c r="O67" s="109"/>
      <c r="P67" s="269" t="b">
        <v>1</v>
      </c>
      <c r="R67" s="403">
        <v>46185.0</v>
      </c>
      <c r="S67" s="294" t="s">
        <v>5022</v>
      </c>
      <c r="T67" s="294" t="s">
        <v>5023</v>
      </c>
      <c r="U67" s="295" t="s">
        <v>24</v>
      </c>
      <c r="V67" s="295" t="s">
        <v>2344</v>
      </c>
      <c r="W67" s="61"/>
      <c r="X67" s="269" t="b">
        <v>1</v>
      </c>
      <c r="Z67" s="401">
        <v>46183.0</v>
      </c>
      <c r="AA67" s="273" t="s">
        <v>5024</v>
      </c>
      <c r="AB67" s="273" t="s">
        <v>5025</v>
      </c>
      <c r="AC67" s="402" t="s">
        <v>27</v>
      </c>
      <c r="AD67" s="402" t="s">
        <v>2337</v>
      </c>
      <c r="AE67" s="61"/>
      <c r="AF67" s="269" t="b">
        <v>1</v>
      </c>
      <c r="AG67" s="428"/>
      <c r="AH67" s="270">
        <v>46190.0</v>
      </c>
      <c r="AI67" s="405" t="s">
        <v>5026</v>
      </c>
      <c r="AJ67" s="405" t="s">
        <v>5027</v>
      </c>
      <c r="AK67" s="406" t="s">
        <v>16</v>
      </c>
      <c r="AL67" s="58" t="s">
        <v>12</v>
      </c>
      <c r="AM67" s="61"/>
      <c r="AN67" s="269" t="b">
        <v>1</v>
      </c>
      <c r="AP67" s="382">
        <v>46190.0</v>
      </c>
      <c r="AQ67" s="109" t="s">
        <v>5028</v>
      </c>
      <c r="AR67" s="109" t="s">
        <v>5029</v>
      </c>
      <c r="AS67" s="58" t="s">
        <v>18</v>
      </c>
      <c r="AT67" s="58" t="s">
        <v>14</v>
      </c>
      <c r="AU67" s="61"/>
      <c r="AV67" s="269" t="b">
        <v>1</v>
      </c>
      <c r="AX67" s="270">
        <v>46198.0</v>
      </c>
      <c r="AY67" s="109" t="s">
        <v>5030</v>
      </c>
      <c r="AZ67" s="373" t="s">
        <v>5031</v>
      </c>
      <c r="BA67" s="58" t="s">
        <v>22</v>
      </c>
      <c r="BB67" s="58" t="s">
        <v>9</v>
      </c>
      <c r="BC67" s="61"/>
      <c r="BD67" s="269" t="b">
        <v>1</v>
      </c>
      <c r="BF67" s="403">
        <v>46199.0</v>
      </c>
      <c r="BG67" s="294" t="s">
        <v>5032</v>
      </c>
      <c r="BH67" s="294" t="s">
        <v>5033</v>
      </c>
      <c r="BI67" s="295" t="s">
        <v>23</v>
      </c>
      <c r="BJ67" s="295" t="s">
        <v>2337</v>
      </c>
      <c r="BK67" s="61"/>
      <c r="BL67" s="269" t="b">
        <v>1</v>
      </c>
      <c r="BM67" s="459"/>
      <c r="BN67" s="270">
        <v>46209.0</v>
      </c>
      <c r="BO67" s="109" t="s">
        <v>5034</v>
      </c>
      <c r="BP67" s="373" t="s">
        <v>5035</v>
      </c>
      <c r="BQ67" s="58" t="s">
        <v>22</v>
      </c>
      <c r="BR67" s="58" t="s">
        <v>28</v>
      </c>
      <c r="BS67" s="109" t="s">
        <v>5036</v>
      </c>
      <c r="BT67" s="269" t="b">
        <v>1</v>
      </c>
      <c r="BV67" s="514">
        <v>46206.0</v>
      </c>
      <c r="BW67" s="417" t="s">
        <v>5037</v>
      </c>
      <c r="BX67" s="417" t="s">
        <v>5038</v>
      </c>
      <c r="BY67" s="418" t="s">
        <v>11</v>
      </c>
      <c r="BZ67" s="418" t="s">
        <v>20</v>
      </c>
      <c r="CA67" s="61"/>
      <c r="CB67" s="269" t="b">
        <v>1</v>
      </c>
    </row>
    <row r="68" ht="22.5" customHeight="1">
      <c r="A68" s="368"/>
      <c r="B68" s="270">
        <v>46181.0</v>
      </c>
      <c r="C68" s="109" t="s">
        <v>5039</v>
      </c>
      <c r="D68" s="373" t="s">
        <v>5040</v>
      </c>
      <c r="E68" s="58" t="s">
        <v>16</v>
      </c>
      <c r="F68" s="58" t="s">
        <v>2347</v>
      </c>
      <c r="G68" s="109" t="s">
        <v>5041</v>
      </c>
      <c r="H68" s="269" t="b">
        <v>1</v>
      </c>
      <c r="J68" s="270">
        <v>46177.0</v>
      </c>
      <c r="K68" s="109" t="s">
        <v>5042</v>
      </c>
      <c r="L68" s="109" t="s">
        <v>5043</v>
      </c>
      <c r="M68" s="58" t="s">
        <v>23</v>
      </c>
      <c r="N68" s="58" t="s">
        <v>20</v>
      </c>
      <c r="O68" s="61"/>
      <c r="P68" s="269" t="b">
        <v>1</v>
      </c>
      <c r="R68" s="403">
        <v>46185.0</v>
      </c>
      <c r="S68" s="273" t="s">
        <v>5044</v>
      </c>
      <c r="T68" s="273" t="s">
        <v>5045</v>
      </c>
      <c r="U68" s="274" t="s">
        <v>32</v>
      </c>
      <c r="V68" s="274" t="s">
        <v>2344</v>
      </c>
      <c r="W68" s="109"/>
      <c r="X68" s="269" t="b">
        <v>1</v>
      </c>
      <c r="Z68" s="403">
        <v>46183.0</v>
      </c>
      <c r="AA68" s="294" t="s">
        <v>5046</v>
      </c>
      <c r="AB68" s="294" t="s">
        <v>5047</v>
      </c>
      <c r="AC68" s="391" t="s">
        <v>30</v>
      </c>
      <c r="AD68" s="391" t="s">
        <v>2337</v>
      </c>
      <c r="AE68" s="61"/>
      <c r="AF68" s="269" t="b">
        <v>1</v>
      </c>
      <c r="AH68" s="270">
        <v>46190.0</v>
      </c>
      <c r="AI68" s="273" t="s">
        <v>5048</v>
      </c>
      <c r="AJ68" s="273" t="s">
        <v>5049</v>
      </c>
      <c r="AK68" s="274" t="s">
        <v>24</v>
      </c>
      <c r="AL68" s="58" t="s">
        <v>12</v>
      </c>
      <c r="AM68" s="61"/>
      <c r="AN68" s="269" t="b">
        <v>1</v>
      </c>
      <c r="AP68" s="382">
        <v>46190.0</v>
      </c>
      <c r="AQ68" s="109" t="s">
        <v>5050</v>
      </c>
      <c r="AR68" s="109" t="s">
        <v>5051</v>
      </c>
      <c r="AS68" s="58" t="s">
        <v>11</v>
      </c>
      <c r="AT68" s="58" t="s">
        <v>14</v>
      </c>
      <c r="AU68" s="61"/>
      <c r="AV68" s="269" t="b">
        <v>1</v>
      </c>
      <c r="AX68" s="270">
        <v>46198.0</v>
      </c>
      <c r="AY68" s="109" t="s">
        <v>5052</v>
      </c>
      <c r="AZ68" s="373" t="s">
        <v>5053</v>
      </c>
      <c r="BA68" s="58" t="s">
        <v>22</v>
      </c>
      <c r="BB68" s="58" t="s">
        <v>9</v>
      </c>
      <c r="BC68" s="109" t="s">
        <v>5054</v>
      </c>
      <c r="BD68" s="269" t="b">
        <v>1</v>
      </c>
      <c r="BF68" s="401">
        <v>46199.0</v>
      </c>
      <c r="BG68" s="273" t="s">
        <v>5055</v>
      </c>
      <c r="BH68" s="273" t="s">
        <v>5056</v>
      </c>
      <c r="BI68" s="274" t="s">
        <v>23</v>
      </c>
      <c r="BJ68" s="274" t="s">
        <v>2337</v>
      </c>
      <c r="BK68" s="61"/>
      <c r="BL68" s="269" t="b">
        <v>1</v>
      </c>
      <c r="BM68" s="459"/>
      <c r="BN68" s="270">
        <v>46209.0</v>
      </c>
      <c r="BO68" s="273" t="s">
        <v>5057</v>
      </c>
      <c r="BP68" s="273" t="s">
        <v>5058</v>
      </c>
      <c r="BQ68" s="402" t="s">
        <v>22</v>
      </c>
      <c r="BR68" s="58" t="s">
        <v>12</v>
      </c>
      <c r="BS68" s="109"/>
      <c r="BT68" s="269" t="b">
        <v>1</v>
      </c>
      <c r="BV68" s="513">
        <v>46206.0</v>
      </c>
      <c r="BW68" s="465" t="s">
        <v>5059</v>
      </c>
      <c r="BX68" s="465" t="s">
        <v>5060</v>
      </c>
      <c r="BY68" s="492" t="s">
        <v>11</v>
      </c>
      <c r="BZ68" s="492" t="s">
        <v>20</v>
      </c>
      <c r="CA68" s="61"/>
      <c r="CB68" s="269" t="b">
        <v>1</v>
      </c>
    </row>
    <row r="69" ht="22.5" customHeight="1">
      <c r="A69" s="368"/>
      <c r="B69" s="270">
        <v>46181.0</v>
      </c>
      <c r="C69" s="109" t="s">
        <v>5061</v>
      </c>
      <c r="D69" s="373" t="s">
        <v>5062</v>
      </c>
      <c r="E69" s="58" t="s">
        <v>10</v>
      </c>
      <c r="F69" s="58" t="s">
        <v>9</v>
      </c>
      <c r="G69" s="61"/>
      <c r="H69" s="269" t="b">
        <v>1</v>
      </c>
      <c r="J69" s="401">
        <v>46177.0</v>
      </c>
      <c r="K69" s="273" t="s">
        <v>5063</v>
      </c>
      <c r="L69" s="273" t="s">
        <v>5064</v>
      </c>
      <c r="M69" s="402" t="s">
        <v>11</v>
      </c>
      <c r="N69" s="402" t="s">
        <v>2337</v>
      </c>
      <c r="O69" s="109" t="s">
        <v>3863</v>
      </c>
      <c r="P69" s="269" t="b">
        <v>1</v>
      </c>
      <c r="R69" s="403">
        <v>46185.0</v>
      </c>
      <c r="S69" s="294" t="s">
        <v>5065</v>
      </c>
      <c r="T69" s="294" t="s">
        <v>5066</v>
      </c>
      <c r="U69" s="295" t="s">
        <v>22</v>
      </c>
      <c r="V69" s="295" t="s">
        <v>2344</v>
      </c>
      <c r="W69" s="61"/>
      <c r="X69" s="269" t="b">
        <v>1</v>
      </c>
      <c r="Z69" s="403">
        <v>46183.0</v>
      </c>
      <c r="AA69" s="109" t="s">
        <v>5067</v>
      </c>
      <c r="AB69" s="109" t="s">
        <v>5068</v>
      </c>
      <c r="AC69" s="58" t="s">
        <v>27</v>
      </c>
      <c r="AD69" s="58" t="s">
        <v>14</v>
      </c>
      <c r="AE69" s="61"/>
      <c r="AF69" s="269" t="b">
        <v>1</v>
      </c>
      <c r="AH69" s="270">
        <v>46190.0</v>
      </c>
      <c r="AI69" s="294" t="s">
        <v>5069</v>
      </c>
      <c r="AJ69" s="294" t="s">
        <v>5070</v>
      </c>
      <c r="AK69" s="295" t="s">
        <v>22</v>
      </c>
      <c r="AL69" s="58" t="s">
        <v>12</v>
      </c>
      <c r="AM69" s="61"/>
      <c r="AN69" s="269" t="b">
        <v>1</v>
      </c>
      <c r="AP69" s="382">
        <v>46190.0</v>
      </c>
      <c r="AQ69" s="273" t="s">
        <v>5071</v>
      </c>
      <c r="AR69" s="273" t="s">
        <v>5072</v>
      </c>
      <c r="AS69" s="274" t="s">
        <v>18</v>
      </c>
      <c r="AT69" s="274" t="s">
        <v>2338</v>
      </c>
      <c r="AU69" s="61"/>
      <c r="AV69" s="269" t="b">
        <v>1</v>
      </c>
      <c r="AX69" s="270">
        <v>46198.0</v>
      </c>
      <c r="AY69" s="109" t="s">
        <v>5073</v>
      </c>
      <c r="AZ69" s="373" t="s">
        <v>5074</v>
      </c>
      <c r="BA69" s="58" t="s">
        <v>32</v>
      </c>
      <c r="BB69" s="58" t="s">
        <v>9</v>
      </c>
      <c r="BC69" s="536" t="s">
        <v>5075</v>
      </c>
      <c r="BD69" s="269" t="b">
        <v>1</v>
      </c>
      <c r="BF69" s="403">
        <v>46199.0</v>
      </c>
      <c r="BG69" s="294" t="s">
        <v>5076</v>
      </c>
      <c r="BH69" s="294" t="s">
        <v>5077</v>
      </c>
      <c r="BI69" s="295" t="s">
        <v>21</v>
      </c>
      <c r="BJ69" s="295" t="s">
        <v>2337</v>
      </c>
      <c r="BK69" s="61"/>
      <c r="BL69" s="269" t="b">
        <v>1</v>
      </c>
      <c r="BM69" s="459"/>
      <c r="BN69" s="270">
        <v>46209.0</v>
      </c>
      <c r="BO69" s="294" t="s">
        <v>5078</v>
      </c>
      <c r="BP69" s="294" t="s">
        <v>5079</v>
      </c>
      <c r="BQ69" s="391" t="s">
        <v>16</v>
      </c>
      <c r="BR69" s="58" t="s">
        <v>12</v>
      </c>
      <c r="BS69" s="536"/>
      <c r="BT69" s="269" t="b">
        <v>1</v>
      </c>
      <c r="BV69" s="514">
        <v>46206.0</v>
      </c>
      <c r="BW69" s="417" t="s">
        <v>5080</v>
      </c>
      <c r="BX69" s="417" t="s">
        <v>5081</v>
      </c>
      <c r="BY69" s="418" t="s">
        <v>11</v>
      </c>
      <c r="BZ69" s="418" t="s">
        <v>20</v>
      </c>
      <c r="CA69" s="61"/>
      <c r="CB69" s="269" t="b">
        <v>1</v>
      </c>
    </row>
    <row r="70" ht="22.5" customHeight="1">
      <c r="A70" s="368"/>
      <c r="B70" s="270">
        <v>46181.0</v>
      </c>
      <c r="C70" s="109" t="s">
        <v>5082</v>
      </c>
      <c r="D70" s="373" t="s">
        <v>5083</v>
      </c>
      <c r="E70" s="58" t="s">
        <v>16</v>
      </c>
      <c r="F70" s="58" t="s">
        <v>2347</v>
      </c>
      <c r="G70" s="61"/>
      <c r="H70" s="269" t="b">
        <v>1</v>
      </c>
      <c r="J70" s="403">
        <v>46177.0</v>
      </c>
      <c r="K70" s="294" t="s">
        <v>5084</v>
      </c>
      <c r="L70" s="294" t="s">
        <v>5085</v>
      </c>
      <c r="M70" s="391" t="s">
        <v>11</v>
      </c>
      <c r="N70" s="391" t="s">
        <v>2337</v>
      </c>
      <c r="O70" s="61"/>
      <c r="P70" s="269" t="b">
        <v>1</v>
      </c>
      <c r="R70" s="403">
        <v>46185.0</v>
      </c>
      <c r="S70" s="273" t="s">
        <v>5086</v>
      </c>
      <c r="T70" s="273" t="s">
        <v>5087</v>
      </c>
      <c r="U70" s="274" t="s">
        <v>13</v>
      </c>
      <c r="V70" s="274" t="s">
        <v>2344</v>
      </c>
      <c r="W70" s="61"/>
      <c r="X70" s="269" t="b">
        <v>1</v>
      </c>
      <c r="Z70" s="516">
        <v>46184.0</v>
      </c>
      <c r="AA70" s="463" t="s">
        <v>5088</v>
      </c>
      <c r="AB70" s="463" t="s">
        <v>5089</v>
      </c>
      <c r="AC70" s="474" t="s">
        <v>21</v>
      </c>
      <c r="AD70" s="474" t="s">
        <v>20</v>
      </c>
      <c r="AE70" s="61"/>
      <c r="AF70" s="269" t="b">
        <v>1</v>
      </c>
      <c r="AH70" s="270">
        <v>46190.0</v>
      </c>
      <c r="AI70" s="273" t="s">
        <v>5090</v>
      </c>
      <c r="AJ70" s="273" t="s">
        <v>5091</v>
      </c>
      <c r="AK70" s="274" t="s">
        <v>10</v>
      </c>
      <c r="AL70" s="58" t="s">
        <v>12</v>
      </c>
      <c r="AM70" s="61"/>
      <c r="AN70" s="269" t="b">
        <v>1</v>
      </c>
      <c r="AP70" s="380">
        <v>46190.0</v>
      </c>
      <c r="AQ70" s="405" t="s">
        <v>5092</v>
      </c>
      <c r="AR70" s="405" t="s">
        <v>5093</v>
      </c>
      <c r="AS70" s="406" t="s">
        <v>27</v>
      </c>
      <c r="AT70" s="406" t="s">
        <v>2338</v>
      </c>
      <c r="AU70" s="61"/>
      <c r="AV70" s="269" t="b">
        <v>1</v>
      </c>
      <c r="AX70" s="270">
        <v>46198.0</v>
      </c>
      <c r="AY70" s="294" t="s">
        <v>5094</v>
      </c>
      <c r="AZ70" s="294" t="s">
        <v>5095</v>
      </c>
      <c r="BA70" s="295" t="s">
        <v>13</v>
      </c>
      <c r="BB70" s="58" t="s">
        <v>12</v>
      </c>
      <c r="BC70" s="61"/>
      <c r="BD70" s="269" t="b">
        <v>1</v>
      </c>
      <c r="BF70" s="382">
        <v>46199.0</v>
      </c>
      <c r="BG70" s="273" t="s">
        <v>5096</v>
      </c>
      <c r="BH70" s="273" t="s">
        <v>5097</v>
      </c>
      <c r="BI70" s="274" t="s">
        <v>23</v>
      </c>
      <c r="BJ70" s="274" t="s">
        <v>2338</v>
      </c>
      <c r="BK70" s="61"/>
      <c r="BL70" s="269" t="b">
        <v>1</v>
      </c>
      <c r="BM70" s="501"/>
      <c r="BN70" s="270">
        <v>46209.0</v>
      </c>
      <c r="BO70" s="417" t="s">
        <v>5098</v>
      </c>
      <c r="BP70" s="417" t="s">
        <v>5099</v>
      </c>
      <c r="BQ70" s="418" t="s">
        <v>22</v>
      </c>
      <c r="BR70" s="58" t="s">
        <v>28</v>
      </c>
      <c r="BS70" s="61"/>
      <c r="BT70" s="269" t="b">
        <v>1</v>
      </c>
      <c r="BV70" s="506">
        <v>46206.0</v>
      </c>
      <c r="BW70" s="465" t="s">
        <v>5100</v>
      </c>
      <c r="BX70" s="465" t="s">
        <v>5101</v>
      </c>
      <c r="BY70" s="492" t="s">
        <v>11</v>
      </c>
      <c r="BZ70" s="492" t="s">
        <v>20</v>
      </c>
      <c r="CA70" s="61"/>
      <c r="CB70" s="269" t="b">
        <v>1</v>
      </c>
    </row>
    <row r="71" ht="22.5" customHeight="1">
      <c r="A71" s="368"/>
      <c r="B71" s="270">
        <v>46181.0</v>
      </c>
      <c r="C71" s="294" t="s">
        <v>5102</v>
      </c>
      <c r="D71" s="294" t="s">
        <v>5103</v>
      </c>
      <c r="E71" s="391" t="s">
        <v>24</v>
      </c>
      <c r="F71" s="58" t="s">
        <v>12</v>
      </c>
      <c r="G71" s="61"/>
      <c r="H71" s="269" t="b">
        <v>1</v>
      </c>
      <c r="J71" s="401">
        <v>46177.0</v>
      </c>
      <c r="K71" s="273" t="s">
        <v>5104</v>
      </c>
      <c r="L71" s="273" t="s">
        <v>5105</v>
      </c>
      <c r="M71" s="402" t="s">
        <v>11</v>
      </c>
      <c r="N71" s="402" t="s">
        <v>2337</v>
      </c>
      <c r="O71" s="61"/>
      <c r="P71" s="269" t="b">
        <v>1</v>
      </c>
      <c r="R71" s="382">
        <v>46185.0</v>
      </c>
      <c r="S71" s="273" t="s">
        <v>5106</v>
      </c>
      <c r="T71" s="273" t="s">
        <v>5107</v>
      </c>
      <c r="U71" s="383" t="s">
        <v>10</v>
      </c>
      <c r="V71" s="410" t="s">
        <v>2338</v>
      </c>
      <c r="W71" s="109"/>
      <c r="X71" s="269" t="b">
        <v>1</v>
      </c>
      <c r="Z71" s="537">
        <v>46184.0</v>
      </c>
      <c r="AA71" s="460" t="s">
        <v>130</v>
      </c>
      <c r="AB71" s="460" t="s">
        <v>131</v>
      </c>
      <c r="AC71" s="470" t="s">
        <v>11</v>
      </c>
      <c r="AD71" s="470" t="s">
        <v>20</v>
      </c>
      <c r="AE71" s="61"/>
      <c r="AF71" s="269" t="b">
        <v>1</v>
      </c>
      <c r="AH71" s="270">
        <v>46191.0</v>
      </c>
      <c r="AI71" s="109" t="s">
        <v>5108</v>
      </c>
      <c r="AJ71" s="373" t="s">
        <v>5109</v>
      </c>
      <c r="AK71" s="58" t="s">
        <v>22</v>
      </c>
      <c r="AL71" s="58" t="s">
        <v>28</v>
      </c>
      <c r="AM71" s="61"/>
      <c r="AN71" s="269" t="b">
        <v>1</v>
      </c>
      <c r="AP71" s="382">
        <v>46190.0</v>
      </c>
      <c r="AQ71" s="430" t="s">
        <v>5110</v>
      </c>
      <c r="AR71" s="430" t="s">
        <v>5111</v>
      </c>
      <c r="AS71" s="410" t="s">
        <v>21</v>
      </c>
      <c r="AT71" s="410" t="s">
        <v>2338</v>
      </c>
      <c r="AU71" s="61"/>
      <c r="AV71" s="269" t="b">
        <v>1</v>
      </c>
      <c r="AX71" s="270">
        <v>46198.0</v>
      </c>
      <c r="AY71" s="273" t="s">
        <v>5112</v>
      </c>
      <c r="AZ71" s="273" t="s">
        <v>5113</v>
      </c>
      <c r="BA71" s="274" t="s">
        <v>10</v>
      </c>
      <c r="BB71" s="58" t="s">
        <v>12</v>
      </c>
      <c r="BC71" s="61"/>
      <c r="BD71" s="269" t="b">
        <v>1</v>
      </c>
      <c r="BF71" s="380">
        <v>46199.0</v>
      </c>
      <c r="BG71" s="405" t="s">
        <v>5114</v>
      </c>
      <c r="BH71" s="405" t="s">
        <v>5115</v>
      </c>
      <c r="BI71" s="406" t="s">
        <v>11</v>
      </c>
      <c r="BJ71" s="406" t="s">
        <v>2338</v>
      </c>
      <c r="BK71" s="61"/>
      <c r="BL71" s="269" t="b">
        <v>1</v>
      </c>
      <c r="BM71" s="501"/>
      <c r="BN71" s="270">
        <v>46209.0</v>
      </c>
      <c r="BO71" s="465" t="s">
        <v>5116</v>
      </c>
      <c r="BP71" s="465" t="s">
        <v>5117</v>
      </c>
      <c r="BQ71" s="492" t="s">
        <v>22</v>
      </c>
      <c r="BR71" s="58" t="s">
        <v>28</v>
      </c>
      <c r="BS71" s="61"/>
      <c r="BT71" s="269" t="b">
        <v>1</v>
      </c>
      <c r="BV71" s="401">
        <v>46206.0</v>
      </c>
      <c r="BW71" s="273" t="s">
        <v>5118</v>
      </c>
      <c r="BX71" s="273" t="s">
        <v>5119</v>
      </c>
      <c r="BY71" s="274" t="s">
        <v>23</v>
      </c>
      <c r="BZ71" s="274" t="s">
        <v>2337</v>
      </c>
      <c r="CA71" s="61"/>
      <c r="CB71" s="269" t="b">
        <v>1</v>
      </c>
    </row>
    <row r="72" ht="22.5" customHeight="1">
      <c r="A72" s="368"/>
      <c r="B72" s="270">
        <v>46181.0</v>
      </c>
      <c r="C72" s="273" t="s">
        <v>5120</v>
      </c>
      <c r="D72" s="273" t="s">
        <v>5121</v>
      </c>
      <c r="E72" s="402" t="s">
        <v>44</v>
      </c>
      <c r="F72" s="58" t="s">
        <v>12</v>
      </c>
      <c r="G72" s="61"/>
      <c r="H72" s="269" t="b">
        <v>1</v>
      </c>
      <c r="J72" s="403">
        <v>46177.0</v>
      </c>
      <c r="K72" s="294" t="s">
        <v>5122</v>
      </c>
      <c r="L72" s="294" t="s">
        <v>5123</v>
      </c>
      <c r="M72" s="391" t="s">
        <v>11</v>
      </c>
      <c r="N72" s="391" t="s">
        <v>2337</v>
      </c>
      <c r="O72" s="61"/>
      <c r="P72" s="269" t="b">
        <v>1</v>
      </c>
      <c r="R72" s="380">
        <v>46185.0</v>
      </c>
      <c r="S72" s="294" t="s">
        <v>5124</v>
      </c>
      <c r="T72" s="294" t="s">
        <v>5125</v>
      </c>
      <c r="U72" s="441" t="s">
        <v>10</v>
      </c>
      <c r="V72" s="295" t="s">
        <v>2338</v>
      </c>
      <c r="W72" s="61"/>
      <c r="X72" s="269" t="b">
        <v>1</v>
      </c>
      <c r="Z72" s="516">
        <v>46184.0</v>
      </c>
      <c r="AA72" s="463" t="s">
        <v>5126</v>
      </c>
      <c r="AB72" s="463" t="s">
        <v>5127</v>
      </c>
      <c r="AC72" s="474" t="s">
        <v>11</v>
      </c>
      <c r="AD72" s="474" t="s">
        <v>20</v>
      </c>
      <c r="AE72" s="61"/>
      <c r="AF72" s="269" t="b">
        <v>1</v>
      </c>
      <c r="AH72" s="270">
        <v>46191.0</v>
      </c>
      <c r="AI72" s="294" t="s">
        <v>5128</v>
      </c>
      <c r="AJ72" s="411" t="s">
        <v>5129</v>
      </c>
      <c r="AK72" s="295" t="s">
        <v>22</v>
      </c>
      <c r="AL72" s="58" t="s">
        <v>12</v>
      </c>
      <c r="AM72" s="61"/>
      <c r="AN72" s="269" t="b">
        <v>1</v>
      </c>
      <c r="AP72" s="380">
        <v>46190.0</v>
      </c>
      <c r="AQ72" s="294" t="s">
        <v>5130</v>
      </c>
      <c r="AR72" s="294" t="s">
        <v>5131</v>
      </c>
      <c r="AS72" s="381" t="s">
        <v>30</v>
      </c>
      <c r="AT72" s="295" t="s">
        <v>2338</v>
      </c>
      <c r="AU72" s="61"/>
      <c r="AV72" s="269" t="b">
        <v>1</v>
      </c>
      <c r="AX72" s="270">
        <v>46198.0</v>
      </c>
      <c r="AY72" s="405" t="s">
        <v>5132</v>
      </c>
      <c r="AZ72" s="405" t="s">
        <v>5133</v>
      </c>
      <c r="BA72" s="406" t="s">
        <v>24</v>
      </c>
      <c r="BB72" s="58" t="s">
        <v>12</v>
      </c>
      <c r="BC72" s="61"/>
      <c r="BD72" s="269" t="b">
        <v>1</v>
      </c>
      <c r="BF72" s="401">
        <v>46199.0</v>
      </c>
      <c r="BG72" s="273" t="s">
        <v>5134</v>
      </c>
      <c r="BH72" s="273" t="s">
        <v>4442</v>
      </c>
      <c r="BI72" s="274" t="s">
        <v>25</v>
      </c>
      <c r="BJ72" s="274" t="s">
        <v>2337</v>
      </c>
      <c r="BK72" s="61"/>
      <c r="BL72" s="269" t="b">
        <v>1</v>
      </c>
      <c r="BM72" s="501"/>
      <c r="BN72" s="270">
        <v>46209.0</v>
      </c>
      <c r="BO72" s="294" t="s">
        <v>5135</v>
      </c>
      <c r="BP72" s="411" t="s">
        <v>5136</v>
      </c>
      <c r="BQ72" s="295" t="s">
        <v>22</v>
      </c>
      <c r="BR72" s="58" t="s">
        <v>12</v>
      </c>
      <c r="BS72" s="61"/>
      <c r="BT72" s="269" t="b">
        <v>1</v>
      </c>
      <c r="BV72" s="403">
        <v>46206.0</v>
      </c>
      <c r="BW72" s="294" t="s">
        <v>5137</v>
      </c>
      <c r="BX72" s="294" t="s">
        <v>5138</v>
      </c>
      <c r="BY72" s="295" t="s">
        <v>18</v>
      </c>
      <c r="BZ72" s="295" t="s">
        <v>2337</v>
      </c>
      <c r="CA72" s="61"/>
      <c r="CB72" s="269" t="b">
        <v>1</v>
      </c>
    </row>
    <row r="73" ht="22.5" customHeight="1">
      <c r="A73" s="368"/>
      <c r="B73" s="270">
        <v>46181.0</v>
      </c>
      <c r="C73" s="294" t="s">
        <v>5139</v>
      </c>
      <c r="D73" s="294" t="s">
        <v>5140</v>
      </c>
      <c r="E73" s="391" t="s">
        <v>24</v>
      </c>
      <c r="F73" s="58" t="s">
        <v>12</v>
      </c>
      <c r="G73" s="61"/>
      <c r="H73" s="269" t="b">
        <v>1</v>
      </c>
      <c r="J73" s="401">
        <v>46177.0</v>
      </c>
      <c r="K73" s="273" t="s">
        <v>5141</v>
      </c>
      <c r="L73" s="273" t="s">
        <v>5142</v>
      </c>
      <c r="M73" s="402" t="s">
        <v>11</v>
      </c>
      <c r="N73" s="402" t="s">
        <v>2337</v>
      </c>
      <c r="O73" s="61"/>
      <c r="P73" s="269" t="b">
        <v>1</v>
      </c>
      <c r="R73" s="270">
        <v>46185.0</v>
      </c>
      <c r="S73" s="312" t="s">
        <v>5143</v>
      </c>
      <c r="T73" s="109" t="s">
        <v>5144</v>
      </c>
      <c r="U73" s="58"/>
      <c r="V73" s="58" t="s">
        <v>2347</v>
      </c>
      <c r="W73" s="427" t="s">
        <v>2432</v>
      </c>
      <c r="X73" s="298"/>
      <c r="Z73" s="537">
        <v>46184.0</v>
      </c>
      <c r="AA73" s="460" t="s">
        <v>5145</v>
      </c>
      <c r="AB73" s="460" t="s">
        <v>5146</v>
      </c>
      <c r="AC73" s="470" t="s">
        <v>11</v>
      </c>
      <c r="AD73" s="470" t="s">
        <v>20</v>
      </c>
      <c r="AE73" s="61"/>
      <c r="AF73" s="269" t="b">
        <v>1</v>
      </c>
      <c r="AH73" s="270">
        <v>46191.0</v>
      </c>
      <c r="AI73" s="273" t="s">
        <v>5147</v>
      </c>
      <c r="AJ73" s="413" t="s">
        <v>5148</v>
      </c>
      <c r="AK73" s="274" t="s">
        <v>22</v>
      </c>
      <c r="AL73" s="58" t="s">
        <v>12</v>
      </c>
      <c r="AM73" s="61"/>
      <c r="AN73" s="269" t="b">
        <v>1</v>
      </c>
      <c r="AP73" s="403">
        <v>46191.0</v>
      </c>
      <c r="AQ73" s="294" t="s">
        <v>5149</v>
      </c>
      <c r="AR73" s="294" t="s">
        <v>5150</v>
      </c>
      <c r="AS73" s="295" t="s">
        <v>11</v>
      </c>
      <c r="AT73" s="295" t="s">
        <v>2337</v>
      </c>
      <c r="AU73" s="61"/>
      <c r="AV73" s="269" t="b">
        <v>1</v>
      </c>
      <c r="AX73" s="270">
        <v>46198.0</v>
      </c>
      <c r="AY73" s="273" t="s">
        <v>5151</v>
      </c>
      <c r="AZ73" s="273" t="s">
        <v>5152</v>
      </c>
      <c r="BA73" s="274" t="s">
        <v>16</v>
      </c>
      <c r="BB73" s="58" t="s">
        <v>12</v>
      </c>
      <c r="BC73" s="61"/>
      <c r="BD73" s="269" t="b">
        <v>1</v>
      </c>
      <c r="BF73" s="403">
        <v>46199.0</v>
      </c>
      <c r="BG73" s="294" t="s">
        <v>5153</v>
      </c>
      <c r="BH73" s="294" t="s">
        <v>5154</v>
      </c>
      <c r="BI73" s="295" t="s">
        <v>11</v>
      </c>
      <c r="BJ73" s="295" t="s">
        <v>2337</v>
      </c>
      <c r="BK73" s="61"/>
      <c r="BL73" s="269" t="b">
        <v>1</v>
      </c>
      <c r="BM73" s="501"/>
      <c r="BN73" s="270">
        <v>46209.0</v>
      </c>
      <c r="BO73" s="273" t="s">
        <v>5155</v>
      </c>
      <c r="BP73" s="413" t="s">
        <v>5156</v>
      </c>
      <c r="BQ73" s="274" t="s">
        <v>22</v>
      </c>
      <c r="BR73" s="58" t="s">
        <v>12</v>
      </c>
      <c r="BS73" s="61"/>
      <c r="BT73" s="269" t="b">
        <v>1</v>
      </c>
      <c r="BV73" s="401">
        <v>46206.0</v>
      </c>
      <c r="BW73" s="273" t="s">
        <v>5157</v>
      </c>
      <c r="BX73" s="273" t="s">
        <v>5158</v>
      </c>
      <c r="BY73" s="274" t="s">
        <v>27</v>
      </c>
      <c r="BZ73" s="274" t="s">
        <v>2337</v>
      </c>
      <c r="CA73" s="61"/>
      <c r="CB73" s="269" t="b">
        <v>1</v>
      </c>
    </row>
    <row r="74" ht="22.5" customHeight="1">
      <c r="A74" s="368"/>
      <c r="B74" s="270">
        <v>46181.0</v>
      </c>
      <c r="C74" s="273" t="s">
        <v>5159</v>
      </c>
      <c r="D74" s="273" t="s">
        <v>5160</v>
      </c>
      <c r="E74" s="402" t="s">
        <v>10</v>
      </c>
      <c r="F74" s="58" t="s">
        <v>12</v>
      </c>
      <c r="G74" s="61"/>
      <c r="H74" s="269" t="b">
        <v>1</v>
      </c>
      <c r="J74" s="403">
        <v>46177.0</v>
      </c>
      <c r="K74" s="294" t="s">
        <v>5161</v>
      </c>
      <c r="L74" s="294" t="s">
        <v>5162</v>
      </c>
      <c r="M74" s="391" t="s">
        <v>11</v>
      </c>
      <c r="N74" s="391" t="s">
        <v>2337</v>
      </c>
      <c r="O74" s="61"/>
      <c r="P74" s="269" t="b">
        <v>1</v>
      </c>
      <c r="R74" s="270">
        <v>46185.0</v>
      </c>
      <c r="S74" s="384" t="s">
        <v>5163</v>
      </c>
      <c r="T74" s="109" t="s">
        <v>5164</v>
      </c>
      <c r="U74" s="58" t="s">
        <v>22</v>
      </c>
      <c r="V74" s="58" t="s">
        <v>2347</v>
      </c>
      <c r="W74" s="61"/>
      <c r="X74" s="269" t="b">
        <v>1</v>
      </c>
      <c r="Z74" s="516">
        <v>46184.0</v>
      </c>
      <c r="AA74" s="463" t="s">
        <v>5165</v>
      </c>
      <c r="AB74" s="463" t="s">
        <v>5166</v>
      </c>
      <c r="AC74" s="474" t="s">
        <v>11</v>
      </c>
      <c r="AD74" s="474" t="s">
        <v>20</v>
      </c>
      <c r="AE74" s="61"/>
      <c r="AF74" s="269" t="b">
        <v>1</v>
      </c>
      <c r="AG74" s="428"/>
      <c r="AH74" s="270">
        <v>46191.0</v>
      </c>
      <c r="AI74" s="294" t="s">
        <v>5167</v>
      </c>
      <c r="AJ74" s="411" t="s">
        <v>5168</v>
      </c>
      <c r="AK74" s="295" t="s">
        <v>22</v>
      </c>
      <c r="AL74" s="58" t="s">
        <v>12</v>
      </c>
      <c r="AM74" s="61"/>
      <c r="AN74" s="269" t="b">
        <v>1</v>
      </c>
      <c r="AP74" s="401">
        <v>46191.0</v>
      </c>
      <c r="AQ74" s="273" t="s">
        <v>5169</v>
      </c>
      <c r="AR74" s="273" t="s">
        <v>5170</v>
      </c>
      <c r="AS74" s="274" t="s">
        <v>25</v>
      </c>
      <c r="AT74" s="274" t="s">
        <v>2337</v>
      </c>
      <c r="AU74" s="61"/>
      <c r="AV74" s="269" t="b">
        <v>1</v>
      </c>
      <c r="AX74" s="270">
        <v>46198.0</v>
      </c>
      <c r="AY74" s="405" t="s">
        <v>5171</v>
      </c>
      <c r="AZ74" s="405" t="s">
        <v>5172</v>
      </c>
      <c r="BA74" s="406" t="s">
        <v>13</v>
      </c>
      <c r="BB74" s="58" t="s">
        <v>12</v>
      </c>
      <c r="BC74" s="61"/>
      <c r="BD74" s="269" t="b">
        <v>1</v>
      </c>
      <c r="BF74" s="401">
        <v>46199.0</v>
      </c>
      <c r="BG74" s="273" t="s">
        <v>5173</v>
      </c>
      <c r="BH74" s="273" t="s">
        <v>5174</v>
      </c>
      <c r="BI74" s="274" t="s">
        <v>11</v>
      </c>
      <c r="BJ74" s="274" t="s">
        <v>2337</v>
      </c>
      <c r="BK74" s="61"/>
      <c r="BL74" s="269" t="b">
        <v>1</v>
      </c>
      <c r="BM74" s="501"/>
      <c r="BN74" s="270">
        <v>46209.0</v>
      </c>
      <c r="BO74" s="294" t="s">
        <v>5175</v>
      </c>
      <c r="BP74" s="411" t="s">
        <v>5176</v>
      </c>
      <c r="BQ74" s="295" t="s">
        <v>22</v>
      </c>
      <c r="BR74" s="58" t="s">
        <v>12</v>
      </c>
      <c r="BS74" s="61"/>
      <c r="BT74" s="269" t="b">
        <v>1</v>
      </c>
      <c r="BV74" s="403">
        <v>46206.0</v>
      </c>
      <c r="BW74" s="294" t="s">
        <v>5177</v>
      </c>
      <c r="BX74" s="294" t="s">
        <v>5178</v>
      </c>
      <c r="BY74" s="295" t="s">
        <v>27</v>
      </c>
      <c r="BZ74" s="295" t="s">
        <v>2337</v>
      </c>
      <c r="CA74" s="61"/>
      <c r="CB74" s="269" t="b">
        <v>1</v>
      </c>
    </row>
    <row r="75" ht="22.5" customHeight="1">
      <c r="A75" s="368"/>
      <c r="B75" s="270">
        <v>46181.0</v>
      </c>
      <c r="C75" s="294" t="s">
        <v>5179</v>
      </c>
      <c r="D75" s="294" t="s">
        <v>5180</v>
      </c>
      <c r="E75" s="391" t="s">
        <v>10</v>
      </c>
      <c r="F75" s="58" t="s">
        <v>12</v>
      </c>
      <c r="G75" s="61"/>
      <c r="H75" s="269"/>
      <c r="J75" s="401">
        <v>46177.0</v>
      </c>
      <c r="K75" s="273" t="s">
        <v>5181</v>
      </c>
      <c r="L75" s="273" t="s">
        <v>5182</v>
      </c>
      <c r="M75" s="402" t="s">
        <v>11</v>
      </c>
      <c r="N75" s="402" t="s">
        <v>2337</v>
      </c>
      <c r="O75" s="61"/>
      <c r="P75" s="269" t="b">
        <v>1</v>
      </c>
      <c r="R75" s="270">
        <v>46186.0</v>
      </c>
      <c r="S75" s="384" t="s">
        <v>5183</v>
      </c>
      <c r="T75" s="109" t="s">
        <v>5184</v>
      </c>
      <c r="U75" s="58" t="s">
        <v>22</v>
      </c>
      <c r="V75" s="58" t="s">
        <v>2347</v>
      </c>
      <c r="W75" s="109"/>
      <c r="X75" s="269" t="b">
        <v>1</v>
      </c>
      <c r="Z75" s="476">
        <v>46184.0</v>
      </c>
      <c r="AA75" s="463" t="s">
        <v>5185</v>
      </c>
      <c r="AB75" s="460" t="s">
        <v>5186</v>
      </c>
      <c r="AC75" s="470" t="s">
        <v>11</v>
      </c>
      <c r="AD75" s="470" t="s">
        <v>20</v>
      </c>
      <c r="AE75" s="61"/>
      <c r="AF75" s="269" t="b">
        <v>1</v>
      </c>
      <c r="AH75" s="270">
        <v>46191.0</v>
      </c>
      <c r="AI75" s="273" t="s">
        <v>5187</v>
      </c>
      <c r="AJ75" s="413" t="s">
        <v>5188</v>
      </c>
      <c r="AK75" s="274" t="s">
        <v>22</v>
      </c>
      <c r="AL75" s="58" t="s">
        <v>12</v>
      </c>
      <c r="AM75" s="61"/>
      <c r="AN75" s="269" t="b">
        <v>1</v>
      </c>
      <c r="AP75" s="403">
        <v>46191.0</v>
      </c>
      <c r="AQ75" s="294" t="s">
        <v>5189</v>
      </c>
      <c r="AR75" s="294" t="s">
        <v>5190</v>
      </c>
      <c r="AS75" s="295" t="s">
        <v>23</v>
      </c>
      <c r="AT75" s="295" t="s">
        <v>2337</v>
      </c>
      <c r="AU75" s="61"/>
      <c r="AV75" s="269" t="b">
        <v>1</v>
      </c>
      <c r="AX75" s="270">
        <v>46198.0</v>
      </c>
      <c r="AY75" s="430" t="s">
        <v>5191</v>
      </c>
      <c r="AZ75" s="430" t="s">
        <v>5192</v>
      </c>
      <c r="BA75" s="410" t="s">
        <v>13</v>
      </c>
      <c r="BB75" s="58" t="s">
        <v>12</v>
      </c>
      <c r="BC75" s="61"/>
      <c r="BD75" s="269" t="b">
        <v>1</v>
      </c>
      <c r="BF75" s="403">
        <v>46199.0</v>
      </c>
      <c r="BG75" s="294" t="s">
        <v>5193</v>
      </c>
      <c r="BH75" s="294" t="s">
        <v>5194</v>
      </c>
      <c r="BI75" s="295" t="s">
        <v>27</v>
      </c>
      <c r="BJ75" s="295" t="s">
        <v>2337</v>
      </c>
      <c r="BK75" s="61"/>
      <c r="BL75" s="269" t="b">
        <v>1</v>
      </c>
      <c r="BM75" s="501"/>
      <c r="BN75" s="270">
        <v>46209.0</v>
      </c>
      <c r="BO75" s="273" t="s">
        <v>5195</v>
      </c>
      <c r="BP75" s="413" t="s">
        <v>5196</v>
      </c>
      <c r="BQ75" s="274" t="s">
        <v>22</v>
      </c>
      <c r="BR75" s="58" t="s">
        <v>12</v>
      </c>
      <c r="BS75" s="61"/>
      <c r="BT75" s="269" t="b">
        <v>1</v>
      </c>
      <c r="BV75" s="401">
        <v>46206.0</v>
      </c>
      <c r="BW75" s="273" t="s">
        <v>5197</v>
      </c>
      <c r="BX75" s="273" t="s">
        <v>5198</v>
      </c>
      <c r="BY75" s="274" t="s">
        <v>27</v>
      </c>
      <c r="BZ75" s="274" t="s">
        <v>2337</v>
      </c>
      <c r="CA75" s="61"/>
      <c r="CB75" s="269" t="b">
        <v>1</v>
      </c>
    </row>
    <row r="76" ht="22.5" customHeight="1">
      <c r="A76" s="368"/>
      <c r="B76" s="270">
        <v>46181.0</v>
      </c>
      <c r="C76" s="312" t="s">
        <v>5199</v>
      </c>
      <c r="D76" s="373" t="s">
        <v>5200</v>
      </c>
      <c r="E76" s="58" t="s">
        <v>16</v>
      </c>
      <c r="F76" s="58" t="s">
        <v>14</v>
      </c>
      <c r="G76" s="61"/>
      <c r="H76" s="269"/>
      <c r="J76" s="270">
        <v>46178.0</v>
      </c>
      <c r="K76" s="109" t="s">
        <v>5201</v>
      </c>
      <c r="L76" s="109" t="s">
        <v>5202</v>
      </c>
      <c r="M76" s="58" t="s">
        <v>21</v>
      </c>
      <c r="N76" s="58" t="s">
        <v>20</v>
      </c>
      <c r="O76" s="61"/>
      <c r="P76" s="269" t="b">
        <v>1</v>
      </c>
      <c r="R76" s="270">
        <v>46186.0</v>
      </c>
      <c r="S76" s="294" t="s">
        <v>5203</v>
      </c>
      <c r="T76" s="294" t="s">
        <v>5204</v>
      </c>
      <c r="U76" s="295" t="s">
        <v>13</v>
      </c>
      <c r="V76" s="58" t="s">
        <v>12</v>
      </c>
      <c r="W76" s="61"/>
      <c r="X76" s="269" t="b">
        <v>1</v>
      </c>
      <c r="Z76" s="476">
        <v>46184.0</v>
      </c>
      <c r="AA76" s="460" t="s">
        <v>81</v>
      </c>
      <c r="AB76" s="460" t="s">
        <v>82</v>
      </c>
      <c r="AC76" s="461" t="s">
        <v>11</v>
      </c>
      <c r="AD76" s="461" t="s">
        <v>20</v>
      </c>
      <c r="AE76" s="61"/>
      <c r="AF76" s="269" t="b">
        <v>1</v>
      </c>
      <c r="AH76" s="270">
        <v>46191.0</v>
      </c>
      <c r="AI76" s="294" t="s">
        <v>5205</v>
      </c>
      <c r="AJ76" s="411" t="s">
        <v>5206</v>
      </c>
      <c r="AK76" s="295" t="s">
        <v>22</v>
      </c>
      <c r="AL76" s="58" t="s">
        <v>12</v>
      </c>
      <c r="AM76" s="61"/>
      <c r="AN76" s="269" t="b">
        <v>1</v>
      </c>
      <c r="AP76" s="270">
        <v>46191.0</v>
      </c>
      <c r="AQ76" s="109" t="s">
        <v>5207</v>
      </c>
      <c r="AR76" s="109" t="s">
        <v>5208</v>
      </c>
      <c r="AS76" s="58" t="s">
        <v>11</v>
      </c>
      <c r="AT76" s="58" t="s">
        <v>20</v>
      </c>
      <c r="AU76" s="61"/>
      <c r="AV76" s="269" t="b">
        <v>1</v>
      </c>
      <c r="AX76" s="270">
        <v>46198.0</v>
      </c>
      <c r="AY76" s="294" t="s">
        <v>5209</v>
      </c>
      <c r="AZ76" s="294" t="s">
        <v>5210</v>
      </c>
      <c r="BA76" s="295" t="s">
        <v>22</v>
      </c>
      <c r="BB76" s="58" t="s">
        <v>12</v>
      </c>
      <c r="BC76" s="61"/>
      <c r="BD76" s="269" t="b">
        <v>1</v>
      </c>
      <c r="BF76" s="401">
        <v>46200.0</v>
      </c>
      <c r="BG76" s="273" t="s">
        <v>5211</v>
      </c>
      <c r="BH76" s="273" t="s">
        <v>5212</v>
      </c>
      <c r="BI76" s="274" t="s">
        <v>23</v>
      </c>
      <c r="BJ76" s="274" t="s">
        <v>2337</v>
      </c>
      <c r="BK76" s="61"/>
      <c r="BL76" s="269" t="b">
        <v>1</v>
      </c>
      <c r="BM76" s="501"/>
      <c r="BN76" s="270">
        <v>46209.0</v>
      </c>
      <c r="BO76" s="294" t="s">
        <v>5213</v>
      </c>
      <c r="BP76" s="411" t="s">
        <v>5214</v>
      </c>
      <c r="BQ76" s="295" t="s">
        <v>22</v>
      </c>
      <c r="BR76" s="58" t="s">
        <v>12</v>
      </c>
      <c r="BS76" s="61"/>
      <c r="BT76" s="269" t="b">
        <v>1</v>
      </c>
      <c r="BV76" s="513">
        <v>46206.0</v>
      </c>
      <c r="BW76" s="465" t="s">
        <v>5215</v>
      </c>
      <c r="BX76" s="465" t="s">
        <v>5216</v>
      </c>
      <c r="BY76" s="492" t="s">
        <v>18</v>
      </c>
      <c r="BZ76" s="492" t="s">
        <v>20</v>
      </c>
      <c r="CA76" s="61"/>
      <c r="CB76" s="269" t="b">
        <v>1</v>
      </c>
    </row>
    <row r="77" ht="22.5" customHeight="1">
      <c r="A77" s="368"/>
      <c r="B77" s="270">
        <v>46181.0</v>
      </c>
      <c r="C77" s="109" t="s">
        <v>5217</v>
      </c>
      <c r="D77" s="373" t="s">
        <v>5218</v>
      </c>
      <c r="E77" s="58" t="s">
        <v>13</v>
      </c>
      <c r="F77" s="58" t="s">
        <v>14</v>
      </c>
      <c r="G77" s="61"/>
      <c r="H77" s="269"/>
      <c r="J77" s="270">
        <v>46178.0</v>
      </c>
      <c r="K77" s="109" t="s">
        <v>5219</v>
      </c>
      <c r="L77" s="109" t="s">
        <v>5220</v>
      </c>
      <c r="M77" s="58" t="s">
        <v>11</v>
      </c>
      <c r="N77" s="58" t="s">
        <v>20</v>
      </c>
      <c r="O77" s="61"/>
      <c r="P77" s="269" t="b">
        <v>1</v>
      </c>
      <c r="R77" s="270">
        <v>46186.0</v>
      </c>
      <c r="S77" s="273" t="s">
        <v>5221</v>
      </c>
      <c r="T77" s="273" t="s">
        <v>5222</v>
      </c>
      <c r="U77" s="274" t="s">
        <v>10</v>
      </c>
      <c r="V77" s="58" t="s">
        <v>12</v>
      </c>
      <c r="W77" s="61"/>
      <c r="X77" s="269" t="b">
        <v>1</v>
      </c>
      <c r="Z77" s="476">
        <v>46184.0</v>
      </c>
      <c r="AA77" s="463" t="s">
        <v>5223</v>
      </c>
      <c r="AB77" s="463" t="s">
        <v>5224</v>
      </c>
      <c r="AC77" s="464" t="s">
        <v>11</v>
      </c>
      <c r="AD77" s="464" t="s">
        <v>20</v>
      </c>
      <c r="AE77" s="61"/>
      <c r="AF77" s="269" t="b">
        <v>1</v>
      </c>
      <c r="AH77" s="270">
        <v>46191.0</v>
      </c>
      <c r="AI77" s="273" t="s">
        <v>5225</v>
      </c>
      <c r="AJ77" s="413" t="s">
        <v>5226</v>
      </c>
      <c r="AK77" s="274" t="s">
        <v>22</v>
      </c>
      <c r="AL77" s="58" t="s">
        <v>12</v>
      </c>
      <c r="AM77" s="61"/>
      <c r="AN77" s="269" t="b">
        <v>1</v>
      </c>
      <c r="AP77" s="270">
        <v>46191.0</v>
      </c>
      <c r="AQ77" s="109" t="s">
        <v>5227</v>
      </c>
      <c r="AR77" s="109" t="s">
        <v>5228</v>
      </c>
      <c r="AS77" s="58" t="s">
        <v>11</v>
      </c>
      <c r="AT77" s="58" t="s">
        <v>20</v>
      </c>
      <c r="AU77" s="109" t="s">
        <v>5229</v>
      </c>
      <c r="AV77" s="269" t="b">
        <v>1</v>
      </c>
      <c r="AX77" s="270">
        <v>46198.0</v>
      </c>
      <c r="AY77" s="430" t="s">
        <v>5230</v>
      </c>
      <c r="AZ77" s="430" t="s">
        <v>5231</v>
      </c>
      <c r="BA77" s="410" t="s">
        <v>10</v>
      </c>
      <c r="BB77" s="58" t="s">
        <v>12</v>
      </c>
      <c r="BC77" s="61"/>
      <c r="BD77" s="269" t="b">
        <v>1</v>
      </c>
      <c r="BF77" s="403">
        <v>46200.0</v>
      </c>
      <c r="BG77" s="294" t="s">
        <v>5232</v>
      </c>
      <c r="BH77" s="294" t="s">
        <v>5233</v>
      </c>
      <c r="BI77" s="295" t="s">
        <v>11</v>
      </c>
      <c r="BJ77" s="295" t="s">
        <v>2337</v>
      </c>
      <c r="BK77" s="61"/>
      <c r="BL77" s="269" t="b">
        <v>1</v>
      </c>
      <c r="BM77" s="501"/>
      <c r="BN77" s="270">
        <v>46209.0</v>
      </c>
      <c r="BO77" s="273" t="s">
        <v>5234</v>
      </c>
      <c r="BP77" s="413" t="s">
        <v>5235</v>
      </c>
      <c r="BQ77" s="274" t="s">
        <v>22</v>
      </c>
      <c r="BR77" s="58" t="s">
        <v>12</v>
      </c>
      <c r="BS77" s="61"/>
      <c r="BT77" s="269" t="b">
        <v>1</v>
      </c>
      <c r="BV77" s="514">
        <v>46206.0</v>
      </c>
      <c r="BW77" s="417" t="s">
        <v>5236</v>
      </c>
      <c r="BX77" s="417" t="s">
        <v>5237</v>
      </c>
      <c r="BY77" s="418" t="s">
        <v>18</v>
      </c>
      <c r="BZ77" s="418" t="s">
        <v>20</v>
      </c>
      <c r="CA77" s="61"/>
      <c r="CB77" s="269" t="b">
        <v>1</v>
      </c>
    </row>
    <row r="78" ht="22.5" customHeight="1">
      <c r="A78" s="368"/>
      <c r="B78" s="270">
        <v>46181.0</v>
      </c>
      <c r="C78" s="109" t="s">
        <v>5238</v>
      </c>
      <c r="D78" s="373" t="s">
        <v>5239</v>
      </c>
      <c r="E78" s="58" t="s">
        <v>16</v>
      </c>
      <c r="F78" s="58" t="s">
        <v>14</v>
      </c>
      <c r="G78" s="61"/>
      <c r="H78" s="269"/>
      <c r="J78" s="270">
        <v>46178.0</v>
      </c>
      <c r="K78" s="109" t="s">
        <v>5240</v>
      </c>
      <c r="L78" s="109" t="s">
        <v>5241</v>
      </c>
      <c r="M78" s="58" t="s">
        <v>11</v>
      </c>
      <c r="N78" s="58" t="s">
        <v>20</v>
      </c>
      <c r="O78" s="61"/>
      <c r="P78" s="269" t="b">
        <v>1</v>
      </c>
      <c r="R78" s="270">
        <v>46186.0</v>
      </c>
      <c r="S78" s="294" t="s">
        <v>5242</v>
      </c>
      <c r="T78" s="411" t="s">
        <v>5243</v>
      </c>
      <c r="U78" s="295" t="s">
        <v>22</v>
      </c>
      <c r="V78" s="58" t="s">
        <v>12</v>
      </c>
      <c r="W78" s="61"/>
      <c r="X78" s="269" t="b">
        <v>1</v>
      </c>
      <c r="Z78" s="401">
        <v>46184.0</v>
      </c>
      <c r="AA78" s="273" t="s">
        <v>5244</v>
      </c>
      <c r="AB78" s="273" t="s">
        <v>5245</v>
      </c>
      <c r="AC78" s="402" t="s">
        <v>21</v>
      </c>
      <c r="AD78" s="402" t="s">
        <v>2337</v>
      </c>
      <c r="AE78" s="61"/>
      <c r="AF78" s="269" t="b">
        <v>1</v>
      </c>
      <c r="AH78" s="270">
        <v>46191.0</v>
      </c>
      <c r="AI78" s="294" t="s">
        <v>5246</v>
      </c>
      <c r="AJ78" s="411" t="s">
        <v>5247</v>
      </c>
      <c r="AK78" s="295" t="s">
        <v>22</v>
      </c>
      <c r="AL78" s="58" t="s">
        <v>12</v>
      </c>
      <c r="AM78" s="61"/>
      <c r="AN78" s="269" t="b">
        <v>1</v>
      </c>
      <c r="AP78" s="270">
        <v>46191.0</v>
      </c>
      <c r="AQ78" s="109" t="s">
        <v>5248</v>
      </c>
      <c r="AR78" s="109" t="s">
        <v>5249</v>
      </c>
      <c r="AS78" s="58" t="s">
        <v>11</v>
      </c>
      <c r="AT78" s="58" t="s">
        <v>20</v>
      </c>
      <c r="AU78" s="61"/>
      <c r="AV78" s="269" t="b">
        <v>1</v>
      </c>
      <c r="AX78" s="270">
        <v>46198.0</v>
      </c>
      <c r="AY78" s="109" t="s">
        <v>5250</v>
      </c>
      <c r="AZ78" s="373" t="s">
        <v>5251</v>
      </c>
      <c r="BA78" s="58" t="s">
        <v>16</v>
      </c>
      <c r="BB78" s="58" t="s">
        <v>9</v>
      </c>
      <c r="BC78" s="61"/>
      <c r="BD78" s="269" t="b">
        <v>1</v>
      </c>
      <c r="BF78" s="401">
        <v>46200.0</v>
      </c>
      <c r="BG78" s="273" t="s">
        <v>5252</v>
      </c>
      <c r="BH78" s="273" t="s">
        <v>5253</v>
      </c>
      <c r="BI78" s="274" t="s">
        <v>11</v>
      </c>
      <c r="BJ78" s="274" t="s">
        <v>2337</v>
      </c>
      <c r="BK78" s="61"/>
      <c r="BL78" s="269" t="b">
        <v>1</v>
      </c>
      <c r="BM78" s="501"/>
      <c r="BN78" s="270">
        <v>46209.0</v>
      </c>
      <c r="BO78" s="294" t="s">
        <v>5254</v>
      </c>
      <c r="BP78" s="411" t="s">
        <v>5255</v>
      </c>
      <c r="BQ78" s="391" t="s">
        <v>22</v>
      </c>
      <c r="BR78" s="58" t="s">
        <v>12</v>
      </c>
      <c r="BS78" s="61"/>
      <c r="BT78" s="269" t="b">
        <v>1</v>
      </c>
      <c r="BV78" s="513">
        <v>46206.0</v>
      </c>
      <c r="BW78" s="465" t="s">
        <v>5256</v>
      </c>
      <c r="BX78" s="465" t="s">
        <v>5257</v>
      </c>
      <c r="BY78" s="492" t="s">
        <v>18</v>
      </c>
      <c r="BZ78" s="492" t="s">
        <v>20</v>
      </c>
      <c r="CA78" s="61"/>
      <c r="CB78" s="269" t="b">
        <v>1</v>
      </c>
    </row>
    <row r="79" ht="22.5" customHeight="1">
      <c r="A79" s="368"/>
      <c r="B79" s="270">
        <v>46181.0</v>
      </c>
      <c r="C79" s="294" t="s">
        <v>5258</v>
      </c>
      <c r="D79" s="294" t="s">
        <v>5259</v>
      </c>
      <c r="E79" s="391" t="s">
        <v>44</v>
      </c>
      <c r="F79" s="370" t="s">
        <v>12</v>
      </c>
      <c r="G79" s="195"/>
      <c r="H79" s="371"/>
      <c r="J79" s="270">
        <v>46178.0</v>
      </c>
      <c r="K79" s="109" t="s">
        <v>5260</v>
      </c>
      <c r="L79" s="109" t="s">
        <v>5261</v>
      </c>
      <c r="M79" s="58" t="s">
        <v>11</v>
      </c>
      <c r="N79" s="58" t="s">
        <v>20</v>
      </c>
      <c r="O79" s="61"/>
      <c r="P79" s="269" t="b">
        <v>1</v>
      </c>
      <c r="R79" s="270">
        <v>46186.0</v>
      </c>
      <c r="S79" s="273" t="s">
        <v>5262</v>
      </c>
      <c r="T79" s="413" t="s">
        <v>5263</v>
      </c>
      <c r="U79" s="274" t="s">
        <v>22</v>
      </c>
      <c r="V79" s="58" t="s">
        <v>12</v>
      </c>
      <c r="W79" s="61"/>
      <c r="X79" s="269" t="b">
        <v>1</v>
      </c>
      <c r="Z79" s="403">
        <v>46184.0</v>
      </c>
      <c r="AA79" s="294" t="s">
        <v>5264</v>
      </c>
      <c r="AB79" s="294" t="s">
        <v>5265</v>
      </c>
      <c r="AC79" s="391" t="s">
        <v>27</v>
      </c>
      <c r="AD79" s="391" t="s">
        <v>2337</v>
      </c>
      <c r="AE79" s="109"/>
      <c r="AF79" s="269" t="b">
        <v>1</v>
      </c>
      <c r="AH79" s="270">
        <v>46191.0</v>
      </c>
      <c r="AI79" s="273" t="s">
        <v>5266</v>
      </c>
      <c r="AJ79" s="413" t="s">
        <v>5267</v>
      </c>
      <c r="AK79" s="274" t="s">
        <v>22</v>
      </c>
      <c r="AL79" s="58" t="s">
        <v>12</v>
      </c>
      <c r="AM79" s="61"/>
      <c r="AN79" s="269" t="b">
        <v>1</v>
      </c>
      <c r="AP79" s="270">
        <v>46191.0</v>
      </c>
      <c r="AQ79" s="109" t="s">
        <v>5268</v>
      </c>
      <c r="AR79" s="109" t="s">
        <v>5269</v>
      </c>
      <c r="AS79" s="58" t="s">
        <v>11</v>
      </c>
      <c r="AT79" s="58" t="s">
        <v>20</v>
      </c>
      <c r="AU79" s="61"/>
      <c r="AV79" s="269" t="b">
        <v>1</v>
      </c>
      <c r="AX79" s="270">
        <v>46198.0</v>
      </c>
      <c r="AY79" s="109" t="s">
        <v>5270</v>
      </c>
      <c r="AZ79" s="373" t="s">
        <v>5271</v>
      </c>
      <c r="BA79" s="58" t="s">
        <v>19</v>
      </c>
      <c r="BB79" s="58" t="s">
        <v>9</v>
      </c>
      <c r="BC79" s="61"/>
      <c r="BD79" s="269" t="b">
        <v>1</v>
      </c>
      <c r="BF79" s="403">
        <v>46200.0</v>
      </c>
      <c r="BG79" s="294" t="s">
        <v>5272</v>
      </c>
      <c r="BH79" s="294" t="s">
        <v>5273</v>
      </c>
      <c r="BI79" s="295" t="s">
        <v>23</v>
      </c>
      <c r="BJ79" s="295" t="s">
        <v>2337</v>
      </c>
      <c r="BK79" s="61"/>
      <c r="BL79" s="269" t="b">
        <v>1</v>
      </c>
      <c r="BM79" s="501"/>
      <c r="BN79" s="270">
        <v>46209.0</v>
      </c>
      <c r="BO79" s="273" t="s">
        <v>5274</v>
      </c>
      <c r="BP79" s="413" t="s">
        <v>5275</v>
      </c>
      <c r="BQ79" s="402" t="s">
        <v>22</v>
      </c>
      <c r="BR79" s="58" t="s">
        <v>12</v>
      </c>
      <c r="BS79" s="61"/>
      <c r="BT79" s="269" t="b">
        <v>1</v>
      </c>
      <c r="BV79" s="514">
        <v>46206.0</v>
      </c>
      <c r="BW79" s="417" t="s">
        <v>5276</v>
      </c>
      <c r="BX79" s="417" t="s">
        <v>5277</v>
      </c>
      <c r="BY79" s="418" t="s">
        <v>18</v>
      </c>
      <c r="BZ79" s="418" t="s">
        <v>20</v>
      </c>
      <c r="CA79" s="61"/>
      <c r="CB79" s="269" t="b">
        <v>1</v>
      </c>
    </row>
    <row r="80" ht="22.5" customHeight="1">
      <c r="A80" s="368"/>
      <c r="B80" s="270">
        <v>46181.0</v>
      </c>
      <c r="C80" s="326" t="s">
        <v>5278</v>
      </c>
      <c r="D80" s="326" t="s">
        <v>5279</v>
      </c>
      <c r="E80" s="370" t="s">
        <v>24</v>
      </c>
      <c r="F80" s="370" t="s">
        <v>14</v>
      </c>
      <c r="G80" s="195"/>
      <c r="H80" s="371"/>
      <c r="J80" s="270">
        <v>46178.0</v>
      </c>
      <c r="K80" s="109" t="s">
        <v>5280</v>
      </c>
      <c r="L80" s="109" t="s">
        <v>5281</v>
      </c>
      <c r="M80" s="58" t="s">
        <v>11</v>
      </c>
      <c r="N80" s="58" t="s">
        <v>20</v>
      </c>
      <c r="O80" s="109"/>
      <c r="P80" s="269" t="b">
        <v>1</v>
      </c>
      <c r="R80" s="270">
        <v>46186.0</v>
      </c>
      <c r="S80" s="294" t="s">
        <v>5282</v>
      </c>
      <c r="T80" s="411" t="s">
        <v>5283</v>
      </c>
      <c r="U80" s="295" t="s">
        <v>22</v>
      </c>
      <c r="V80" s="58" t="s">
        <v>12</v>
      </c>
      <c r="W80" s="61"/>
      <c r="X80" s="269" t="b">
        <v>1</v>
      </c>
      <c r="Z80" s="401">
        <v>46184.0</v>
      </c>
      <c r="AA80" s="273" t="s">
        <v>5284</v>
      </c>
      <c r="AB80" s="273" t="s">
        <v>5285</v>
      </c>
      <c r="AC80" s="402" t="s">
        <v>11</v>
      </c>
      <c r="AD80" s="402" t="s">
        <v>2337</v>
      </c>
      <c r="AE80" s="61"/>
      <c r="AF80" s="269" t="b">
        <v>1</v>
      </c>
      <c r="AH80" s="270">
        <v>46191.0</v>
      </c>
      <c r="AI80" s="109" t="s">
        <v>5286</v>
      </c>
      <c r="AJ80" s="373" t="s">
        <v>5287</v>
      </c>
      <c r="AK80" s="58" t="s">
        <v>22</v>
      </c>
      <c r="AL80" s="58" t="s">
        <v>9</v>
      </c>
      <c r="AM80" s="61"/>
      <c r="AN80" s="269" t="b">
        <v>1</v>
      </c>
      <c r="AP80" s="270">
        <v>46191.0</v>
      </c>
      <c r="AQ80" s="109" t="s">
        <v>5288</v>
      </c>
      <c r="AR80" s="109" t="s">
        <v>5289</v>
      </c>
      <c r="AS80" s="58" t="s">
        <v>11</v>
      </c>
      <c r="AT80" s="58" t="s">
        <v>20</v>
      </c>
      <c r="AU80" s="61"/>
      <c r="AV80" s="269" t="b">
        <v>1</v>
      </c>
      <c r="AX80" s="270">
        <v>46198.0</v>
      </c>
      <c r="AY80" s="109" t="s">
        <v>5290</v>
      </c>
      <c r="AZ80" s="373" t="s">
        <v>5291</v>
      </c>
      <c r="BA80" s="58" t="s">
        <v>19</v>
      </c>
      <c r="BB80" s="58" t="s">
        <v>9</v>
      </c>
      <c r="BC80" s="61"/>
      <c r="BD80" s="269" t="b">
        <v>1</v>
      </c>
      <c r="BF80" s="401">
        <v>46200.0</v>
      </c>
      <c r="BG80" s="273" t="s">
        <v>5292</v>
      </c>
      <c r="BH80" s="273" t="s">
        <v>5293</v>
      </c>
      <c r="BI80" s="274" t="s">
        <v>23</v>
      </c>
      <c r="BJ80" s="274" t="s">
        <v>2337</v>
      </c>
      <c r="BK80" s="61"/>
      <c r="BL80" s="269" t="b">
        <v>1</v>
      </c>
      <c r="BM80" s="501"/>
      <c r="BN80" s="270">
        <v>46209.0</v>
      </c>
      <c r="BO80" s="109" t="s">
        <v>5294</v>
      </c>
      <c r="BP80" s="109" t="s">
        <v>5295</v>
      </c>
      <c r="BQ80" s="58" t="s">
        <v>22</v>
      </c>
      <c r="BR80" s="58" t="s">
        <v>28</v>
      </c>
      <c r="BS80" s="109" t="s">
        <v>5296</v>
      </c>
      <c r="BT80" s="269" t="b">
        <v>1</v>
      </c>
      <c r="BV80" s="513">
        <v>46206.0</v>
      </c>
      <c r="BW80" s="465" t="s">
        <v>5297</v>
      </c>
      <c r="BX80" s="465" t="s">
        <v>5298</v>
      </c>
      <c r="BY80" s="492" t="s">
        <v>18</v>
      </c>
      <c r="BZ80" s="492" t="s">
        <v>20</v>
      </c>
      <c r="CA80" s="61"/>
      <c r="CB80" s="269" t="b">
        <v>1</v>
      </c>
    </row>
    <row r="81" ht="22.5" customHeight="1">
      <c r="A81" s="368"/>
      <c r="B81" s="270">
        <v>46181.0</v>
      </c>
      <c r="C81" s="273" t="s">
        <v>5299</v>
      </c>
      <c r="D81" s="273" t="s">
        <v>5300</v>
      </c>
      <c r="E81" s="402" t="s">
        <v>10</v>
      </c>
      <c r="F81" s="274" t="s">
        <v>2344</v>
      </c>
      <c r="G81" s="326"/>
      <c r="H81" s="371"/>
      <c r="J81" s="270">
        <v>46178.0</v>
      </c>
      <c r="K81" s="109" t="s">
        <v>5301</v>
      </c>
      <c r="L81" s="109" t="s">
        <v>5302</v>
      </c>
      <c r="M81" s="58" t="s">
        <v>11</v>
      </c>
      <c r="N81" s="58" t="s">
        <v>20</v>
      </c>
      <c r="O81" s="109"/>
      <c r="P81" s="269" t="b">
        <v>1</v>
      </c>
      <c r="R81" s="270">
        <v>46186.0</v>
      </c>
      <c r="S81" s="273" t="s">
        <v>5303</v>
      </c>
      <c r="T81" s="413" t="s">
        <v>5304</v>
      </c>
      <c r="U81" s="274" t="s">
        <v>22</v>
      </c>
      <c r="V81" s="58" t="s">
        <v>12</v>
      </c>
      <c r="W81" s="61"/>
      <c r="X81" s="269" t="b">
        <v>1</v>
      </c>
      <c r="Z81" s="403">
        <v>46184.0</v>
      </c>
      <c r="AA81" s="294" t="s">
        <v>5305</v>
      </c>
      <c r="AB81" s="294" t="s">
        <v>5306</v>
      </c>
      <c r="AC81" s="391" t="s">
        <v>21</v>
      </c>
      <c r="AD81" s="391" t="s">
        <v>2337</v>
      </c>
      <c r="AE81" s="61"/>
      <c r="AF81" s="269" t="b">
        <v>1</v>
      </c>
      <c r="AH81" s="270">
        <v>46191.0</v>
      </c>
      <c r="AI81" s="109" t="s">
        <v>5307</v>
      </c>
      <c r="AJ81" s="373" t="s">
        <v>5308</v>
      </c>
      <c r="AK81" s="58" t="s">
        <v>13</v>
      </c>
      <c r="AL81" s="58" t="s">
        <v>9</v>
      </c>
      <c r="AM81" s="61"/>
      <c r="AN81" s="269" t="b">
        <v>1</v>
      </c>
      <c r="AP81" s="270">
        <v>46191.0</v>
      </c>
      <c r="AQ81" s="109" t="s">
        <v>5309</v>
      </c>
      <c r="AR81" s="109" t="s">
        <v>5310</v>
      </c>
      <c r="AS81" s="58" t="s">
        <v>23</v>
      </c>
      <c r="AT81" s="58" t="s">
        <v>20</v>
      </c>
      <c r="AU81" s="61"/>
      <c r="AV81" s="269" t="b">
        <v>1</v>
      </c>
      <c r="AX81" s="270">
        <v>46198.0</v>
      </c>
      <c r="AY81" s="109" t="s">
        <v>5311</v>
      </c>
      <c r="AZ81" s="373" t="s">
        <v>5312</v>
      </c>
      <c r="BA81" s="58" t="s">
        <v>22</v>
      </c>
      <c r="BB81" s="58" t="s">
        <v>9</v>
      </c>
      <c r="BC81" s="61"/>
      <c r="BD81" s="269" t="b">
        <v>1</v>
      </c>
      <c r="BF81" s="401">
        <v>46200.0</v>
      </c>
      <c r="BG81" s="273" t="s">
        <v>5313</v>
      </c>
      <c r="BH81" s="273" t="s">
        <v>5314</v>
      </c>
      <c r="BI81" s="274" t="s">
        <v>11</v>
      </c>
      <c r="BJ81" s="274" t="s">
        <v>2338</v>
      </c>
      <c r="BK81" s="61"/>
      <c r="BL81" s="269" t="b">
        <v>1</v>
      </c>
      <c r="BM81" s="501"/>
      <c r="BN81" s="270">
        <v>46209.0</v>
      </c>
      <c r="BO81" s="109" t="s">
        <v>5315</v>
      </c>
      <c r="BP81" s="373" t="s">
        <v>5316</v>
      </c>
      <c r="BQ81" s="58" t="s">
        <v>22</v>
      </c>
      <c r="BR81" s="58" t="s">
        <v>28</v>
      </c>
      <c r="BS81" s="61"/>
      <c r="BT81" s="269" t="b">
        <v>1</v>
      </c>
      <c r="BV81" s="513">
        <v>46206.0</v>
      </c>
      <c r="BW81" s="465" t="s">
        <v>5317</v>
      </c>
      <c r="BX81" s="465" t="s">
        <v>5318</v>
      </c>
      <c r="BY81" s="492" t="s">
        <v>18</v>
      </c>
      <c r="BZ81" s="492" t="s">
        <v>20</v>
      </c>
      <c r="CA81" s="61"/>
      <c r="CB81" s="269" t="b">
        <v>1</v>
      </c>
    </row>
    <row r="82" ht="22.5" customHeight="1">
      <c r="A82" s="368"/>
      <c r="B82" s="270">
        <v>46181.0</v>
      </c>
      <c r="C82" s="294" t="s">
        <v>5319</v>
      </c>
      <c r="D82" s="294" t="s">
        <v>5320</v>
      </c>
      <c r="E82" s="391" t="s">
        <v>16</v>
      </c>
      <c r="F82" s="295" t="s">
        <v>2344</v>
      </c>
      <c r="G82" s="195"/>
      <c r="H82" s="371"/>
      <c r="J82" s="380">
        <v>46178.0</v>
      </c>
      <c r="K82" s="430" t="s">
        <v>5321</v>
      </c>
      <c r="L82" s="430" t="s">
        <v>5322</v>
      </c>
      <c r="M82" s="431" t="s">
        <v>11</v>
      </c>
      <c r="N82" s="58" t="s">
        <v>2338</v>
      </c>
      <c r="O82" s="61"/>
      <c r="P82" s="269" t="b">
        <v>1</v>
      </c>
      <c r="R82" s="270">
        <v>46186.0</v>
      </c>
      <c r="S82" s="294" t="s">
        <v>5323</v>
      </c>
      <c r="T82" s="294" t="s">
        <v>5324</v>
      </c>
      <c r="U82" s="295" t="s">
        <v>32</v>
      </c>
      <c r="V82" s="58" t="s">
        <v>12</v>
      </c>
      <c r="W82" s="61"/>
      <c r="X82" s="269" t="b">
        <v>1</v>
      </c>
      <c r="Z82" s="403">
        <v>46184.0</v>
      </c>
      <c r="AA82" s="109" t="s">
        <v>5325</v>
      </c>
      <c r="AB82" s="109" t="s">
        <v>5326</v>
      </c>
      <c r="AC82" s="58" t="s">
        <v>27</v>
      </c>
      <c r="AD82" s="58" t="s">
        <v>14</v>
      </c>
      <c r="AE82" s="61"/>
      <c r="AF82" s="269" t="b">
        <v>1</v>
      </c>
      <c r="AH82" s="270">
        <v>46191.0</v>
      </c>
      <c r="AI82" s="109" t="s">
        <v>5327</v>
      </c>
      <c r="AJ82" s="373" t="s">
        <v>5328</v>
      </c>
      <c r="AK82" s="58" t="s">
        <v>44</v>
      </c>
      <c r="AL82" s="58" t="s">
        <v>9</v>
      </c>
      <c r="AM82" s="61"/>
      <c r="AN82" s="269" t="b">
        <v>1</v>
      </c>
      <c r="AP82" s="270">
        <v>46191.0</v>
      </c>
      <c r="AQ82" s="109" t="s">
        <v>5329</v>
      </c>
      <c r="AR82" s="109" t="s">
        <v>5330</v>
      </c>
      <c r="AS82" s="58" t="s">
        <v>21</v>
      </c>
      <c r="AT82" s="58" t="s">
        <v>20</v>
      </c>
      <c r="AU82" s="61"/>
      <c r="AV82" s="269" t="b">
        <v>1</v>
      </c>
      <c r="AX82" s="270">
        <v>46198.0</v>
      </c>
      <c r="AY82" s="312" t="s">
        <v>5331</v>
      </c>
      <c r="AZ82" s="538" t="s">
        <v>5332</v>
      </c>
      <c r="BA82" s="58" t="s">
        <v>22</v>
      </c>
      <c r="BB82" s="58" t="s">
        <v>2347</v>
      </c>
      <c r="BC82" s="61"/>
      <c r="BD82" s="269" t="b">
        <v>1</v>
      </c>
      <c r="BF82" s="194"/>
      <c r="BG82" s="61"/>
      <c r="BH82" s="61"/>
      <c r="BI82" s="81"/>
      <c r="BJ82" s="81"/>
      <c r="BK82" s="61"/>
      <c r="BL82" s="291"/>
      <c r="BM82" s="501"/>
      <c r="BN82" s="270">
        <v>46209.0</v>
      </c>
      <c r="BO82" s="312" t="s">
        <v>5333</v>
      </c>
      <c r="BP82" s="538" t="s">
        <v>5334</v>
      </c>
      <c r="BQ82" s="58" t="s">
        <v>10</v>
      </c>
      <c r="BR82" s="58" t="s">
        <v>2347</v>
      </c>
      <c r="BS82" s="61"/>
      <c r="BT82" s="269" t="b">
        <v>1</v>
      </c>
      <c r="BV82" s="270">
        <v>46206.0</v>
      </c>
      <c r="BW82" s="109" t="s">
        <v>5335</v>
      </c>
      <c r="BX82" s="109" t="s">
        <v>5336</v>
      </c>
      <c r="BY82" s="58" t="s">
        <v>18</v>
      </c>
      <c r="BZ82" s="58" t="s">
        <v>20</v>
      </c>
      <c r="CA82" s="61"/>
      <c r="CB82" s="269" t="b">
        <v>1</v>
      </c>
    </row>
    <row r="83" ht="22.5" customHeight="1">
      <c r="A83" s="368"/>
      <c r="B83" s="270">
        <v>46181.0</v>
      </c>
      <c r="C83" s="326"/>
      <c r="D83" s="326"/>
      <c r="E83" s="370"/>
      <c r="F83" s="385"/>
      <c r="G83" s="195"/>
      <c r="H83" s="371"/>
      <c r="J83" s="382">
        <v>46178.0</v>
      </c>
      <c r="K83" s="405" t="s">
        <v>5337</v>
      </c>
      <c r="L83" s="405" t="s">
        <v>5338</v>
      </c>
      <c r="M83" s="504" t="s">
        <v>11</v>
      </c>
      <c r="N83" s="58" t="s">
        <v>2338</v>
      </c>
      <c r="O83" s="61"/>
      <c r="P83" s="269" t="b">
        <v>1</v>
      </c>
      <c r="R83" s="270">
        <v>46186.0</v>
      </c>
      <c r="S83" s="273" t="s">
        <v>5339</v>
      </c>
      <c r="T83" s="273" t="s">
        <v>5340</v>
      </c>
      <c r="U83" s="274" t="s">
        <v>19</v>
      </c>
      <c r="V83" s="58" t="s">
        <v>12</v>
      </c>
      <c r="W83" s="61"/>
      <c r="X83" s="269" t="b">
        <v>1</v>
      </c>
      <c r="Z83" s="401">
        <v>46184.0</v>
      </c>
      <c r="AA83" s="273" t="s">
        <v>5341</v>
      </c>
      <c r="AB83" s="273" t="s">
        <v>5342</v>
      </c>
      <c r="AC83" s="402" t="s">
        <v>23</v>
      </c>
      <c r="AD83" s="402" t="s">
        <v>2337</v>
      </c>
      <c r="AE83" s="61"/>
      <c r="AF83" s="269" t="b">
        <v>1</v>
      </c>
      <c r="AH83" s="270">
        <v>46191.0</v>
      </c>
      <c r="AI83" s="109" t="s">
        <v>5343</v>
      </c>
      <c r="AJ83" s="373" t="s">
        <v>5344</v>
      </c>
      <c r="AK83" s="58" t="s">
        <v>22</v>
      </c>
      <c r="AL83" s="58" t="s">
        <v>9</v>
      </c>
      <c r="AM83" s="109" t="s">
        <v>5345</v>
      </c>
      <c r="AN83" s="269" t="b">
        <v>1</v>
      </c>
      <c r="AP83" s="270">
        <v>46191.0</v>
      </c>
      <c r="AQ83" s="109" t="s">
        <v>5346</v>
      </c>
      <c r="AR83" s="109" t="s">
        <v>5347</v>
      </c>
      <c r="AS83" s="58" t="s">
        <v>18</v>
      </c>
      <c r="AT83" s="58" t="s">
        <v>20</v>
      </c>
      <c r="AU83" s="61"/>
      <c r="AV83" s="269" t="b">
        <v>1</v>
      </c>
      <c r="AX83" s="270">
        <v>46198.0</v>
      </c>
      <c r="AY83" s="312" t="s">
        <v>5348</v>
      </c>
      <c r="AZ83" s="539" t="s">
        <v>5349</v>
      </c>
      <c r="BA83" s="58" t="s">
        <v>22</v>
      </c>
      <c r="BB83" s="58" t="s">
        <v>2347</v>
      </c>
      <c r="BC83" s="61"/>
      <c r="BD83" s="269" t="b">
        <v>1</v>
      </c>
      <c r="BF83" s="194"/>
      <c r="BG83" s="61"/>
      <c r="BH83" s="61"/>
      <c r="BI83" s="81"/>
      <c r="BJ83" s="81"/>
      <c r="BK83" s="61"/>
      <c r="BL83" s="291"/>
      <c r="BM83" s="501"/>
      <c r="BN83" s="270">
        <v>46209.0</v>
      </c>
      <c r="BO83" s="312" t="s">
        <v>5350</v>
      </c>
      <c r="BP83" s="539" t="s">
        <v>5351</v>
      </c>
      <c r="BQ83" s="58" t="s">
        <v>22</v>
      </c>
      <c r="BR83" s="58" t="s">
        <v>2347</v>
      </c>
      <c r="BS83" s="61"/>
      <c r="BT83" s="269" t="b">
        <v>1</v>
      </c>
      <c r="BV83" s="514">
        <v>46206.0</v>
      </c>
      <c r="BW83" s="417" t="s">
        <v>5352</v>
      </c>
      <c r="BX83" s="417" t="s">
        <v>5353</v>
      </c>
      <c r="BY83" s="418" t="s">
        <v>30</v>
      </c>
      <c r="BZ83" s="418" t="s">
        <v>20</v>
      </c>
      <c r="CA83" s="61"/>
      <c r="CB83" s="269" t="b">
        <v>1</v>
      </c>
    </row>
    <row r="84" ht="22.5" customHeight="1">
      <c r="A84" s="368"/>
      <c r="B84" s="270">
        <v>46181.0</v>
      </c>
      <c r="C84" s="326"/>
      <c r="D84" s="326"/>
      <c r="E84" s="370"/>
      <c r="F84" s="385"/>
      <c r="G84" s="195"/>
      <c r="H84" s="371"/>
      <c r="J84" s="380">
        <v>46178.0</v>
      </c>
      <c r="K84" s="273" t="s">
        <v>5354</v>
      </c>
      <c r="L84" s="273" t="s">
        <v>5355</v>
      </c>
      <c r="M84" s="402" t="s">
        <v>11</v>
      </c>
      <c r="N84" s="58" t="s">
        <v>2338</v>
      </c>
      <c r="O84" s="61"/>
      <c r="P84" s="269" t="b">
        <v>1</v>
      </c>
      <c r="R84" s="270">
        <v>46186.0</v>
      </c>
      <c r="S84" s="109" t="s">
        <v>5356</v>
      </c>
      <c r="T84" s="109" t="s">
        <v>5357</v>
      </c>
      <c r="U84" s="58" t="s">
        <v>22</v>
      </c>
      <c r="V84" s="58" t="s">
        <v>2347</v>
      </c>
      <c r="W84" s="109" t="s">
        <v>5358</v>
      </c>
      <c r="X84" s="298"/>
      <c r="Z84" s="401">
        <v>46184.0</v>
      </c>
      <c r="AA84" s="460" t="s">
        <v>5359</v>
      </c>
      <c r="AB84" s="460" t="s">
        <v>5360</v>
      </c>
      <c r="AC84" s="470" t="s">
        <v>27</v>
      </c>
      <c r="AD84" s="470" t="s">
        <v>14</v>
      </c>
      <c r="AE84" s="498"/>
      <c r="AF84" s="269" t="b">
        <v>1</v>
      </c>
      <c r="AH84" s="270">
        <v>46191.0</v>
      </c>
      <c r="AI84" s="109" t="s">
        <v>5361</v>
      </c>
      <c r="AJ84" s="373" t="s">
        <v>5362</v>
      </c>
      <c r="AK84" s="58" t="s">
        <v>13</v>
      </c>
      <c r="AL84" s="58" t="s">
        <v>2347</v>
      </c>
      <c r="AM84" s="61"/>
      <c r="AN84" s="269" t="b">
        <v>1</v>
      </c>
      <c r="AP84" s="401">
        <v>46191.0</v>
      </c>
      <c r="AQ84" s="273" t="s">
        <v>5363</v>
      </c>
      <c r="AR84" s="273" t="s">
        <v>5364</v>
      </c>
      <c r="AS84" s="274" t="s">
        <v>18</v>
      </c>
      <c r="AT84" s="274" t="s">
        <v>2337</v>
      </c>
      <c r="AU84" s="61"/>
      <c r="AV84" s="269" t="b">
        <v>1</v>
      </c>
      <c r="AX84" s="270">
        <v>46198.0</v>
      </c>
      <c r="AY84" s="109" t="s">
        <v>5365</v>
      </c>
      <c r="AZ84" s="373" t="s">
        <v>5366</v>
      </c>
      <c r="BA84" s="58" t="s">
        <v>22</v>
      </c>
      <c r="BB84" s="58" t="s">
        <v>2347</v>
      </c>
      <c r="BC84" s="61"/>
      <c r="BD84" s="269" t="b">
        <v>1</v>
      </c>
      <c r="BF84" s="194"/>
      <c r="BG84" s="61"/>
      <c r="BH84" s="61"/>
      <c r="BI84" s="81"/>
      <c r="BJ84" s="81"/>
      <c r="BK84" s="61"/>
      <c r="BL84" s="291"/>
      <c r="BM84" s="501"/>
      <c r="BN84" s="270">
        <v>46210.0</v>
      </c>
      <c r="BO84" s="312" t="s">
        <v>5367</v>
      </c>
      <c r="BP84" s="373" t="s">
        <v>5368</v>
      </c>
      <c r="BQ84" s="58" t="s">
        <v>13</v>
      </c>
      <c r="BR84" s="58" t="s">
        <v>9</v>
      </c>
      <c r="BS84" s="61"/>
      <c r="BT84" s="269" t="b">
        <v>1</v>
      </c>
      <c r="BV84" s="540">
        <v>46206.0</v>
      </c>
      <c r="BW84" s="273" t="s">
        <v>5369</v>
      </c>
      <c r="BX84" s="273" t="s">
        <v>5370</v>
      </c>
      <c r="BY84" s="274" t="s">
        <v>23</v>
      </c>
      <c r="BZ84" s="274" t="s">
        <v>2338</v>
      </c>
      <c r="CA84" s="61"/>
      <c r="CB84" s="269" t="b">
        <v>1</v>
      </c>
    </row>
    <row r="85" ht="22.5" customHeight="1">
      <c r="A85" s="368"/>
      <c r="B85" s="437"/>
      <c r="C85" s="326"/>
      <c r="D85" s="326"/>
      <c r="E85" s="370"/>
      <c r="F85" s="385"/>
      <c r="G85" s="195"/>
      <c r="H85" s="371"/>
      <c r="J85" s="382">
        <v>46178.0</v>
      </c>
      <c r="K85" s="294" t="s">
        <v>5371</v>
      </c>
      <c r="L85" s="294" t="s">
        <v>5372</v>
      </c>
      <c r="M85" s="396" t="s">
        <v>23</v>
      </c>
      <c r="N85" s="58" t="s">
        <v>2338</v>
      </c>
      <c r="O85" s="61"/>
      <c r="P85" s="269" t="b">
        <v>1</v>
      </c>
      <c r="R85" s="270">
        <v>46187.0</v>
      </c>
      <c r="S85" s="384" t="s">
        <v>5373</v>
      </c>
      <c r="T85" s="109" t="s">
        <v>5374</v>
      </c>
      <c r="U85" s="58" t="s">
        <v>22</v>
      </c>
      <c r="V85" s="58" t="s">
        <v>2347</v>
      </c>
      <c r="W85" s="61"/>
      <c r="X85" s="269" t="b">
        <v>1</v>
      </c>
      <c r="Z85" s="516">
        <v>46185.0</v>
      </c>
      <c r="AA85" s="463" t="s">
        <v>5375</v>
      </c>
      <c r="AB85" s="463" t="s">
        <v>5376</v>
      </c>
      <c r="AC85" s="474" t="s">
        <v>11</v>
      </c>
      <c r="AD85" s="474" t="s">
        <v>20</v>
      </c>
      <c r="AE85" s="496"/>
      <c r="AF85" s="269" t="b">
        <v>1</v>
      </c>
      <c r="AH85" s="270">
        <v>46191.0</v>
      </c>
      <c r="AI85" s="294" t="s">
        <v>5377</v>
      </c>
      <c r="AJ85" s="294" t="s">
        <v>5378</v>
      </c>
      <c r="AK85" s="295" t="s">
        <v>13</v>
      </c>
      <c r="AL85" s="295" t="s">
        <v>2344</v>
      </c>
      <c r="AM85" s="61"/>
      <c r="AN85" s="269" t="b">
        <v>1</v>
      </c>
      <c r="AP85" s="401">
        <v>46191.0</v>
      </c>
      <c r="AQ85" s="109" t="s">
        <v>5379</v>
      </c>
      <c r="AR85" s="109" t="s">
        <v>5380</v>
      </c>
      <c r="AS85" s="58" t="s">
        <v>21</v>
      </c>
      <c r="AT85" s="58" t="s">
        <v>14</v>
      </c>
      <c r="AU85" s="109"/>
      <c r="AV85" s="298"/>
      <c r="AX85" s="270">
        <v>46198.0</v>
      </c>
      <c r="AY85" s="109" t="s">
        <v>5381</v>
      </c>
      <c r="AZ85" s="373" t="s">
        <v>5382</v>
      </c>
      <c r="BA85" s="58" t="s">
        <v>22</v>
      </c>
      <c r="BB85" s="58" t="s">
        <v>2347</v>
      </c>
      <c r="BC85" s="61"/>
      <c r="BD85" s="269" t="b">
        <v>1</v>
      </c>
      <c r="BF85" s="194"/>
      <c r="BG85" s="61"/>
      <c r="BH85" s="61"/>
      <c r="BI85" s="81"/>
      <c r="BJ85" s="81"/>
      <c r="BK85" s="61"/>
      <c r="BL85" s="291"/>
      <c r="BM85" s="501"/>
      <c r="BN85" s="270">
        <v>46210.0</v>
      </c>
      <c r="BO85" s="312" t="s">
        <v>5383</v>
      </c>
      <c r="BP85" s="373" t="s">
        <v>5384</v>
      </c>
      <c r="BQ85" s="58" t="s">
        <v>19</v>
      </c>
      <c r="BR85" s="58" t="s">
        <v>9</v>
      </c>
      <c r="BS85" s="61"/>
      <c r="BT85" s="269" t="b">
        <v>1</v>
      </c>
      <c r="BV85" s="380">
        <v>46206.0</v>
      </c>
      <c r="BW85" s="294" t="s">
        <v>5385</v>
      </c>
      <c r="BX85" s="294" t="s">
        <v>5386</v>
      </c>
      <c r="BY85" s="381" t="s">
        <v>23</v>
      </c>
      <c r="BZ85" s="295" t="s">
        <v>2338</v>
      </c>
      <c r="CA85" s="61"/>
      <c r="CB85" s="269" t="b">
        <v>1</v>
      </c>
    </row>
    <row r="86" ht="22.5" customHeight="1">
      <c r="A86" s="368"/>
      <c r="B86" s="369"/>
      <c r="C86" s="326"/>
      <c r="D86" s="326"/>
      <c r="E86" s="370"/>
      <c r="F86" s="385"/>
      <c r="G86" s="326"/>
      <c r="H86" s="371"/>
      <c r="J86" s="380">
        <v>46178.0</v>
      </c>
      <c r="K86" s="294" t="s">
        <v>5387</v>
      </c>
      <c r="L86" s="294" t="s">
        <v>5388</v>
      </c>
      <c r="M86" s="396" t="s">
        <v>11</v>
      </c>
      <c r="N86" s="391" t="s">
        <v>2338</v>
      </c>
      <c r="O86" s="61"/>
      <c r="P86" s="269" t="b">
        <v>1</v>
      </c>
      <c r="R86" s="270">
        <v>46187.0</v>
      </c>
      <c r="S86" s="294" t="s">
        <v>5389</v>
      </c>
      <c r="T86" s="411" t="s">
        <v>5390</v>
      </c>
      <c r="U86" s="295" t="s">
        <v>22</v>
      </c>
      <c r="V86" s="58" t="s">
        <v>12</v>
      </c>
      <c r="W86" s="61"/>
      <c r="X86" s="269" t="b">
        <v>1</v>
      </c>
      <c r="Z86" s="537">
        <v>46185.0</v>
      </c>
      <c r="AA86" s="460" t="s">
        <v>5391</v>
      </c>
      <c r="AB86" s="460" t="s">
        <v>5392</v>
      </c>
      <c r="AC86" s="470" t="s">
        <v>11</v>
      </c>
      <c r="AD86" s="470" t="s">
        <v>20</v>
      </c>
      <c r="AE86" s="515"/>
      <c r="AF86" s="269" t="b">
        <v>1</v>
      </c>
      <c r="AH86" s="270">
        <v>46191.0</v>
      </c>
      <c r="AI86" s="273" t="s">
        <v>5393</v>
      </c>
      <c r="AJ86" s="273" t="s">
        <v>5394</v>
      </c>
      <c r="AK86" s="274" t="s">
        <v>19</v>
      </c>
      <c r="AL86" s="274" t="s">
        <v>2344</v>
      </c>
      <c r="AM86" s="61"/>
      <c r="AN86" s="269" t="b">
        <v>1</v>
      </c>
      <c r="AP86" s="401">
        <v>46191.0</v>
      </c>
      <c r="AQ86" s="109" t="s">
        <v>5395</v>
      </c>
      <c r="AR86" s="109" t="s">
        <v>5396</v>
      </c>
      <c r="AS86" s="58" t="s">
        <v>23</v>
      </c>
      <c r="AT86" s="58" t="s">
        <v>14</v>
      </c>
      <c r="AU86" s="109" t="s">
        <v>5054</v>
      </c>
      <c r="AV86" s="269" t="b">
        <v>1</v>
      </c>
      <c r="AX86" s="270">
        <v>46198.0</v>
      </c>
      <c r="AY86" s="109" t="s">
        <v>5397</v>
      </c>
      <c r="AZ86" s="373" t="s">
        <v>5398</v>
      </c>
      <c r="BA86" s="58" t="s">
        <v>32</v>
      </c>
      <c r="BB86" s="58" t="s">
        <v>9</v>
      </c>
      <c r="BC86" s="61"/>
      <c r="BD86" s="269" t="b">
        <v>1</v>
      </c>
      <c r="BF86" s="194"/>
      <c r="BG86" s="61"/>
      <c r="BH86" s="61"/>
      <c r="BI86" s="81"/>
      <c r="BJ86" s="81"/>
      <c r="BK86" s="61"/>
      <c r="BL86" s="291"/>
      <c r="BM86" s="501"/>
      <c r="BN86" s="270">
        <v>46210.0</v>
      </c>
      <c r="BO86" s="109" t="s">
        <v>5399</v>
      </c>
      <c r="BP86" s="373" t="s">
        <v>5400</v>
      </c>
      <c r="BQ86" s="58" t="s">
        <v>16</v>
      </c>
      <c r="BR86" s="58" t="s">
        <v>9</v>
      </c>
      <c r="BS86" s="61"/>
      <c r="BT86" s="269" t="b">
        <v>1</v>
      </c>
      <c r="BV86" s="380">
        <v>46206.0</v>
      </c>
      <c r="BW86" s="417" t="s">
        <v>5401</v>
      </c>
      <c r="BX86" s="417" t="s">
        <v>5402</v>
      </c>
      <c r="BY86" s="418" t="s">
        <v>27</v>
      </c>
      <c r="BZ86" s="418" t="s">
        <v>14</v>
      </c>
      <c r="CA86" s="61"/>
      <c r="CB86" s="269" t="b">
        <v>1</v>
      </c>
    </row>
    <row r="87" ht="22.5" customHeight="1">
      <c r="A87" s="368"/>
      <c r="B87" s="369"/>
      <c r="C87" s="326"/>
      <c r="D87" s="326"/>
      <c r="E87" s="370"/>
      <c r="F87" s="385"/>
      <c r="G87" s="326"/>
      <c r="H87" s="386"/>
      <c r="J87" s="382">
        <v>46178.0</v>
      </c>
      <c r="K87" s="273" t="s">
        <v>5403</v>
      </c>
      <c r="L87" s="273" t="s">
        <v>5404</v>
      </c>
      <c r="M87" s="541" t="s">
        <v>11</v>
      </c>
      <c r="N87" s="402" t="s">
        <v>2338</v>
      </c>
      <c r="O87" s="109" t="s">
        <v>5405</v>
      </c>
      <c r="P87" s="269"/>
      <c r="R87" s="270">
        <v>46187.0</v>
      </c>
      <c r="S87" s="273" t="s">
        <v>5406</v>
      </c>
      <c r="T87" s="413" t="s">
        <v>5407</v>
      </c>
      <c r="U87" s="274" t="s">
        <v>22</v>
      </c>
      <c r="V87" s="58" t="s">
        <v>12</v>
      </c>
      <c r="W87" s="61"/>
      <c r="X87" s="269" t="b">
        <v>1</v>
      </c>
      <c r="Z87" s="516">
        <v>46185.0</v>
      </c>
      <c r="AA87" s="463" t="s">
        <v>5408</v>
      </c>
      <c r="AB87" s="463" t="s">
        <v>5409</v>
      </c>
      <c r="AC87" s="474" t="s">
        <v>11</v>
      </c>
      <c r="AD87" s="474" t="s">
        <v>20</v>
      </c>
      <c r="AE87" s="496"/>
      <c r="AF87" s="269" t="b">
        <v>1</v>
      </c>
      <c r="AH87" s="270">
        <v>46191.0</v>
      </c>
      <c r="AI87" s="294" t="s">
        <v>5410</v>
      </c>
      <c r="AJ87" s="294" t="s">
        <v>5411</v>
      </c>
      <c r="AK87" s="295" t="s">
        <v>13</v>
      </c>
      <c r="AL87" s="295" t="s">
        <v>2344</v>
      </c>
      <c r="AM87" s="61"/>
      <c r="AN87" s="269" t="b">
        <v>1</v>
      </c>
      <c r="AP87" s="401">
        <v>46191.0</v>
      </c>
      <c r="AQ87" s="109" t="s">
        <v>5412</v>
      </c>
      <c r="AR87" s="109" t="s">
        <v>5413</v>
      </c>
      <c r="AS87" s="58" t="s">
        <v>11</v>
      </c>
      <c r="AT87" s="58" t="s">
        <v>14</v>
      </c>
      <c r="AU87" s="61"/>
      <c r="AV87" s="269" t="b">
        <v>1</v>
      </c>
      <c r="AX87" s="270">
        <v>46198.0</v>
      </c>
      <c r="AY87" s="109" t="s">
        <v>5414</v>
      </c>
      <c r="AZ87" s="373" t="s">
        <v>5415</v>
      </c>
      <c r="BA87" s="58" t="s">
        <v>22</v>
      </c>
      <c r="BB87" s="58" t="s">
        <v>9</v>
      </c>
      <c r="BC87" s="61"/>
      <c r="BD87" s="269" t="b">
        <v>1</v>
      </c>
      <c r="BF87" s="194"/>
      <c r="BG87" s="61"/>
      <c r="BH87" s="61"/>
      <c r="BI87" s="81"/>
      <c r="BJ87" s="81"/>
      <c r="BK87" s="61"/>
      <c r="BL87" s="291"/>
      <c r="BM87" s="501"/>
      <c r="BN87" s="270">
        <v>46210.0</v>
      </c>
      <c r="BO87" s="109" t="s">
        <v>5416</v>
      </c>
      <c r="BP87" s="373" t="s">
        <v>5417</v>
      </c>
      <c r="BQ87" s="58" t="s">
        <v>24</v>
      </c>
      <c r="BR87" s="58" t="s">
        <v>9</v>
      </c>
      <c r="BS87" s="61"/>
      <c r="BT87" s="269" t="b">
        <v>1</v>
      </c>
      <c r="BV87" s="380">
        <v>46206.0</v>
      </c>
      <c r="BW87" s="465" t="s">
        <v>5418</v>
      </c>
      <c r="BX87" s="465" t="s">
        <v>5419</v>
      </c>
      <c r="BY87" s="492" t="s">
        <v>21</v>
      </c>
      <c r="BZ87" s="492" t="s">
        <v>14</v>
      </c>
      <c r="CA87" s="61"/>
      <c r="CB87" s="269" t="b">
        <v>1</v>
      </c>
    </row>
    <row r="88" ht="22.5" customHeight="1">
      <c r="A88" s="368"/>
      <c r="B88" s="369"/>
      <c r="C88" s="326"/>
      <c r="D88" s="326"/>
      <c r="E88" s="370"/>
      <c r="F88" s="385"/>
      <c r="G88" s="195"/>
      <c r="H88" s="371"/>
      <c r="J88" s="382">
        <v>46178.0</v>
      </c>
      <c r="K88" s="430" t="s">
        <v>5420</v>
      </c>
      <c r="L88" s="430" t="s">
        <v>5421</v>
      </c>
      <c r="M88" s="542" t="s">
        <v>11</v>
      </c>
      <c r="N88" s="431" t="s">
        <v>2338</v>
      </c>
      <c r="O88" s="109" t="s">
        <v>5422</v>
      </c>
      <c r="P88" s="269" t="b">
        <v>1</v>
      </c>
      <c r="R88" s="270">
        <v>46187.0</v>
      </c>
      <c r="S88" s="294" t="s">
        <v>5423</v>
      </c>
      <c r="T88" s="411" t="s">
        <v>5424</v>
      </c>
      <c r="U88" s="295" t="s">
        <v>22</v>
      </c>
      <c r="V88" s="58" t="s">
        <v>12</v>
      </c>
      <c r="W88" s="61"/>
      <c r="X88" s="269" t="b">
        <v>1</v>
      </c>
      <c r="Z88" s="537">
        <v>46185.0</v>
      </c>
      <c r="AA88" s="460" t="s">
        <v>5425</v>
      </c>
      <c r="AB88" s="460" t="s">
        <v>5426</v>
      </c>
      <c r="AC88" s="470" t="s">
        <v>11</v>
      </c>
      <c r="AD88" s="470" t="s">
        <v>20</v>
      </c>
      <c r="AE88" s="515"/>
      <c r="AF88" s="269" t="b">
        <v>1</v>
      </c>
      <c r="AH88" s="270">
        <v>46191.0</v>
      </c>
      <c r="AI88" s="273" t="s">
        <v>5427</v>
      </c>
      <c r="AJ88" s="273" t="s">
        <v>5428</v>
      </c>
      <c r="AK88" s="274" t="s">
        <v>44</v>
      </c>
      <c r="AL88" s="274" t="s">
        <v>2344</v>
      </c>
      <c r="AM88" s="61"/>
      <c r="AN88" s="269" t="b">
        <v>1</v>
      </c>
      <c r="AP88" s="401">
        <v>46191.0</v>
      </c>
      <c r="AQ88" s="109" t="s">
        <v>5429</v>
      </c>
      <c r="AR88" s="109" t="s">
        <v>5430</v>
      </c>
      <c r="AS88" s="58" t="s">
        <v>11</v>
      </c>
      <c r="AT88" s="58" t="s">
        <v>14</v>
      </c>
      <c r="AU88" s="109" t="s">
        <v>5431</v>
      </c>
      <c r="AV88" s="269" t="b">
        <v>1</v>
      </c>
      <c r="AX88" s="270">
        <v>46198.0</v>
      </c>
      <c r="AY88" s="109" t="s">
        <v>5432</v>
      </c>
      <c r="AZ88" s="373" t="s">
        <v>5433</v>
      </c>
      <c r="BA88" s="58" t="s">
        <v>32</v>
      </c>
      <c r="BB88" s="58" t="s">
        <v>9</v>
      </c>
      <c r="BC88" s="61"/>
      <c r="BD88" s="269" t="b">
        <v>1</v>
      </c>
      <c r="BF88" s="194"/>
      <c r="BG88" s="61"/>
      <c r="BH88" s="61"/>
      <c r="BI88" s="81"/>
      <c r="BJ88" s="81"/>
      <c r="BK88" s="61"/>
      <c r="BL88" s="291"/>
      <c r="BM88" s="501"/>
      <c r="BN88" s="270">
        <v>46210.0</v>
      </c>
      <c r="BO88" s="109" t="s">
        <v>5434</v>
      </c>
      <c r="BP88" s="373" t="s">
        <v>5435</v>
      </c>
      <c r="BQ88" s="58" t="s">
        <v>13</v>
      </c>
      <c r="BR88" s="58" t="s">
        <v>9</v>
      </c>
      <c r="BS88" s="61"/>
      <c r="BT88" s="269" t="b">
        <v>1</v>
      </c>
      <c r="BV88" s="380">
        <v>46206.0</v>
      </c>
      <c r="BW88" s="417" t="s">
        <v>5436</v>
      </c>
      <c r="BX88" s="417" t="s">
        <v>5437</v>
      </c>
      <c r="BY88" s="433" t="s">
        <v>18</v>
      </c>
      <c r="BZ88" s="509" t="s">
        <v>14</v>
      </c>
      <c r="CA88" s="61"/>
      <c r="CB88" s="269" t="b">
        <v>1</v>
      </c>
    </row>
    <row r="89" ht="22.5" customHeight="1">
      <c r="A89" s="368"/>
      <c r="B89" s="369"/>
      <c r="C89" s="326"/>
      <c r="D89" s="326"/>
      <c r="E89" s="370"/>
      <c r="F89" s="385"/>
      <c r="G89" s="326"/>
      <c r="H89" s="371"/>
      <c r="J89" s="543">
        <v>46181.0</v>
      </c>
      <c r="K89" s="536" t="s">
        <v>5438</v>
      </c>
      <c r="L89" s="536" t="s">
        <v>5439</v>
      </c>
      <c r="M89" s="544" t="s">
        <v>11</v>
      </c>
      <c r="N89" s="545" t="s">
        <v>28</v>
      </c>
      <c r="O89" s="536" t="s">
        <v>4050</v>
      </c>
      <c r="P89" s="546"/>
      <c r="R89" s="270">
        <v>46187.0</v>
      </c>
      <c r="S89" s="273" t="s">
        <v>5440</v>
      </c>
      <c r="T89" s="413" t="s">
        <v>5441</v>
      </c>
      <c r="U89" s="274" t="s">
        <v>22</v>
      </c>
      <c r="V89" s="58" t="s">
        <v>12</v>
      </c>
      <c r="W89" s="61"/>
      <c r="X89" s="269" t="b">
        <v>1</v>
      </c>
      <c r="Z89" s="270">
        <v>46185.0</v>
      </c>
      <c r="AA89" s="109" t="s">
        <v>5442</v>
      </c>
      <c r="AB89" s="109" t="s">
        <v>5443</v>
      </c>
      <c r="AC89" s="271" t="s">
        <v>11</v>
      </c>
      <c r="AD89" s="58" t="s">
        <v>20</v>
      </c>
      <c r="AE89" s="109"/>
      <c r="AF89" s="269" t="b">
        <v>1</v>
      </c>
      <c r="AH89" s="270">
        <v>46191.0</v>
      </c>
      <c r="AI89" s="312" t="s">
        <v>5444</v>
      </c>
      <c r="AJ89" s="373" t="s">
        <v>5445</v>
      </c>
      <c r="AK89" s="58" t="s">
        <v>10</v>
      </c>
      <c r="AL89" s="58" t="s">
        <v>2344</v>
      </c>
      <c r="AM89" s="61"/>
      <c r="AN89" s="269" t="b">
        <v>1</v>
      </c>
      <c r="AP89" s="270">
        <v>46192.0</v>
      </c>
      <c r="AQ89" s="109" t="s">
        <v>5446</v>
      </c>
      <c r="AR89" s="109" t="s">
        <v>5447</v>
      </c>
      <c r="AS89" s="58" t="s">
        <v>11</v>
      </c>
      <c r="AT89" s="58" t="s">
        <v>20</v>
      </c>
      <c r="AU89" s="61"/>
      <c r="AV89" s="269" t="b">
        <v>1</v>
      </c>
      <c r="AX89" s="270">
        <v>46198.0</v>
      </c>
      <c r="AY89" s="109" t="s">
        <v>5448</v>
      </c>
      <c r="AZ89" s="373" t="s">
        <v>5449</v>
      </c>
      <c r="BA89" s="58" t="s">
        <v>22</v>
      </c>
      <c r="BB89" s="58" t="s">
        <v>9</v>
      </c>
      <c r="BC89" s="61"/>
      <c r="BD89" s="269" t="b">
        <v>1</v>
      </c>
      <c r="BF89" s="194"/>
      <c r="BG89" s="61"/>
      <c r="BH89" s="61"/>
      <c r="BI89" s="81"/>
      <c r="BJ89" s="81"/>
      <c r="BK89" s="61"/>
      <c r="BL89" s="291"/>
      <c r="BM89" s="501"/>
      <c r="BN89" s="270">
        <v>46210.0</v>
      </c>
      <c r="BO89" s="109" t="s">
        <v>5450</v>
      </c>
      <c r="BP89" s="373" t="s">
        <v>5451</v>
      </c>
      <c r="BQ89" s="58" t="s">
        <v>16</v>
      </c>
      <c r="BR89" s="58" t="s">
        <v>9</v>
      </c>
      <c r="BS89" s="61"/>
      <c r="BT89" s="269" t="b">
        <v>1</v>
      </c>
      <c r="BV89" s="380">
        <v>46206.0</v>
      </c>
      <c r="BW89" s="533" t="s">
        <v>5452</v>
      </c>
      <c r="BX89" s="533" t="s">
        <v>5453</v>
      </c>
      <c r="BY89" s="547" t="s">
        <v>25</v>
      </c>
      <c r="BZ89" s="547" t="s">
        <v>14</v>
      </c>
      <c r="CA89" s="61"/>
      <c r="CB89" s="269" t="b">
        <v>1</v>
      </c>
    </row>
    <row r="90" ht="22.5" customHeight="1">
      <c r="A90" s="368"/>
      <c r="B90" s="369"/>
      <c r="C90" s="326"/>
      <c r="D90" s="326"/>
      <c r="E90" s="370"/>
      <c r="F90" s="385"/>
      <c r="G90" s="326"/>
      <c r="H90" s="371"/>
      <c r="J90" s="380">
        <v>46181.0</v>
      </c>
      <c r="K90" s="294" t="s">
        <v>5454</v>
      </c>
      <c r="L90" s="294" t="s">
        <v>5455</v>
      </c>
      <c r="M90" s="409" t="s">
        <v>21</v>
      </c>
      <c r="N90" s="391" t="s">
        <v>2338</v>
      </c>
      <c r="O90" s="61"/>
      <c r="P90" s="269" t="b">
        <v>1</v>
      </c>
      <c r="R90" s="270">
        <v>46187.0</v>
      </c>
      <c r="S90" s="312" t="s">
        <v>5456</v>
      </c>
      <c r="T90" s="312" t="s">
        <v>5457</v>
      </c>
      <c r="U90" s="58" t="s">
        <v>22</v>
      </c>
      <c r="V90" s="58" t="s">
        <v>2344</v>
      </c>
      <c r="W90" s="61"/>
      <c r="X90" s="269" t="b">
        <v>1</v>
      </c>
      <c r="Z90" s="270">
        <v>46185.0</v>
      </c>
      <c r="AA90" s="109" t="s">
        <v>5458</v>
      </c>
      <c r="AB90" s="109" t="s">
        <v>5459</v>
      </c>
      <c r="AC90" s="58" t="s">
        <v>11</v>
      </c>
      <c r="AD90" s="58" t="s">
        <v>20</v>
      </c>
      <c r="AE90" s="61"/>
      <c r="AF90" s="269" t="b">
        <v>1</v>
      </c>
      <c r="AH90" s="270">
        <v>46191.0</v>
      </c>
      <c r="AI90" s="312" t="s">
        <v>5460</v>
      </c>
      <c r="AJ90" s="373" t="s">
        <v>5461</v>
      </c>
      <c r="AK90" s="58" t="s">
        <v>24</v>
      </c>
      <c r="AL90" s="58" t="s">
        <v>2344</v>
      </c>
      <c r="AM90" s="61"/>
      <c r="AN90" s="269" t="b">
        <v>1</v>
      </c>
      <c r="AP90" s="270">
        <v>46192.0</v>
      </c>
      <c r="AQ90" s="109" t="s">
        <v>5462</v>
      </c>
      <c r="AR90" s="109" t="s">
        <v>5463</v>
      </c>
      <c r="AS90" s="58" t="s">
        <v>11</v>
      </c>
      <c r="AT90" s="58" t="s">
        <v>20</v>
      </c>
      <c r="AU90" s="61"/>
      <c r="AV90" s="269" t="b">
        <v>1</v>
      </c>
      <c r="AX90" s="270">
        <v>46198.0</v>
      </c>
      <c r="AY90" s="109" t="s">
        <v>5464</v>
      </c>
      <c r="AZ90" s="373" t="s">
        <v>5465</v>
      </c>
      <c r="BA90" s="58" t="s">
        <v>22</v>
      </c>
      <c r="BB90" s="58" t="s">
        <v>9</v>
      </c>
      <c r="BC90" s="61"/>
      <c r="BD90" s="269" t="b">
        <v>1</v>
      </c>
      <c r="BF90" s="194"/>
      <c r="BG90" s="61"/>
      <c r="BH90" s="61"/>
      <c r="BI90" s="81"/>
      <c r="BJ90" s="81"/>
      <c r="BK90" s="61"/>
      <c r="BL90" s="291"/>
      <c r="BM90" s="501"/>
      <c r="BN90" s="270">
        <v>46210.0</v>
      </c>
      <c r="BO90" s="109" t="s">
        <v>5466</v>
      </c>
      <c r="BP90" s="373" t="s">
        <v>5467</v>
      </c>
      <c r="BQ90" s="58" t="s">
        <v>44</v>
      </c>
      <c r="BR90" s="58" t="s">
        <v>9</v>
      </c>
      <c r="BS90" s="61"/>
      <c r="BT90" s="269" t="b">
        <v>1</v>
      </c>
      <c r="BV90" s="380">
        <v>46206.0</v>
      </c>
      <c r="BW90" s="417" t="s">
        <v>5468</v>
      </c>
      <c r="BX90" s="417" t="s">
        <v>5469</v>
      </c>
      <c r="BY90" s="433" t="s">
        <v>21</v>
      </c>
      <c r="BZ90" s="418" t="s">
        <v>14</v>
      </c>
      <c r="CA90" s="61"/>
      <c r="CB90" s="269" t="b">
        <v>1</v>
      </c>
    </row>
    <row r="91" ht="22.5" customHeight="1">
      <c r="A91" s="368"/>
      <c r="B91" s="369"/>
      <c r="C91" s="326"/>
      <c r="D91" s="326"/>
      <c r="E91" s="370"/>
      <c r="F91" s="385"/>
      <c r="G91" s="326"/>
      <c r="H91" s="386"/>
      <c r="J91" s="382">
        <v>46181.0</v>
      </c>
      <c r="K91" s="394" t="s">
        <v>5470</v>
      </c>
      <c r="L91" s="273" t="s">
        <v>5471</v>
      </c>
      <c r="M91" s="395" t="s">
        <v>23</v>
      </c>
      <c r="N91" s="402" t="s">
        <v>2338</v>
      </c>
      <c r="O91" s="61"/>
      <c r="P91" s="269" t="b">
        <v>1</v>
      </c>
      <c r="R91" s="270">
        <v>46187.0</v>
      </c>
      <c r="S91" s="312" t="s">
        <v>5472</v>
      </c>
      <c r="T91" s="312" t="s">
        <v>5473</v>
      </c>
      <c r="U91" s="58" t="s">
        <v>22</v>
      </c>
      <c r="V91" s="58" t="s">
        <v>2344</v>
      </c>
      <c r="W91" s="61"/>
      <c r="X91" s="269" t="b">
        <v>1</v>
      </c>
      <c r="Z91" s="270">
        <v>46185.0</v>
      </c>
      <c r="AA91" s="109" t="s">
        <v>5474</v>
      </c>
      <c r="AB91" s="109" t="s">
        <v>5475</v>
      </c>
      <c r="AC91" s="58" t="s">
        <v>11</v>
      </c>
      <c r="AD91" s="58" t="s">
        <v>20</v>
      </c>
      <c r="AE91" s="61"/>
      <c r="AF91" s="269" t="b">
        <v>1</v>
      </c>
      <c r="AH91" s="270">
        <v>46191.0</v>
      </c>
      <c r="AI91" s="312" t="s">
        <v>5476</v>
      </c>
      <c r="AJ91" s="373" t="s">
        <v>5477</v>
      </c>
      <c r="AK91" s="58" t="s">
        <v>16</v>
      </c>
      <c r="AL91" s="58" t="s">
        <v>2344</v>
      </c>
      <c r="AM91" s="61"/>
      <c r="AN91" s="269" t="b">
        <v>1</v>
      </c>
      <c r="AP91" s="270">
        <v>46192.0</v>
      </c>
      <c r="AQ91" s="109" t="s">
        <v>5478</v>
      </c>
      <c r="AR91" s="109" t="s">
        <v>5479</v>
      </c>
      <c r="AS91" s="58" t="s">
        <v>11</v>
      </c>
      <c r="AT91" s="58" t="s">
        <v>20</v>
      </c>
      <c r="AU91" s="61"/>
      <c r="AV91" s="269" t="b">
        <v>1</v>
      </c>
      <c r="AX91" s="270">
        <v>46198.0</v>
      </c>
      <c r="AY91" s="109" t="s">
        <v>5480</v>
      </c>
      <c r="AZ91" s="373" t="s">
        <v>5481</v>
      </c>
      <c r="BA91" s="58" t="s">
        <v>22</v>
      </c>
      <c r="BB91" s="58" t="s">
        <v>9</v>
      </c>
      <c r="BC91" s="61"/>
      <c r="BD91" s="269" t="b">
        <v>1</v>
      </c>
      <c r="BF91" s="194"/>
      <c r="BG91" s="61"/>
      <c r="BH91" s="61"/>
      <c r="BI91" s="81"/>
      <c r="BJ91" s="81"/>
      <c r="BK91" s="61"/>
      <c r="BL91" s="291"/>
      <c r="BM91" s="501"/>
      <c r="BN91" s="270">
        <v>46210.0</v>
      </c>
      <c r="BO91" s="312" t="s">
        <v>5482</v>
      </c>
      <c r="BP91" s="373" t="s">
        <v>5483</v>
      </c>
      <c r="BQ91" s="58" t="s">
        <v>16</v>
      </c>
      <c r="BR91" s="58" t="s">
        <v>2347</v>
      </c>
      <c r="BS91" s="61"/>
      <c r="BT91" s="269" t="b">
        <v>1</v>
      </c>
      <c r="BV91" s="380">
        <v>46206.0</v>
      </c>
      <c r="BW91" s="465" t="s">
        <v>5484</v>
      </c>
      <c r="BX91" s="465" t="s">
        <v>5485</v>
      </c>
      <c r="BY91" s="492" t="s">
        <v>18</v>
      </c>
      <c r="BZ91" s="492" t="s">
        <v>14</v>
      </c>
      <c r="CA91" s="61"/>
      <c r="CB91" s="269" t="b">
        <v>1</v>
      </c>
    </row>
    <row r="92" ht="22.5" customHeight="1">
      <c r="A92" s="368"/>
      <c r="B92" s="369"/>
      <c r="C92" s="326"/>
      <c r="D92" s="326"/>
      <c r="E92" s="370"/>
      <c r="F92" s="385"/>
      <c r="G92" s="326"/>
      <c r="H92" s="371"/>
      <c r="J92" s="380">
        <v>46181.0</v>
      </c>
      <c r="K92" s="294" t="s">
        <v>5486</v>
      </c>
      <c r="L92" s="294" t="s">
        <v>5487</v>
      </c>
      <c r="M92" s="409" t="s">
        <v>15</v>
      </c>
      <c r="N92" s="391" t="s">
        <v>2338</v>
      </c>
      <c r="O92" s="61"/>
      <c r="P92" s="269" t="b">
        <v>1</v>
      </c>
      <c r="R92" s="270"/>
      <c r="S92" s="548"/>
      <c r="T92" s="109"/>
      <c r="U92" s="344"/>
      <c r="V92" s="58"/>
      <c r="W92" s="61"/>
      <c r="X92" s="298"/>
      <c r="Z92" s="270">
        <v>46185.0</v>
      </c>
      <c r="AA92" s="109" t="s">
        <v>5488</v>
      </c>
      <c r="AB92" s="109" t="s">
        <v>5489</v>
      </c>
      <c r="AC92" s="58" t="s">
        <v>11</v>
      </c>
      <c r="AD92" s="58" t="s">
        <v>20</v>
      </c>
      <c r="AE92" s="61"/>
      <c r="AF92" s="269" t="b">
        <v>1</v>
      </c>
      <c r="AH92" s="270">
        <v>46191.0</v>
      </c>
      <c r="AI92" s="312" t="s">
        <v>5490</v>
      </c>
      <c r="AJ92" s="373" t="s">
        <v>5491</v>
      </c>
      <c r="AK92" s="58" t="s">
        <v>44</v>
      </c>
      <c r="AL92" s="58" t="s">
        <v>2344</v>
      </c>
      <c r="AM92" s="61"/>
      <c r="AN92" s="269" t="b">
        <v>1</v>
      </c>
      <c r="AP92" s="270">
        <v>46192.0</v>
      </c>
      <c r="AQ92" s="109" t="s">
        <v>5492</v>
      </c>
      <c r="AR92" s="109" t="s">
        <v>5493</v>
      </c>
      <c r="AS92" s="58" t="s">
        <v>23</v>
      </c>
      <c r="AT92" s="58" t="s">
        <v>20</v>
      </c>
      <c r="AU92" s="61"/>
      <c r="AV92" s="269" t="b">
        <v>1</v>
      </c>
      <c r="AX92" s="270">
        <v>46199.0</v>
      </c>
      <c r="AY92" s="109" t="s">
        <v>5494</v>
      </c>
      <c r="AZ92" s="373" t="s">
        <v>5495</v>
      </c>
      <c r="BA92" s="58" t="s">
        <v>22</v>
      </c>
      <c r="BB92" s="58" t="s">
        <v>28</v>
      </c>
      <c r="BC92" s="61"/>
      <c r="BD92" s="269" t="b">
        <v>1</v>
      </c>
      <c r="BF92" s="194"/>
      <c r="BG92" s="61"/>
      <c r="BH92" s="61"/>
      <c r="BI92" s="81"/>
      <c r="BJ92" s="81"/>
      <c r="BK92" s="61"/>
      <c r="BL92" s="291"/>
      <c r="BM92" s="501"/>
      <c r="BN92" s="270">
        <v>46210.0</v>
      </c>
      <c r="BO92" s="312" t="s">
        <v>5496</v>
      </c>
      <c r="BP92" s="373" t="s">
        <v>5497</v>
      </c>
      <c r="BQ92" s="58" t="s">
        <v>16</v>
      </c>
      <c r="BR92" s="58" t="s">
        <v>2347</v>
      </c>
      <c r="BS92" s="61"/>
      <c r="BT92" s="269" t="b">
        <v>1</v>
      </c>
      <c r="BV92" s="380">
        <v>46206.0</v>
      </c>
      <c r="BW92" s="417" t="s">
        <v>5498</v>
      </c>
      <c r="BX92" s="417" t="s">
        <v>5499</v>
      </c>
      <c r="BY92" s="418" t="s">
        <v>18</v>
      </c>
      <c r="BZ92" s="418" t="s">
        <v>14</v>
      </c>
      <c r="CA92" s="61"/>
      <c r="CB92" s="269" t="b">
        <v>1</v>
      </c>
    </row>
    <row r="93" ht="22.5" customHeight="1">
      <c r="A93" s="368"/>
      <c r="B93" s="369"/>
      <c r="C93" s="326"/>
      <c r="D93" s="326"/>
      <c r="E93" s="370"/>
      <c r="F93" s="385"/>
      <c r="G93" s="326"/>
      <c r="H93" s="371"/>
      <c r="J93" s="382">
        <v>46181.0</v>
      </c>
      <c r="K93" s="273" t="s">
        <v>5500</v>
      </c>
      <c r="L93" s="273" t="s">
        <v>5501</v>
      </c>
      <c r="M93" s="395" t="s">
        <v>30</v>
      </c>
      <c r="N93" s="431" t="s">
        <v>2338</v>
      </c>
      <c r="O93" s="61"/>
      <c r="P93" s="269" t="b">
        <v>1</v>
      </c>
      <c r="R93" s="270"/>
      <c r="S93" s="109"/>
      <c r="T93" s="109"/>
      <c r="U93" s="344"/>
      <c r="V93" s="58"/>
      <c r="W93" s="61"/>
      <c r="X93" s="298"/>
      <c r="Z93" s="270">
        <v>46185.0</v>
      </c>
      <c r="AA93" s="109" t="s">
        <v>5502</v>
      </c>
      <c r="AB93" s="109" t="s">
        <v>5503</v>
      </c>
      <c r="AC93" s="58" t="s">
        <v>11</v>
      </c>
      <c r="AD93" s="58" t="s">
        <v>20</v>
      </c>
      <c r="AE93" s="61"/>
      <c r="AF93" s="269" t="b">
        <v>1</v>
      </c>
      <c r="AH93" s="270">
        <v>46191.0</v>
      </c>
      <c r="AI93" s="312" t="s">
        <v>5504</v>
      </c>
      <c r="AJ93" s="312" t="s">
        <v>5505</v>
      </c>
      <c r="AK93" s="58" t="s">
        <v>19</v>
      </c>
      <c r="AL93" s="58" t="s">
        <v>2344</v>
      </c>
      <c r="AM93" s="61"/>
      <c r="AN93" s="269" t="b">
        <v>1</v>
      </c>
      <c r="AP93" s="270">
        <v>46192.0</v>
      </c>
      <c r="AQ93" s="109" t="s">
        <v>5506</v>
      </c>
      <c r="AR93" s="109" t="s">
        <v>5507</v>
      </c>
      <c r="AS93" s="58" t="s">
        <v>18</v>
      </c>
      <c r="AT93" s="58" t="s">
        <v>20</v>
      </c>
      <c r="AU93" s="61"/>
      <c r="AV93" s="269" t="b">
        <v>1</v>
      </c>
      <c r="AX93" s="270">
        <v>46199.0</v>
      </c>
      <c r="AY93" s="109" t="s">
        <v>5508</v>
      </c>
      <c r="AZ93" s="373" t="s">
        <v>5509</v>
      </c>
      <c r="BA93" s="58" t="s">
        <v>22</v>
      </c>
      <c r="BB93" s="58" t="s">
        <v>28</v>
      </c>
      <c r="BC93" s="61"/>
      <c r="BD93" s="269" t="b">
        <v>1</v>
      </c>
      <c r="BF93" s="194"/>
      <c r="BG93" s="61"/>
      <c r="BH93" s="61"/>
      <c r="BI93" s="81"/>
      <c r="BJ93" s="81"/>
      <c r="BK93" s="61"/>
      <c r="BL93" s="291"/>
      <c r="BM93" s="501"/>
      <c r="BN93" s="270">
        <v>46210.0</v>
      </c>
      <c r="BO93" s="109" t="s">
        <v>5510</v>
      </c>
      <c r="BP93" s="373" t="s">
        <v>5511</v>
      </c>
      <c r="BQ93" s="58" t="s">
        <v>32</v>
      </c>
      <c r="BR93" s="58" t="s">
        <v>9</v>
      </c>
      <c r="BS93" s="61"/>
      <c r="BT93" s="269" t="b">
        <v>1</v>
      </c>
      <c r="BV93" s="380">
        <v>46206.0</v>
      </c>
      <c r="BW93" s="465" t="s">
        <v>5512</v>
      </c>
      <c r="BX93" s="465" t="s">
        <v>5513</v>
      </c>
      <c r="BY93" s="492" t="s">
        <v>11</v>
      </c>
      <c r="BZ93" s="492" t="s">
        <v>14</v>
      </c>
      <c r="CA93" s="61"/>
      <c r="CB93" s="269" t="b">
        <v>1</v>
      </c>
    </row>
    <row r="94" ht="22.5" customHeight="1">
      <c r="A94" s="368"/>
      <c r="B94" s="369"/>
      <c r="C94" s="326"/>
      <c r="D94" s="326"/>
      <c r="E94" s="370"/>
      <c r="F94" s="385"/>
      <c r="G94" s="326"/>
      <c r="H94" s="371"/>
      <c r="J94" s="380">
        <v>46181.0</v>
      </c>
      <c r="K94" s="294" t="s">
        <v>5514</v>
      </c>
      <c r="L94" s="294" t="s">
        <v>5515</v>
      </c>
      <c r="M94" s="409" t="s">
        <v>18</v>
      </c>
      <c r="N94" s="391" t="s">
        <v>2338</v>
      </c>
      <c r="O94" s="61"/>
      <c r="P94" s="269" t="b">
        <v>1</v>
      </c>
      <c r="R94" s="270"/>
      <c r="S94" s="109"/>
      <c r="T94" s="109"/>
      <c r="U94" s="344"/>
      <c r="V94" s="58"/>
      <c r="W94" s="61"/>
      <c r="X94" s="298"/>
      <c r="Z94" s="270">
        <v>46185.0</v>
      </c>
      <c r="AA94" s="294" t="s">
        <v>5516</v>
      </c>
      <c r="AB94" s="294" t="s">
        <v>5517</v>
      </c>
      <c r="AC94" s="409" t="s">
        <v>18</v>
      </c>
      <c r="AD94" s="391" t="s">
        <v>2338</v>
      </c>
      <c r="AE94" s="61"/>
      <c r="AF94" s="269" t="b">
        <v>1</v>
      </c>
      <c r="AH94" s="270">
        <v>46191.0</v>
      </c>
      <c r="AI94" s="312" t="s">
        <v>5518</v>
      </c>
      <c r="AJ94" s="312" t="s">
        <v>5519</v>
      </c>
      <c r="AK94" s="58" t="s">
        <v>24</v>
      </c>
      <c r="AL94" s="58" t="s">
        <v>2347</v>
      </c>
      <c r="AM94" s="61"/>
      <c r="AN94" s="269" t="b">
        <v>1</v>
      </c>
      <c r="AP94" s="270">
        <v>46192.0</v>
      </c>
      <c r="AQ94" s="109" t="s">
        <v>5520</v>
      </c>
      <c r="AR94" s="109" t="s">
        <v>5521</v>
      </c>
      <c r="AS94" s="58" t="s">
        <v>15</v>
      </c>
      <c r="AT94" s="58" t="s">
        <v>20</v>
      </c>
      <c r="AU94" s="61"/>
      <c r="AV94" s="269" t="b">
        <v>1</v>
      </c>
      <c r="AX94" s="270">
        <v>46199.0</v>
      </c>
      <c r="AY94" s="109" t="s">
        <v>5522</v>
      </c>
      <c r="AZ94" s="373" t="s">
        <v>5523</v>
      </c>
      <c r="BA94" s="58" t="s">
        <v>22</v>
      </c>
      <c r="BB94" s="58" t="s">
        <v>28</v>
      </c>
      <c r="BC94" s="61"/>
      <c r="BD94" s="269" t="b">
        <v>1</v>
      </c>
      <c r="BE94" s="428"/>
      <c r="BF94" s="194"/>
      <c r="BG94" s="61"/>
      <c r="BH94" s="61"/>
      <c r="BI94" s="81"/>
      <c r="BJ94" s="81"/>
      <c r="BK94" s="61"/>
      <c r="BL94" s="291"/>
      <c r="BM94" s="501"/>
      <c r="BN94" s="270">
        <v>46210.0</v>
      </c>
      <c r="BO94" s="312" t="s">
        <v>5524</v>
      </c>
      <c r="BP94" s="373" t="s">
        <v>5525</v>
      </c>
      <c r="BQ94" s="58" t="s">
        <v>16</v>
      </c>
      <c r="BR94" s="58" t="s">
        <v>2347</v>
      </c>
      <c r="BS94" s="61"/>
      <c r="BT94" s="269" t="b">
        <v>1</v>
      </c>
      <c r="BU94" s="428"/>
      <c r="BV94" s="380">
        <v>46206.0</v>
      </c>
      <c r="BW94" s="417" t="s">
        <v>5526</v>
      </c>
      <c r="BX94" s="417" t="s">
        <v>5527</v>
      </c>
      <c r="BY94" s="418" t="s">
        <v>30</v>
      </c>
      <c r="BZ94" s="418" t="s">
        <v>14</v>
      </c>
      <c r="CA94" s="61"/>
      <c r="CB94" s="269" t="b">
        <v>1</v>
      </c>
    </row>
    <row r="95" ht="22.5" customHeight="1">
      <c r="A95" s="368"/>
      <c r="B95" s="369"/>
      <c r="C95" s="326"/>
      <c r="D95" s="326"/>
      <c r="E95" s="370"/>
      <c r="F95" s="385"/>
      <c r="G95" s="326"/>
      <c r="H95" s="371"/>
      <c r="J95" s="382">
        <v>46181.0</v>
      </c>
      <c r="K95" s="273" t="s">
        <v>5528</v>
      </c>
      <c r="L95" s="273" t="s">
        <v>5529</v>
      </c>
      <c r="M95" s="395" t="s">
        <v>18</v>
      </c>
      <c r="N95" s="431" t="s">
        <v>2338</v>
      </c>
      <c r="O95" s="61"/>
      <c r="P95" s="269" t="b">
        <v>1</v>
      </c>
      <c r="R95" s="270"/>
      <c r="S95" s="109"/>
      <c r="T95" s="109"/>
      <c r="U95" s="344"/>
      <c r="V95" s="58"/>
      <c r="W95" s="61"/>
      <c r="X95" s="298"/>
      <c r="Z95" s="270">
        <v>46185.0</v>
      </c>
      <c r="AA95" s="273" t="s">
        <v>5530</v>
      </c>
      <c r="AB95" s="273" t="s">
        <v>5531</v>
      </c>
      <c r="AC95" s="395" t="s">
        <v>11</v>
      </c>
      <c r="AD95" s="431" t="s">
        <v>2338</v>
      </c>
      <c r="AE95" s="61"/>
      <c r="AF95" s="269" t="b">
        <v>1</v>
      </c>
      <c r="AH95" s="270">
        <v>46192.0</v>
      </c>
      <c r="AI95" s="109" t="s">
        <v>5532</v>
      </c>
      <c r="AJ95" s="373" t="s">
        <v>5533</v>
      </c>
      <c r="AK95" s="58" t="s">
        <v>19</v>
      </c>
      <c r="AL95" s="58" t="s">
        <v>9</v>
      </c>
      <c r="AM95" s="61"/>
      <c r="AN95" s="269" t="b">
        <v>1</v>
      </c>
      <c r="AP95" s="270">
        <v>46192.0</v>
      </c>
      <c r="AQ95" s="109" t="s">
        <v>5534</v>
      </c>
      <c r="AR95" s="109" t="s">
        <v>5535</v>
      </c>
      <c r="AS95" s="58" t="s">
        <v>15</v>
      </c>
      <c r="AT95" s="58" t="s">
        <v>20</v>
      </c>
      <c r="AU95" s="61"/>
      <c r="AV95" s="269" t="b">
        <v>1</v>
      </c>
      <c r="AX95" s="270">
        <v>46199.0</v>
      </c>
      <c r="AY95" s="109" t="s">
        <v>5536</v>
      </c>
      <c r="AZ95" s="373" t="s">
        <v>5537</v>
      </c>
      <c r="BA95" s="58" t="s">
        <v>22</v>
      </c>
      <c r="BB95" s="58" t="s">
        <v>28</v>
      </c>
      <c r="BC95" s="61"/>
      <c r="BD95" s="269" t="b">
        <v>1</v>
      </c>
      <c r="BF95" s="194"/>
      <c r="BG95" s="61"/>
      <c r="BH95" s="61"/>
      <c r="BI95" s="81"/>
      <c r="BJ95" s="81"/>
      <c r="BK95" s="61"/>
      <c r="BL95" s="291"/>
      <c r="BM95" s="501"/>
      <c r="BN95" s="270">
        <v>46210.0</v>
      </c>
      <c r="BO95" s="312" t="s">
        <v>5538</v>
      </c>
      <c r="BP95" s="373" t="s">
        <v>5539</v>
      </c>
      <c r="BQ95" s="58" t="s">
        <v>16</v>
      </c>
      <c r="BR95" s="58" t="s">
        <v>2347</v>
      </c>
      <c r="BS95" s="61"/>
      <c r="BT95" s="269" t="b">
        <v>1</v>
      </c>
      <c r="BV95" s="380">
        <v>46206.0</v>
      </c>
      <c r="BW95" s="465" t="s">
        <v>5540</v>
      </c>
      <c r="BX95" s="465" t="s">
        <v>5541</v>
      </c>
      <c r="BY95" s="492" t="s">
        <v>18</v>
      </c>
      <c r="BZ95" s="492" t="s">
        <v>14</v>
      </c>
      <c r="CA95" s="109" t="s">
        <v>2572</v>
      </c>
      <c r="CB95" s="269" t="b">
        <v>1</v>
      </c>
    </row>
    <row r="96" ht="22.5" customHeight="1">
      <c r="A96" s="368"/>
      <c r="B96" s="369"/>
      <c r="C96" s="326"/>
      <c r="D96" s="326"/>
      <c r="E96" s="370"/>
      <c r="F96" s="385"/>
      <c r="G96" s="195"/>
      <c r="H96" s="371"/>
      <c r="J96" s="380">
        <v>46181.0</v>
      </c>
      <c r="K96" s="294" t="s">
        <v>5542</v>
      </c>
      <c r="L96" s="294" t="s">
        <v>5543</v>
      </c>
      <c r="M96" s="409" t="s">
        <v>25</v>
      </c>
      <c r="N96" s="391" t="s">
        <v>2338</v>
      </c>
      <c r="O96" s="61"/>
      <c r="P96" s="269" t="b">
        <v>1</v>
      </c>
      <c r="R96" s="270"/>
      <c r="S96" s="61"/>
      <c r="T96" s="61"/>
      <c r="U96" s="81"/>
      <c r="V96" s="58"/>
      <c r="W96" s="61"/>
      <c r="X96" s="298"/>
      <c r="Z96" s="270">
        <v>46185.0</v>
      </c>
      <c r="AA96" s="294" t="s">
        <v>5544</v>
      </c>
      <c r="AB96" s="294" t="s">
        <v>5545</v>
      </c>
      <c r="AC96" s="409" t="s">
        <v>27</v>
      </c>
      <c r="AD96" s="391" t="s">
        <v>2338</v>
      </c>
      <c r="AE96" s="61"/>
      <c r="AF96" s="269" t="b">
        <v>1</v>
      </c>
      <c r="AH96" s="270">
        <v>46192.0</v>
      </c>
      <c r="AI96" s="109" t="s">
        <v>5546</v>
      </c>
      <c r="AJ96" s="373" t="s">
        <v>5547</v>
      </c>
      <c r="AK96" s="58" t="s">
        <v>22</v>
      </c>
      <c r="AL96" s="58" t="s">
        <v>2347</v>
      </c>
      <c r="AM96" s="61"/>
      <c r="AN96" s="269" t="b">
        <v>1</v>
      </c>
      <c r="AP96" s="270">
        <v>46192.0</v>
      </c>
      <c r="AQ96" s="109" t="s">
        <v>5548</v>
      </c>
      <c r="AR96" s="109" t="s">
        <v>5549</v>
      </c>
      <c r="AS96" s="58" t="s">
        <v>15</v>
      </c>
      <c r="AT96" s="58" t="s">
        <v>20</v>
      </c>
      <c r="AU96" s="61"/>
      <c r="AV96" s="269" t="b">
        <v>1</v>
      </c>
      <c r="AX96" s="270">
        <v>46199.0</v>
      </c>
      <c r="AY96" s="109" t="s">
        <v>5550</v>
      </c>
      <c r="AZ96" s="373" t="s">
        <v>5551</v>
      </c>
      <c r="BA96" s="58" t="s">
        <v>22</v>
      </c>
      <c r="BB96" s="58" t="s">
        <v>28</v>
      </c>
      <c r="BC96" s="61"/>
      <c r="BD96" s="269" t="b">
        <v>1</v>
      </c>
      <c r="BF96" s="194"/>
      <c r="BG96" s="61"/>
      <c r="BH96" s="61"/>
      <c r="BI96" s="81"/>
      <c r="BJ96" s="81"/>
      <c r="BK96" s="61"/>
      <c r="BL96" s="291"/>
      <c r="BM96" s="501"/>
      <c r="BN96" s="270">
        <v>46210.0</v>
      </c>
      <c r="BO96" s="312" t="s">
        <v>5552</v>
      </c>
      <c r="BP96" s="373" t="s">
        <v>5553</v>
      </c>
      <c r="BQ96" s="58" t="s">
        <v>24</v>
      </c>
      <c r="BR96" s="58" t="s">
        <v>2347</v>
      </c>
      <c r="BS96" s="61"/>
      <c r="BT96" s="269" t="b">
        <v>1</v>
      </c>
      <c r="BV96" s="380">
        <v>46206.0</v>
      </c>
      <c r="BW96" s="109" t="s">
        <v>5554</v>
      </c>
      <c r="BX96" s="109" t="s">
        <v>5555</v>
      </c>
      <c r="BY96" s="58" t="s">
        <v>27</v>
      </c>
      <c r="BZ96" s="58" t="s">
        <v>14</v>
      </c>
      <c r="CA96" s="549" t="s">
        <v>5556</v>
      </c>
      <c r="CB96" s="269" t="b">
        <v>1</v>
      </c>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6">
        <v>46185.0</v>
      </c>
      <c r="AA97" s="463" t="s">
        <v>5557</v>
      </c>
      <c r="AB97" s="463" t="s">
        <v>5558</v>
      </c>
      <c r="AC97" s="470" t="s">
        <v>21</v>
      </c>
      <c r="AD97" s="470" t="s">
        <v>28</v>
      </c>
      <c r="AE97" s="61"/>
      <c r="AF97" s="269" t="b">
        <v>1</v>
      </c>
      <c r="AH97" s="270">
        <v>46192.0</v>
      </c>
      <c r="AI97" s="312" t="s">
        <v>5559</v>
      </c>
      <c r="AJ97" s="373" t="s">
        <v>5560</v>
      </c>
      <c r="AK97" s="58"/>
      <c r="AL97" s="58" t="s">
        <v>2347</v>
      </c>
      <c r="AM97" s="109" t="s">
        <v>5561</v>
      </c>
      <c r="AN97" s="298"/>
      <c r="AP97" s="270">
        <v>46192.0</v>
      </c>
      <c r="AQ97" s="109" t="s">
        <v>5562</v>
      </c>
      <c r="AR97" s="109" t="s">
        <v>5563</v>
      </c>
      <c r="AS97" s="58" t="s">
        <v>11</v>
      </c>
      <c r="AT97" s="58" t="s">
        <v>14</v>
      </c>
      <c r="AU97" s="109" t="s">
        <v>5054</v>
      </c>
      <c r="AV97" s="269" t="b">
        <v>1</v>
      </c>
      <c r="AX97" s="270">
        <v>46199.0</v>
      </c>
      <c r="AY97" s="109" t="s">
        <v>5564</v>
      </c>
      <c r="AZ97" s="373" t="s">
        <v>5565</v>
      </c>
      <c r="BA97" s="58" t="s">
        <v>22</v>
      </c>
      <c r="BB97" s="58" t="s">
        <v>28</v>
      </c>
      <c r="BC97" s="109" t="s">
        <v>3985</v>
      </c>
      <c r="BD97" s="269" t="b">
        <v>1</v>
      </c>
      <c r="BF97" s="194"/>
      <c r="BG97" s="61"/>
      <c r="BH97" s="61"/>
      <c r="BI97" s="81"/>
      <c r="BJ97" s="81"/>
      <c r="BK97" s="61"/>
      <c r="BL97" s="291"/>
      <c r="BM97" s="501"/>
      <c r="BN97" s="270">
        <v>46210.0</v>
      </c>
      <c r="BO97" s="109" t="s">
        <v>5566</v>
      </c>
      <c r="BP97" s="373" t="s">
        <v>5567</v>
      </c>
      <c r="BQ97" s="58" t="s">
        <v>19</v>
      </c>
      <c r="BR97" s="58" t="s">
        <v>2347</v>
      </c>
      <c r="BS97" s="109"/>
      <c r="BT97" s="269" t="b">
        <v>1</v>
      </c>
      <c r="BV97" s="270">
        <v>46210.0</v>
      </c>
      <c r="BW97" s="109" t="s">
        <v>5568</v>
      </c>
      <c r="BX97" s="109" t="s">
        <v>5569</v>
      </c>
      <c r="BY97" s="58" t="s">
        <v>23</v>
      </c>
      <c r="BZ97" s="58" t="s">
        <v>2347</v>
      </c>
      <c r="CA97" s="61"/>
      <c r="CB97" s="269" t="b">
        <v>1</v>
      </c>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5570</v>
      </c>
      <c r="AB98" s="273" t="s">
        <v>5571</v>
      </c>
      <c r="AC98" s="274" t="s">
        <v>30</v>
      </c>
      <c r="AD98" s="274" t="s">
        <v>2337</v>
      </c>
      <c r="AE98" s="61"/>
      <c r="AF98" s="269" t="b">
        <v>1</v>
      </c>
      <c r="AH98" s="270">
        <v>46192.0</v>
      </c>
      <c r="AI98" s="109" t="s">
        <v>5572</v>
      </c>
      <c r="AJ98" s="373" t="s">
        <v>5573</v>
      </c>
      <c r="AK98" s="58" t="s">
        <v>16</v>
      </c>
      <c r="AL98" s="58" t="s">
        <v>9</v>
      </c>
      <c r="AM98" s="109" t="s">
        <v>5574</v>
      </c>
      <c r="AN98" s="269" t="b">
        <v>1</v>
      </c>
      <c r="AP98" s="382">
        <v>46192.0</v>
      </c>
      <c r="AQ98" s="273" t="s">
        <v>5575</v>
      </c>
      <c r="AR98" s="273" t="s">
        <v>5576</v>
      </c>
      <c r="AS98" s="383" t="s">
        <v>18</v>
      </c>
      <c r="AT98" s="410" t="s">
        <v>2338</v>
      </c>
      <c r="AU98" s="61"/>
      <c r="AV98" s="269" t="b">
        <v>1</v>
      </c>
      <c r="AX98" s="270">
        <v>46199.0</v>
      </c>
      <c r="AY98" s="109" t="s">
        <v>5577</v>
      </c>
      <c r="AZ98" s="373" t="s">
        <v>5578</v>
      </c>
      <c r="BA98" s="58" t="s">
        <v>22</v>
      </c>
      <c r="BB98" s="58" t="s">
        <v>28</v>
      </c>
      <c r="BC98" s="61"/>
      <c r="BD98" s="269" t="b">
        <v>1</v>
      </c>
      <c r="BF98" s="194"/>
      <c r="BG98" s="61"/>
      <c r="BH98" s="61"/>
      <c r="BI98" s="81"/>
      <c r="BJ98" s="81"/>
      <c r="BK98" s="61"/>
      <c r="BL98" s="291"/>
      <c r="BM98" s="501"/>
      <c r="BN98" s="270">
        <v>46210.0</v>
      </c>
      <c r="BO98" s="312" t="s">
        <v>5579</v>
      </c>
      <c r="BP98" s="465" t="s">
        <v>5580</v>
      </c>
      <c r="BQ98" s="492" t="s">
        <v>22</v>
      </c>
      <c r="BR98" s="492" t="s">
        <v>2344</v>
      </c>
      <c r="BS98" s="109" t="s">
        <v>5581</v>
      </c>
      <c r="BT98" s="269"/>
      <c r="BV98" s="270">
        <v>46210.0</v>
      </c>
      <c r="BW98" s="109" t="s">
        <v>5582</v>
      </c>
      <c r="BX98" s="109" t="s">
        <v>5583</v>
      </c>
      <c r="BY98" s="58" t="s">
        <v>23</v>
      </c>
      <c r="BZ98" s="58" t="s">
        <v>2347</v>
      </c>
      <c r="CA98" s="61"/>
      <c r="CB98" s="269" t="b">
        <v>1</v>
      </c>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5584</v>
      </c>
      <c r="AB99" s="294" t="s">
        <v>5585</v>
      </c>
      <c r="AC99" s="295" t="s">
        <v>30</v>
      </c>
      <c r="AD99" s="295" t="s">
        <v>2337</v>
      </c>
      <c r="AE99" s="109"/>
      <c r="AF99" s="269" t="b">
        <v>1</v>
      </c>
      <c r="AH99" s="270">
        <v>46192.0</v>
      </c>
      <c r="AI99" s="109" t="s">
        <v>5586</v>
      </c>
      <c r="AJ99" s="373" t="s">
        <v>5587</v>
      </c>
      <c r="AK99" s="58" t="s">
        <v>10</v>
      </c>
      <c r="AL99" s="58" t="s">
        <v>9</v>
      </c>
      <c r="AM99" s="61"/>
      <c r="AN99" s="269" t="b">
        <v>1</v>
      </c>
      <c r="AP99" s="380">
        <v>46192.0</v>
      </c>
      <c r="AQ99" s="294" t="s">
        <v>5588</v>
      </c>
      <c r="AR99" s="294" t="s">
        <v>5589</v>
      </c>
      <c r="AS99" s="381" t="s">
        <v>25</v>
      </c>
      <c r="AT99" s="295" t="s">
        <v>2338</v>
      </c>
      <c r="AU99" s="61"/>
      <c r="AV99" s="269" t="b">
        <v>1</v>
      </c>
      <c r="AX99" s="270">
        <v>46200.0</v>
      </c>
      <c r="AY99" s="109" t="s">
        <v>5590</v>
      </c>
      <c r="AZ99" s="373" t="s">
        <v>5591</v>
      </c>
      <c r="BA99" s="58" t="s">
        <v>22</v>
      </c>
      <c r="BB99" s="58" t="s">
        <v>2347</v>
      </c>
      <c r="BC99" s="61"/>
      <c r="BD99" s="269" t="b">
        <v>1</v>
      </c>
      <c r="BF99" s="194"/>
      <c r="BG99" s="61"/>
      <c r="BH99" s="61"/>
      <c r="BI99" s="81"/>
      <c r="BJ99" s="81"/>
      <c r="BK99" s="61"/>
      <c r="BL99" s="298"/>
      <c r="BM99" s="501"/>
      <c r="BN99" s="270">
        <v>46210.0</v>
      </c>
      <c r="BO99" s="294" t="s">
        <v>5592</v>
      </c>
      <c r="BP99" s="294" t="s">
        <v>5593</v>
      </c>
      <c r="BQ99" s="295" t="s">
        <v>22</v>
      </c>
      <c r="BR99" s="295" t="s">
        <v>2344</v>
      </c>
      <c r="BS99" s="61"/>
      <c r="BT99" s="269" t="b">
        <v>1</v>
      </c>
      <c r="BV99" s="403">
        <v>46210.0</v>
      </c>
      <c r="BW99" s="294" t="s">
        <v>5594</v>
      </c>
      <c r="BX99" s="294" t="s">
        <v>5595</v>
      </c>
      <c r="BY99" s="295" t="s">
        <v>27</v>
      </c>
      <c r="BZ99" s="295" t="s">
        <v>2337</v>
      </c>
      <c r="CA99" s="61"/>
      <c r="CB99" s="269" t="b">
        <v>1</v>
      </c>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5596</v>
      </c>
      <c r="AB100" s="273" t="s">
        <v>5597</v>
      </c>
      <c r="AC100" s="274" t="s">
        <v>30</v>
      </c>
      <c r="AD100" s="274" t="s">
        <v>2337</v>
      </c>
      <c r="AE100" s="61"/>
      <c r="AF100" s="269" t="b">
        <v>1</v>
      </c>
      <c r="AH100" s="270">
        <v>46192.0</v>
      </c>
      <c r="AI100" s="109" t="s">
        <v>5598</v>
      </c>
      <c r="AJ100" s="373" t="s">
        <v>5599</v>
      </c>
      <c r="AK100" s="58" t="s">
        <v>44</v>
      </c>
      <c r="AL100" s="58" t="s">
        <v>9</v>
      </c>
      <c r="AM100" s="61"/>
      <c r="AN100" s="269" t="b">
        <v>1</v>
      </c>
      <c r="AP100" s="382">
        <v>46192.0</v>
      </c>
      <c r="AQ100" s="430" t="s">
        <v>5600</v>
      </c>
      <c r="AR100" s="430" t="s">
        <v>5601</v>
      </c>
      <c r="AS100" s="410" t="s">
        <v>21</v>
      </c>
      <c r="AT100" s="410" t="s">
        <v>2338</v>
      </c>
      <c r="AU100" s="61"/>
      <c r="AV100" s="269" t="b">
        <v>1</v>
      </c>
      <c r="AX100" s="270">
        <v>46201.0</v>
      </c>
      <c r="AY100" s="109" t="s">
        <v>5602</v>
      </c>
      <c r="AZ100" s="373" t="s">
        <v>5603</v>
      </c>
      <c r="BA100" s="58"/>
      <c r="BB100" s="58" t="s">
        <v>2347</v>
      </c>
      <c r="BC100" s="109" t="s">
        <v>5604</v>
      </c>
      <c r="BD100" s="298"/>
      <c r="BF100" s="194"/>
      <c r="BG100" s="61"/>
      <c r="BH100" s="61"/>
      <c r="BI100" s="81"/>
      <c r="BJ100" s="81"/>
      <c r="BK100" s="61"/>
      <c r="BL100" s="298"/>
      <c r="BM100" s="501"/>
      <c r="BN100" s="270">
        <v>46210.0</v>
      </c>
      <c r="BO100" s="294" t="s">
        <v>5605</v>
      </c>
      <c r="BP100" s="294" t="s">
        <v>5606</v>
      </c>
      <c r="BQ100" s="391" t="s">
        <v>22</v>
      </c>
      <c r="BR100" s="391" t="s">
        <v>2344</v>
      </c>
      <c r="BS100" s="109"/>
      <c r="BT100" s="269" t="b">
        <v>1</v>
      </c>
      <c r="BV100" s="401">
        <v>46210.0</v>
      </c>
      <c r="BW100" s="273" t="s">
        <v>5607</v>
      </c>
      <c r="BX100" s="273" t="s">
        <v>5608</v>
      </c>
      <c r="BY100" s="274" t="s">
        <v>11</v>
      </c>
      <c r="BZ100" s="274" t="s">
        <v>2337</v>
      </c>
      <c r="CA100" s="61"/>
      <c r="CB100" s="269" t="b">
        <v>1</v>
      </c>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5609</v>
      </c>
      <c r="AB101" s="294" t="s">
        <v>5610</v>
      </c>
      <c r="AC101" s="295" t="s">
        <v>30</v>
      </c>
      <c r="AD101" s="295" t="s">
        <v>2337</v>
      </c>
      <c r="AE101" s="109"/>
      <c r="AF101" s="269" t="b">
        <v>1</v>
      </c>
      <c r="AH101" s="270">
        <v>46192.0</v>
      </c>
      <c r="AI101" s="312" t="s">
        <v>5611</v>
      </c>
      <c r="AJ101" s="373" t="s">
        <v>5612</v>
      </c>
      <c r="AK101" s="58" t="s">
        <v>19</v>
      </c>
      <c r="AL101" s="58" t="s">
        <v>9</v>
      </c>
      <c r="AM101" s="61"/>
      <c r="AN101" s="269" t="b">
        <v>1</v>
      </c>
      <c r="AP101" s="380">
        <v>46192.0</v>
      </c>
      <c r="AQ101" s="294" t="s">
        <v>5613</v>
      </c>
      <c r="AR101" s="294" t="s">
        <v>5614</v>
      </c>
      <c r="AS101" s="295" t="s">
        <v>23</v>
      </c>
      <c r="AT101" s="295" t="s">
        <v>2338</v>
      </c>
      <c r="AU101" s="61"/>
      <c r="AV101" s="269" t="b">
        <v>1</v>
      </c>
      <c r="AX101" s="270">
        <v>46202.0</v>
      </c>
      <c r="AY101" s="109" t="s">
        <v>5615</v>
      </c>
      <c r="AZ101" s="373" t="s">
        <v>5616</v>
      </c>
      <c r="BA101" s="58" t="s">
        <v>22</v>
      </c>
      <c r="BB101" s="58" t="s">
        <v>28</v>
      </c>
      <c r="BC101" s="61"/>
      <c r="BD101" s="269" t="b">
        <v>1</v>
      </c>
      <c r="BF101" s="194"/>
      <c r="BG101" s="61"/>
      <c r="BH101" s="61"/>
      <c r="BI101" s="81"/>
      <c r="BJ101" s="81"/>
      <c r="BK101" s="61"/>
      <c r="BL101" s="298"/>
      <c r="BM101" s="501"/>
      <c r="BN101" s="270">
        <v>46210.0</v>
      </c>
      <c r="BO101" s="294" t="s">
        <v>5617</v>
      </c>
      <c r="BP101" s="294" t="s">
        <v>5618</v>
      </c>
      <c r="BQ101" s="295" t="s">
        <v>22</v>
      </c>
      <c r="BR101" s="295" t="s">
        <v>2344</v>
      </c>
      <c r="BS101" s="61"/>
      <c r="BT101" s="269" t="b">
        <v>1</v>
      </c>
      <c r="BV101" s="403">
        <v>46210.0</v>
      </c>
      <c r="BW101" s="294" t="s">
        <v>5619</v>
      </c>
      <c r="BX101" s="294" t="s">
        <v>5620</v>
      </c>
      <c r="BY101" s="295" t="s">
        <v>30</v>
      </c>
      <c r="BZ101" s="295" t="s">
        <v>2337</v>
      </c>
      <c r="CA101" s="61"/>
      <c r="CB101" s="269" t="b">
        <v>1</v>
      </c>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5621</v>
      </c>
      <c r="AB102" s="273" t="s">
        <v>5622</v>
      </c>
      <c r="AC102" s="402" t="s">
        <v>30</v>
      </c>
      <c r="AD102" s="402" t="s">
        <v>2337</v>
      </c>
      <c r="AE102" s="109"/>
      <c r="AF102" s="269" t="b">
        <v>1</v>
      </c>
      <c r="AH102" s="270">
        <v>46192.0</v>
      </c>
      <c r="AI102" s="312" t="s">
        <v>5623</v>
      </c>
      <c r="AJ102" s="373" t="s">
        <v>5624</v>
      </c>
      <c r="AK102" s="58" t="s">
        <v>32</v>
      </c>
      <c r="AL102" s="58" t="s">
        <v>2347</v>
      </c>
      <c r="AM102" s="61"/>
      <c r="AN102" s="269" t="b">
        <v>1</v>
      </c>
      <c r="AP102" s="382">
        <v>46192.0</v>
      </c>
      <c r="AQ102" s="273" t="s">
        <v>5625</v>
      </c>
      <c r="AR102" s="273" t="s">
        <v>5626</v>
      </c>
      <c r="AS102" s="274" t="s">
        <v>11</v>
      </c>
      <c r="AT102" s="274" t="s">
        <v>2338</v>
      </c>
      <c r="AU102" s="61"/>
      <c r="AV102" s="269" t="b">
        <v>1</v>
      </c>
      <c r="AX102" s="270">
        <v>46202.0</v>
      </c>
      <c r="AY102" s="109" t="s">
        <v>5627</v>
      </c>
      <c r="AZ102" s="373" t="s">
        <v>5628</v>
      </c>
      <c r="BA102" s="58" t="s">
        <v>22</v>
      </c>
      <c r="BB102" s="58" t="s">
        <v>28</v>
      </c>
      <c r="BC102" s="61"/>
      <c r="BD102" s="269" t="b">
        <v>1</v>
      </c>
      <c r="BF102" s="194"/>
      <c r="BG102" s="61"/>
      <c r="BH102" s="61"/>
      <c r="BI102" s="81"/>
      <c r="BJ102" s="81"/>
      <c r="BK102" s="61"/>
      <c r="BL102" s="298"/>
      <c r="BM102" s="501"/>
      <c r="BN102" s="270">
        <v>46210.0</v>
      </c>
      <c r="BO102" s="294" t="s">
        <v>5629</v>
      </c>
      <c r="BP102" s="294" t="s">
        <v>5630</v>
      </c>
      <c r="BQ102" s="391" t="s">
        <v>22</v>
      </c>
      <c r="BR102" s="391" t="s">
        <v>2344</v>
      </c>
      <c r="BS102" s="61"/>
      <c r="BT102" s="269" t="b">
        <v>1</v>
      </c>
      <c r="BV102" s="401">
        <v>46210.0</v>
      </c>
      <c r="BW102" s="273" t="s">
        <v>5631</v>
      </c>
      <c r="BX102" s="273" t="s">
        <v>5632</v>
      </c>
      <c r="BY102" s="274" t="s">
        <v>30</v>
      </c>
      <c r="BZ102" s="274" t="s">
        <v>2337</v>
      </c>
      <c r="CA102" s="61"/>
      <c r="CB102" s="269" t="b">
        <v>1</v>
      </c>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5633</v>
      </c>
      <c r="AB103" s="294" t="s">
        <v>5634</v>
      </c>
      <c r="AC103" s="295" t="s">
        <v>30</v>
      </c>
      <c r="AD103" s="295" t="s">
        <v>2337</v>
      </c>
      <c r="AE103" s="61"/>
      <c r="AF103" s="269" t="b">
        <v>1</v>
      </c>
      <c r="AH103" s="270">
        <v>46193.0</v>
      </c>
      <c r="AI103" s="109" t="s">
        <v>5635</v>
      </c>
      <c r="AJ103" s="373" t="s">
        <v>5636</v>
      </c>
      <c r="AK103" s="58" t="s">
        <v>24</v>
      </c>
      <c r="AL103" s="58" t="s">
        <v>2347</v>
      </c>
      <c r="AM103" s="61"/>
      <c r="AN103" s="269" t="b">
        <v>1</v>
      </c>
      <c r="AP103" s="403">
        <v>46192.0</v>
      </c>
      <c r="AQ103" s="417" t="s">
        <v>5637</v>
      </c>
      <c r="AR103" s="294" t="s">
        <v>5638</v>
      </c>
      <c r="AS103" s="295" t="s">
        <v>15</v>
      </c>
      <c r="AT103" s="295" t="s">
        <v>2337</v>
      </c>
      <c r="AU103" s="109" t="s">
        <v>5639</v>
      </c>
      <c r="AV103" s="269" t="b">
        <v>1</v>
      </c>
      <c r="AX103" s="270">
        <v>46202.0</v>
      </c>
      <c r="AY103" s="109" t="s">
        <v>5640</v>
      </c>
      <c r="AZ103" s="373" t="s">
        <v>5641</v>
      </c>
      <c r="BA103" s="58" t="s">
        <v>22</v>
      </c>
      <c r="BB103" s="58" t="s">
        <v>28</v>
      </c>
      <c r="BC103" s="61"/>
      <c r="BD103" s="269" t="b">
        <v>1</v>
      </c>
      <c r="BF103" s="194"/>
      <c r="BG103" s="61"/>
      <c r="BH103" s="61"/>
      <c r="BI103" s="81"/>
      <c r="BJ103" s="81"/>
      <c r="BK103" s="61"/>
      <c r="BL103" s="298"/>
      <c r="BM103" s="501"/>
      <c r="BN103" s="270">
        <v>46210.0</v>
      </c>
      <c r="BO103" s="273" t="s">
        <v>5642</v>
      </c>
      <c r="BP103" s="273" t="s">
        <v>3667</v>
      </c>
      <c r="BQ103" s="402"/>
      <c r="BR103" s="402" t="s">
        <v>2344</v>
      </c>
      <c r="BS103" s="109" t="s">
        <v>5643</v>
      </c>
      <c r="BT103" s="269"/>
      <c r="BV103" s="403">
        <v>46210.0</v>
      </c>
      <c r="BW103" s="294" t="s">
        <v>5644</v>
      </c>
      <c r="BX103" s="294" t="s">
        <v>5645</v>
      </c>
      <c r="BY103" s="295" t="s">
        <v>18</v>
      </c>
      <c r="BZ103" s="295" t="s">
        <v>2337</v>
      </c>
      <c r="CA103" s="61"/>
      <c r="CB103" s="269" t="b">
        <v>1</v>
      </c>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5646</v>
      </c>
      <c r="AB104" s="273" t="s">
        <v>5647</v>
      </c>
      <c r="AC104" s="274" t="s">
        <v>30</v>
      </c>
      <c r="AD104" s="274" t="s">
        <v>2337</v>
      </c>
      <c r="AE104" s="61"/>
      <c r="AF104" s="269" t="b">
        <v>1</v>
      </c>
      <c r="AH104" s="270">
        <v>46194.0</v>
      </c>
      <c r="AI104" s="109" t="s">
        <v>5648</v>
      </c>
      <c r="AJ104" s="373" t="s">
        <v>5649</v>
      </c>
      <c r="AK104" s="58" t="s">
        <v>22</v>
      </c>
      <c r="AL104" s="58" t="s">
        <v>2347</v>
      </c>
      <c r="AM104" s="61"/>
      <c r="AN104" s="269" t="b">
        <v>1</v>
      </c>
      <c r="AP104" s="401">
        <v>46192.0</v>
      </c>
      <c r="AQ104" s="273" t="s">
        <v>5650</v>
      </c>
      <c r="AR104" s="273" t="s">
        <v>5651</v>
      </c>
      <c r="AS104" s="274" t="s">
        <v>11</v>
      </c>
      <c r="AT104" s="274" t="s">
        <v>2337</v>
      </c>
      <c r="AU104" s="61"/>
      <c r="AV104" s="269" t="b">
        <v>1</v>
      </c>
      <c r="AX104" s="270">
        <v>46202.0</v>
      </c>
      <c r="AY104" s="109" t="s">
        <v>5652</v>
      </c>
      <c r="AZ104" s="109" t="s">
        <v>5653</v>
      </c>
      <c r="BA104" s="58" t="s">
        <v>16</v>
      </c>
      <c r="BB104" s="58" t="s">
        <v>9</v>
      </c>
      <c r="BC104" s="61"/>
      <c r="BD104" s="269" t="b">
        <v>1</v>
      </c>
      <c r="BF104" s="194"/>
      <c r="BG104" s="61"/>
      <c r="BH104" s="61"/>
      <c r="BI104" s="81"/>
      <c r="BJ104" s="81"/>
      <c r="BK104" s="61"/>
      <c r="BL104" s="298"/>
      <c r="BM104" s="501"/>
      <c r="BN104" s="270">
        <v>46210.0</v>
      </c>
      <c r="BO104" s="294" t="s">
        <v>5654</v>
      </c>
      <c r="BP104" s="294" t="s">
        <v>5655</v>
      </c>
      <c r="BQ104" s="391" t="s">
        <v>22</v>
      </c>
      <c r="BR104" s="391" t="s">
        <v>2344</v>
      </c>
      <c r="BS104" s="61"/>
      <c r="BT104" s="269" t="b">
        <v>1</v>
      </c>
      <c r="BV104" s="401">
        <v>46210.0</v>
      </c>
      <c r="BW104" s="273" t="s">
        <v>5656</v>
      </c>
      <c r="BX104" s="273" t="s">
        <v>5657</v>
      </c>
      <c r="BY104" s="274" t="s">
        <v>18</v>
      </c>
      <c r="BZ104" s="274" t="s">
        <v>2337</v>
      </c>
      <c r="CA104" s="61"/>
      <c r="CB104" s="269" t="b">
        <v>1</v>
      </c>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5658</v>
      </c>
      <c r="AB105" s="294" t="s">
        <v>5659</v>
      </c>
      <c r="AC105" s="295" t="s">
        <v>11</v>
      </c>
      <c r="AD105" s="295" t="s">
        <v>2337</v>
      </c>
      <c r="AE105" s="61"/>
      <c r="AF105" s="269" t="b">
        <v>1</v>
      </c>
      <c r="AH105" s="270">
        <v>46194.0</v>
      </c>
      <c r="AI105" s="273" t="s">
        <v>5660</v>
      </c>
      <c r="AJ105" s="273" t="s">
        <v>5661</v>
      </c>
      <c r="AK105" s="274" t="s">
        <v>44</v>
      </c>
      <c r="AL105" s="274" t="s">
        <v>3664</v>
      </c>
      <c r="AM105" s="61"/>
      <c r="AN105" s="269" t="b">
        <v>1</v>
      </c>
      <c r="AP105" s="403">
        <v>46192.0</v>
      </c>
      <c r="AQ105" s="294" t="s">
        <v>5662</v>
      </c>
      <c r="AR105" s="294" t="s">
        <v>5663</v>
      </c>
      <c r="AS105" s="295" t="s">
        <v>11</v>
      </c>
      <c r="AT105" s="295" t="s">
        <v>2337</v>
      </c>
      <c r="AU105" s="61"/>
      <c r="AV105" s="269" t="b">
        <v>1</v>
      </c>
      <c r="AX105" s="270">
        <v>46202.0</v>
      </c>
      <c r="AY105" s="109" t="s">
        <v>5664</v>
      </c>
      <c r="AZ105" s="373" t="s">
        <v>5665</v>
      </c>
      <c r="BA105" s="58" t="s">
        <v>22</v>
      </c>
      <c r="BB105" s="58" t="s">
        <v>9</v>
      </c>
      <c r="BC105" s="61"/>
      <c r="BD105" s="269" t="b">
        <v>1</v>
      </c>
      <c r="BF105" s="194"/>
      <c r="BG105" s="61"/>
      <c r="BH105" s="61"/>
      <c r="BI105" s="81"/>
      <c r="BJ105" s="81"/>
      <c r="BK105" s="61"/>
      <c r="BL105" s="298"/>
      <c r="BM105" s="501"/>
      <c r="BN105" s="270">
        <v>46210.0</v>
      </c>
      <c r="BO105" s="312" t="s">
        <v>5666</v>
      </c>
      <c r="BP105" s="373" t="s">
        <v>5667</v>
      </c>
      <c r="BQ105" s="58" t="s">
        <v>22</v>
      </c>
      <c r="BR105" s="58" t="s">
        <v>2344</v>
      </c>
      <c r="BS105" s="61"/>
      <c r="BT105" s="269" t="b">
        <v>1</v>
      </c>
      <c r="BV105" s="403">
        <v>46210.0</v>
      </c>
      <c r="BW105" s="294" t="s">
        <v>5668</v>
      </c>
      <c r="BX105" s="294" t="s">
        <v>5669</v>
      </c>
      <c r="BY105" s="295" t="s">
        <v>23</v>
      </c>
      <c r="BZ105" s="295" t="s">
        <v>2337</v>
      </c>
      <c r="CA105" s="61"/>
      <c r="CB105" s="269" t="b">
        <v>1</v>
      </c>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5670</v>
      </c>
      <c r="AB106" s="273" t="s">
        <v>5671</v>
      </c>
      <c r="AC106" s="274" t="s">
        <v>27</v>
      </c>
      <c r="AD106" s="274" t="s">
        <v>2337</v>
      </c>
      <c r="AE106" s="61"/>
      <c r="AF106" s="269" t="b">
        <v>1</v>
      </c>
      <c r="AH106" s="270">
        <v>46194.0</v>
      </c>
      <c r="AI106" s="294" t="s">
        <v>5672</v>
      </c>
      <c r="AJ106" s="294" t="s">
        <v>5673</v>
      </c>
      <c r="AK106" s="295" t="s">
        <v>32</v>
      </c>
      <c r="AL106" s="295" t="s">
        <v>3664</v>
      </c>
      <c r="AM106" s="61"/>
      <c r="AN106" s="269" t="b">
        <v>1</v>
      </c>
      <c r="AP106" s="401">
        <v>46192.0</v>
      </c>
      <c r="AQ106" s="273" t="s">
        <v>5674</v>
      </c>
      <c r="AR106" s="273" t="s">
        <v>5675</v>
      </c>
      <c r="AS106" s="274" t="s">
        <v>21</v>
      </c>
      <c r="AT106" s="274" t="s">
        <v>2337</v>
      </c>
      <c r="AU106" s="109" t="s">
        <v>2572</v>
      </c>
      <c r="AV106" s="298"/>
      <c r="AX106" s="270">
        <v>46202.0</v>
      </c>
      <c r="AY106" s="109" t="s">
        <v>5676</v>
      </c>
      <c r="AZ106" s="373" t="s">
        <v>5677</v>
      </c>
      <c r="BA106" s="58" t="s">
        <v>16</v>
      </c>
      <c r="BB106" s="58" t="s">
        <v>9</v>
      </c>
      <c r="BC106" s="61"/>
      <c r="BD106" s="269" t="b">
        <v>1</v>
      </c>
      <c r="BF106" s="194"/>
      <c r="BG106" s="61"/>
      <c r="BH106" s="61"/>
      <c r="BI106" s="81"/>
      <c r="BJ106" s="81"/>
      <c r="BK106" s="61"/>
      <c r="BL106" s="298"/>
      <c r="BM106" s="501"/>
      <c r="BN106" s="270">
        <v>46210.0</v>
      </c>
      <c r="BO106" s="312" t="s">
        <v>5678</v>
      </c>
      <c r="BP106" s="373" t="s">
        <v>5679</v>
      </c>
      <c r="BQ106" s="58"/>
      <c r="BR106" s="58" t="s">
        <v>2344</v>
      </c>
      <c r="BS106" s="109" t="s">
        <v>2432</v>
      </c>
      <c r="BT106" s="269"/>
      <c r="BV106" s="270">
        <v>46209.0</v>
      </c>
      <c r="BW106" s="405" t="s">
        <v>5680</v>
      </c>
      <c r="BX106" s="405" t="s">
        <v>5681</v>
      </c>
      <c r="BY106" s="504" t="s">
        <v>15</v>
      </c>
      <c r="BZ106" s="504" t="s">
        <v>2338</v>
      </c>
      <c r="CA106" s="109" t="s">
        <v>5682</v>
      </c>
      <c r="CB106" s="269" t="b">
        <v>1</v>
      </c>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5683</v>
      </c>
      <c r="AB107" s="294" t="s">
        <v>5684</v>
      </c>
      <c r="AC107" s="295"/>
      <c r="AD107" s="295" t="s">
        <v>2337</v>
      </c>
      <c r="AE107" s="61"/>
      <c r="AF107" s="269" t="b">
        <v>0</v>
      </c>
      <c r="AH107" s="194"/>
      <c r="AI107" s="61"/>
      <c r="AJ107" s="61"/>
      <c r="AK107" s="81"/>
      <c r="AL107" s="81"/>
      <c r="AM107" s="61"/>
      <c r="AN107" s="298"/>
      <c r="AP107" s="403">
        <v>46192.0</v>
      </c>
      <c r="AQ107" s="294" t="s">
        <v>5685</v>
      </c>
      <c r="AR107" s="294" t="s">
        <v>5686</v>
      </c>
      <c r="AS107" s="295" t="s">
        <v>23</v>
      </c>
      <c r="AT107" s="295" t="s">
        <v>2337</v>
      </c>
      <c r="AU107" s="61"/>
      <c r="AV107" s="269" t="b">
        <v>1</v>
      </c>
      <c r="AX107" s="270">
        <v>46202.0</v>
      </c>
      <c r="AY107" s="109" t="s">
        <v>5687</v>
      </c>
      <c r="AZ107" s="373" t="s">
        <v>5688</v>
      </c>
      <c r="BA107" s="58" t="s">
        <v>22</v>
      </c>
      <c r="BB107" s="58" t="s">
        <v>28</v>
      </c>
      <c r="BC107" s="61"/>
      <c r="BD107" s="269" t="b">
        <v>1</v>
      </c>
      <c r="BF107" s="194"/>
      <c r="BG107" s="61"/>
      <c r="BH107" s="61"/>
      <c r="BI107" s="81"/>
      <c r="BJ107" s="81"/>
      <c r="BK107" s="61"/>
      <c r="BL107" s="298"/>
      <c r="BM107" s="501"/>
      <c r="BN107" s="270">
        <v>46210.0</v>
      </c>
      <c r="BO107" s="312" t="s">
        <v>5689</v>
      </c>
      <c r="BP107" s="373" t="s">
        <v>5690</v>
      </c>
      <c r="BQ107" s="344" t="s">
        <v>32</v>
      </c>
      <c r="BR107" s="58" t="s">
        <v>2344</v>
      </c>
      <c r="BS107" s="109" t="s">
        <v>5691</v>
      </c>
      <c r="BT107" s="269" t="b">
        <v>1</v>
      </c>
      <c r="BV107" s="270">
        <v>46209.0</v>
      </c>
      <c r="BW107" s="405" t="s">
        <v>5692</v>
      </c>
      <c r="BX107" s="405" t="s">
        <v>5693</v>
      </c>
      <c r="BY107" s="504" t="s">
        <v>15</v>
      </c>
      <c r="BZ107" s="504" t="s">
        <v>2338</v>
      </c>
      <c r="CA107" s="61"/>
      <c r="CB107" s="269" t="b">
        <v>1</v>
      </c>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5694</v>
      </c>
      <c r="AB108" s="273" t="s">
        <v>5695</v>
      </c>
      <c r="AC108" s="274" t="s">
        <v>27</v>
      </c>
      <c r="AD108" s="274" t="s">
        <v>2337</v>
      </c>
      <c r="AE108" s="61"/>
      <c r="AF108" s="269" t="b">
        <v>1</v>
      </c>
      <c r="AH108" s="194"/>
      <c r="AI108" s="61"/>
      <c r="AJ108" s="61"/>
      <c r="AK108" s="81"/>
      <c r="AL108" s="81"/>
      <c r="AM108" s="61"/>
      <c r="AN108" s="298"/>
      <c r="AP108" s="401">
        <v>46192.0</v>
      </c>
      <c r="AQ108" s="273" t="s">
        <v>5696</v>
      </c>
      <c r="AR108" s="273" t="s">
        <v>5697</v>
      </c>
      <c r="AS108" s="274" t="s">
        <v>27</v>
      </c>
      <c r="AT108" s="274" t="s">
        <v>2337</v>
      </c>
      <c r="AU108" s="109" t="s">
        <v>5698</v>
      </c>
      <c r="AV108" s="269" t="b">
        <v>1</v>
      </c>
      <c r="AX108" s="270">
        <v>46202.0</v>
      </c>
      <c r="AY108" s="109" t="s">
        <v>5699</v>
      </c>
      <c r="AZ108" s="373" t="s">
        <v>5700</v>
      </c>
      <c r="BA108" s="58" t="s">
        <v>22</v>
      </c>
      <c r="BB108" s="58" t="s">
        <v>28</v>
      </c>
      <c r="BC108" s="109" t="s">
        <v>5296</v>
      </c>
      <c r="BD108" s="269" t="b">
        <v>1</v>
      </c>
      <c r="BF108" s="194"/>
      <c r="BG108" s="61"/>
      <c r="BH108" s="61"/>
      <c r="BI108" s="81"/>
      <c r="BJ108" s="81"/>
      <c r="BK108" s="61"/>
      <c r="BL108" s="298"/>
      <c r="BM108" s="501"/>
      <c r="BN108" s="270">
        <v>46210.0</v>
      </c>
      <c r="BO108" s="312" t="s">
        <v>5701</v>
      </c>
      <c r="BP108" s="373" t="s">
        <v>5702</v>
      </c>
      <c r="BQ108" s="58" t="s">
        <v>24</v>
      </c>
      <c r="BR108" s="58" t="s">
        <v>2347</v>
      </c>
      <c r="BS108" s="109"/>
      <c r="BT108" s="269" t="b">
        <v>1</v>
      </c>
      <c r="BV108" s="270">
        <v>46209.0</v>
      </c>
      <c r="BW108" s="430" t="s">
        <v>5703</v>
      </c>
      <c r="BX108" s="430" t="s">
        <v>5704</v>
      </c>
      <c r="BY108" s="431" t="s">
        <v>15</v>
      </c>
      <c r="BZ108" s="431" t="s">
        <v>2338</v>
      </c>
      <c r="CA108" s="61"/>
      <c r="CB108" s="269" t="b">
        <v>1</v>
      </c>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35" t="s">
        <v>5705</v>
      </c>
      <c r="AB109" s="273" t="s">
        <v>5706</v>
      </c>
      <c r="AC109" s="383" t="s">
        <v>27</v>
      </c>
      <c r="AD109" s="410" t="s">
        <v>2338</v>
      </c>
      <c r="AE109" s="61"/>
      <c r="AF109" s="269" t="b">
        <v>1</v>
      </c>
      <c r="AH109" s="270"/>
      <c r="AI109" s="61"/>
      <c r="AJ109" s="550"/>
      <c r="AK109" s="344"/>
      <c r="AL109" s="344"/>
      <c r="AM109" s="61"/>
      <c r="AN109" s="298"/>
      <c r="AP109" s="403">
        <v>46192.0</v>
      </c>
      <c r="AQ109" s="294" t="s">
        <v>5707</v>
      </c>
      <c r="AR109" s="294" t="s">
        <v>5708</v>
      </c>
      <c r="AS109" s="295" t="s">
        <v>11</v>
      </c>
      <c r="AT109" s="295" t="s">
        <v>2337</v>
      </c>
      <c r="AU109" s="61"/>
      <c r="AV109" s="269" t="b">
        <v>1</v>
      </c>
      <c r="AX109" s="270">
        <v>46202.0</v>
      </c>
      <c r="AY109" s="109" t="s">
        <v>5709</v>
      </c>
      <c r="AZ109" s="373" t="s">
        <v>5710</v>
      </c>
      <c r="BA109" s="58" t="s">
        <v>22</v>
      </c>
      <c r="BB109" s="58" t="s">
        <v>28</v>
      </c>
      <c r="BC109" s="61"/>
      <c r="BD109" s="269" t="b">
        <v>1</v>
      </c>
      <c r="BF109" s="194"/>
      <c r="BG109" s="61"/>
      <c r="BH109" s="61"/>
      <c r="BI109" s="81"/>
      <c r="BJ109" s="81"/>
      <c r="BK109" s="61"/>
      <c r="BL109" s="298"/>
      <c r="BM109" s="501"/>
      <c r="BN109" s="270">
        <v>46210.0</v>
      </c>
      <c r="BO109" s="109" t="s">
        <v>5711</v>
      </c>
      <c r="BP109" s="373" t="s">
        <v>5712</v>
      </c>
      <c r="BQ109" s="58" t="s">
        <v>16</v>
      </c>
      <c r="BR109" s="58" t="s">
        <v>9</v>
      </c>
      <c r="BS109" s="61"/>
      <c r="BT109" s="269" t="b">
        <v>1</v>
      </c>
      <c r="BV109" s="270">
        <v>46209.0</v>
      </c>
      <c r="BW109" s="405" t="s">
        <v>5713</v>
      </c>
      <c r="BX109" s="405" t="s">
        <v>5714</v>
      </c>
      <c r="BY109" s="504" t="s">
        <v>23</v>
      </c>
      <c r="BZ109" s="504" t="s">
        <v>2338</v>
      </c>
      <c r="CA109" s="61"/>
      <c r="CB109" s="269" t="b">
        <v>1</v>
      </c>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5715</v>
      </c>
      <c r="AB110" s="294" t="s">
        <v>5716</v>
      </c>
      <c r="AC110" s="381" t="s">
        <v>11</v>
      </c>
      <c r="AD110" s="295" t="s">
        <v>2338</v>
      </c>
      <c r="AE110" s="61"/>
      <c r="AF110" s="269" t="b">
        <v>1</v>
      </c>
      <c r="AH110" s="270"/>
      <c r="AI110" s="109"/>
      <c r="AJ110" s="373"/>
      <c r="AK110" s="344"/>
      <c r="AL110" s="344"/>
      <c r="AM110" s="61"/>
      <c r="AN110" s="298"/>
      <c r="AP110" s="401">
        <v>46192.0</v>
      </c>
      <c r="AQ110" s="273" t="s">
        <v>5717</v>
      </c>
      <c r="AR110" s="273" t="s">
        <v>5718</v>
      </c>
      <c r="AS110" s="274" t="s">
        <v>21</v>
      </c>
      <c r="AT110" s="274" t="s">
        <v>2337</v>
      </c>
      <c r="AU110" s="61"/>
      <c r="AV110" s="269" t="b">
        <v>1</v>
      </c>
      <c r="AX110" s="270">
        <v>46202.0</v>
      </c>
      <c r="AY110" s="109" t="s">
        <v>5719</v>
      </c>
      <c r="AZ110" s="373" t="s">
        <v>5720</v>
      </c>
      <c r="BA110" s="58" t="s">
        <v>22</v>
      </c>
      <c r="BB110" s="58" t="s">
        <v>2347</v>
      </c>
      <c r="BC110" s="61"/>
      <c r="BD110" s="269" t="b">
        <v>1</v>
      </c>
      <c r="BF110" s="194"/>
      <c r="BG110" s="61"/>
      <c r="BH110" s="61"/>
      <c r="BI110" s="81"/>
      <c r="BJ110" s="81"/>
      <c r="BK110" s="61"/>
      <c r="BL110" s="298"/>
      <c r="BM110" s="501"/>
      <c r="BN110" s="270">
        <v>46210.0</v>
      </c>
      <c r="BO110" s="109" t="s">
        <v>5721</v>
      </c>
      <c r="BP110" s="373" t="s">
        <v>5722</v>
      </c>
      <c r="BQ110" s="58" t="s">
        <v>13</v>
      </c>
      <c r="BR110" s="58" t="s">
        <v>9</v>
      </c>
      <c r="BS110" s="109" t="s">
        <v>5723</v>
      </c>
      <c r="BT110" s="269" t="b">
        <v>1</v>
      </c>
      <c r="BV110" s="270">
        <v>46209.0</v>
      </c>
      <c r="BW110" s="430" t="s">
        <v>5724</v>
      </c>
      <c r="BX110" s="430" t="s">
        <v>5725</v>
      </c>
      <c r="BY110" s="431" t="s">
        <v>15</v>
      </c>
      <c r="BZ110" s="431" t="s">
        <v>2338</v>
      </c>
      <c r="CA110" s="61"/>
      <c r="CB110" s="269" t="b">
        <v>1</v>
      </c>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5726</v>
      </c>
      <c r="AB111" s="294" t="s">
        <v>5727</v>
      </c>
      <c r="AC111" s="381" t="s">
        <v>30</v>
      </c>
      <c r="AD111" s="295" t="s">
        <v>2338</v>
      </c>
      <c r="AE111" s="61"/>
      <c r="AF111" s="269" t="b">
        <v>1</v>
      </c>
      <c r="AH111" s="270"/>
      <c r="AI111" s="109"/>
      <c r="AJ111" s="373"/>
      <c r="AK111" s="344"/>
      <c r="AL111" s="344"/>
      <c r="AM111" s="61"/>
      <c r="AN111" s="298"/>
      <c r="AP111" s="403">
        <v>46192.0</v>
      </c>
      <c r="AQ111" s="294" t="s">
        <v>5728</v>
      </c>
      <c r="AR111" s="294" t="s">
        <v>5729</v>
      </c>
      <c r="AS111" s="295" t="s">
        <v>23</v>
      </c>
      <c r="AT111" s="295" t="s">
        <v>2337</v>
      </c>
      <c r="AU111" s="61"/>
      <c r="AV111" s="269" t="b">
        <v>1</v>
      </c>
      <c r="AX111" s="270">
        <v>46202.0</v>
      </c>
      <c r="AY111" s="294" t="s">
        <v>5730</v>
      </c>
      <c r="AZ111" s="294" t="s">
        <v>5731</v>
      </c>
      <c r="BA111" s="295" t="s">
        <v>22</v>
      </c>
      <c r="BB111" s="58" t="s">
        <v>12</v>
      </c>
      <c r="BC111" s="61"/>
      <c r="BD111" s="269" t="b">
        <v>1</v>
      </c>
      <c r="BF111" s="194"/>
      <c r="BG111" s="61"/>
      <c r="BH111" s="61"/>
      <c r="BI111" s="81"/>
      <c r="BJ111" s="81"/>
      <c r="BK111" s="61"/>
      <c r="BL111" s="298"/>
      <c r="BM111" s="501"/>
      <c r="BN111" s="270">
        <v>46210.0</v>
      </c>
      <c r="BO111" s="312" t="s">
        <v>5732</v>
      </c>
      <c r="BP111" s="417" t="s">
        <v>5733</v>
      </c>
      <c r="BQ111" s="418" t="s">
        <v>10</v>
      </c>
      <c r="BR111" s="58" t="s">
        <v>2347</v>
      </c>
      <c r="BS111" s="61"/>
      <c r="BT111" s="269" t="b">
        <v>1</v>
      </c>
      <c r="BV111" s="401">
        <v>46210.0</v>
      </c>
      <c r="BW111" s="273" t="s">
        <v>5734</v>
      </c>
      <c r="BX111" s="273" t="s">
        <v>5735</v>
      </c>
      <c r="BY111" s="274" t="s">
        <v>25</v>
      </c>
      <c r="BZ111" s="274" t="s">
        <v>2337</v>
      </c>
      <c r="CA111" s="61"/>
      <c r="CB111" s="269" t="b">
        <v>1</v>
      </c>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5736</v>
      </c>
      <c r="AB112" s="273" t="s">
        <v>5737</v>
      </c>
      <c r="AC112" s="383"/>
      <c r="AD112" s="293" t="s">
        <v>2338</v>
      </c>
      <c r="AE112" s="109" t="s">
        <v>982</v>
      </c>
      <c r="AF112" s="298"/>
      <c r="AH112" s="270"/>
      <c r="AI112" s="109"/>
      <c r="AJ112" s="373"/>
      <c r="AK112" s="344"/>
      <c r="AL112" s="344"/>
      <c r="AM112" s="61"/>
      <c r="AN112" s="298"/>
      <c r="AP112" s="513">
        <v>46193.0</v>
      </c>
      <c r="AQ112" s="273" t="s">
        <v>5738</v>
      </c>
      <c r="AR112" s="273" t="s">
        <v>5739</v>
      </c>
      <c r="AS112" s="274" t="s">
        <v>21</v>
      </c>
      <c r="AT112" s="274" t="s">
        <v>2337</v>
      </c>
      <c r="AU112" s="61"/>
      <c r="AV112" s="269" t="b">
        <v>1</v>
      </c>
      <c r="AX112" s="270">
        <v>46202.0</v>
      </c>
      <c r="AY112" s="430" t="s">
        <v>5740</v>
      </c>
      <c r="AZ112" s="430" t="s">
        <v>5741</v>
      </c>
      <c r="BA112" s="410" t="s">
        <v>22</v>
      </c>
      <c r="BB112" s="58" t="s">
        <v>12</v>
      </c>
      <c r="BC112" s="61"/>
      <c r="BD112" s="269" t="b">
        <v>1</v>
      </c>
      <c r="BF112" s="194"/>
      <c r="BG112" s="61"/>
      <c r="BH112" s="61"/>
      <c r="BI112" s="81"/>
      <c r="BJ112" s="81"/>
      <c r="BK112" s="61"/>
      <c r="BL112" s="298"/>
      <c r="BM112" s="501"/>
      <c r="BN112" s="270">
        <v>46210.0</v>
      </c>
      <c r="BO112" s="294" t="s">
        <v>5742</v>
      </c>
      <c r="BP112" s="411" t="s">
        <v>5743</v>
      </c>
      <c r="BQ112" s="295" t="s">
        <v>22</v>
      </c>
      <c r="BR112" s="58" t="s">
        <v>12</v>
      </c>
      <c r="BS112" s="61"/>
      <c r="BT112" s="269" t="b">
        <v>1</v>
      </c>
      <c r="BV112" s="540">
        <v>46210.0</v>
      </c>
      <c r="BW112" s="273" t="s">
        <v>5744</v>
      </c>
      <c r="BX112" s="273" t="s">
        <v>5745</v>
      </c>
      <c r="BY112" s="383" t="s">
        <v>23</v>
      </c>
      <c r="BZ112" s="410" t="s">
        <v>2338</v>
      </c>
      <c r="CA112" s="61"/>
      <c r="CB112" s="269" t="b">
        <v>1</v>
      </c>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5746</v>
      </c>
      <c r="AR113" s="294" t="s">
        <v>5747</v>
      </c>
      <c r="AS113" s="295" t="s">
        <v>27</v>
      </c>
      <c r="AT113" s="295" t="s">
        <v>2337</v>
      </c>
      <c r="AU113" s="61"/>
      <c r="AV113" s="269" t="b">
        <v>1</v>
      </c>
      <c r="AX113" s="270">
        <v>46202.0</v>
      </c>
      <c r="AY113" s="405" t="s">
        <v>5748</v>
      </c>
      <c r="AZ113" s="405" t="s">
        <v>5749</v>
      </c>
      <c r="BA113" s="406" t="s">
        <v>22</v>
      </c>
      <c r="BB113" s="58" t="s">
        <v>12</v>
      </c>
      <c r="BC113" s="61"/>
      <c r="BD113" s="269" t="b">
        <v>1</v>
      </c>
      <c r="BF113" s="194"/>
      <c r="BG113" s="61"/>
      <c r="BH113" s="61"/>
      <c r="BI113" s="81"/>
      <c r="BJ113" s="81"/>
      <c r="BK113" s="61"/>
      <c r="BL113" s="298"/>
      <c r="BM113" s="501"/>
      <c r="BN113" s="270">
        <v>46210.0</v>
      </c>
      <c r="BO113" s="273" t="s">
        <v>5750</v>
      </c>
      <c r="BP113" s="413" t="s">
        <v>5751</v>
      </c>
      <c r="BQ113" s="274" t="s">
        <v>22</v>
      </c>
      <c r="BR113" s="58" t="s">
        <v>12</v>
      </c>
      <c r="BS113" s="61"/>
      <c r="BT113" s="269" t="b">
        <v>1</v>
      </c>
      <c r="BV113" s="380">
        <v>46210.0</v>
      </c>
      <c r="BW113" s="294" t="s">
        <v>5752</v>
      </c>
      <c r="BX113" s="294" t="s">
        <v>5753</v>
      </c>
      <c r="BY113" s="381" t="s">
        <v>11</v>
      </c>
      <c r="BZ113" s="295" t="s">
        <v>2338</v>
      </c>
      <c r="CA113" s="61"/>
      <c r="CB113" s="269" t="b">
        <v>1</v>
      </c>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5754</v>
      </c>
      <c r="AR114" s="273" t="s">
        <v>5755</v>
      </c>
      <c r="AS114" s="274" t="s">
        <v>30</v>
      </c>
      <c r="AT114" s="274" t="s">
        <v>2337</v>
      </c>
      <c r="AU114" s="61"/>
      <c r="AV114" s="269" t="b">
        <v>1</v>
      </c>
      <c r="AX114" s="270">
        <v>46202.0</v>
      </c>
      <c r="AY114" s="430" t="s">
        <v>5756</v>
      </c>
      <c r="AZ114" s="430" t="s">
        <v>5757</v>
      </c>
      <c r="BA114" s="410" t="s">
        <v>22</v>
      </c>
      <c r="BB114" s="58" t="s">
        <v>12</v>
      </c>
      <c r="BC114" s="109"/>
      <c r="BD114" s="269" t="b">
        <v>1</v>
      </c>
      <c r="BF114" s="194"/>
      <c r="BG114" s="61"/>
      <c r="BH114" s="61"/>
      <c r="BI114" s="81"/>
      <c r="BJ114" s="81"/>
      <c r="BK114" s="61"/>
      <c r="BL114" s="298"/>
      <c r="BM114" s="501"/>
      <c r="BN114" s="270">
        <v>46210.0</v>
      </c>
      <c r="BO114" s="294" t="s">
        <v>5758</v>
      </c>
      <c r="BP114" s="411" t="s">
        <v>5759</v>
      </c>
      <c r="BQ114" s="295" t="s">
        <v>22</v>
      </c>
      <c r="BR114" s="58" t="s">
        <v>12</v>
      </c>
      <c r="BS114" s="109"/>
      <c r="BT114" s="269" t="b">
        <v>1</v>
      </c>
      <c r="BV114" s="540">
        <v>46210.0</v>
      </c>
      <c r="BW114" s="273" t="s">
        <v>5760</v>
      </c>
      <c r="BX114" s="273" t="s">
        <v>5761</v>
      </c>
      <c r="BY114" s="383" t="s">
        <v>23</v>
      </c>
      <c r="BZ114" s="410" t="s">
        <v>2338</v>
      </c>
      <c r="CA114" s="61"/>
      <c r="CB114" s="269" t="b">
        <v>1</v>
      </c>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5762</v>
      </c>
      <c r="AR115" s="294" t="s">
        <v>5763</v>
      </c>
      <c r="AS115" s="295" t="s">
        <v>30</v>
      </c>
      <c r="AT115" s="295" t="s">
        <v>2337</v>
      </c>
      <c r="AU115" s="61"/>
      <c r="AV115" s="269" t="b">
        <v>1</v>
      </c>
      <c r="AX115" s="270"/>
      <c r="AY115" s="109"/>
      <c r="AZ115" s="373"/>
      <c r="BA115" s="58"/>
      <c r="BB115" s="58"/>
      <c r="BC115" s="61"/>
      <c r="BD115" s="298"/>
      <c r="BF115" s="194"/>
      <c r="BG115" s="61"/>
      <c r="BH115" s="61"/>
      <c r="BI115" s="81"/>
      <c r="BJ115" s="81"/>
      <c r="BK115" s="61"/>
      <c r="BL115" s="298"/>
      <c r="BM115" s="501"/>
      <c r="BN115" s="270">
        <v>46210.0</v>
      </c>
      <c r="BO115" s="273" t="s">
        <v>5764</v>
      </c>
      <c r="BP115" s="413" t="s">
        <v>5765</v>
      </c>
      <c r="BQ115" s="274" t="s">
        <v>22</v>
      </c>
      <c r="BR115" s="58" t="s">
        <v>12</v>
      </c>
      <c r="BS115" s="61"/>
      <c r="BT115" s="269" t="b">
        <v>1</v>
      </c>
      <c r="BV115" s="403">
        <v>46210.0</v>
      </c>
      <c r="BW115" s="294" t="s">
        <v>5766</v>
      </c>
      <c r="BX115" s="294" t="s">
        <v>5767</v>
      </c>
      <c r="BY115" s="295" t="s">
        <v>18</v>
      </c>
      <c r="BZ115" s="295" t="s">
        <v>2337</v>
      </c>
      <c r="CA115" s="61"/>
      <c r="CB115" s="269" t="b">
        <v>1</v>
      </c>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465" t="s">
        <v>5768</v>
      </c>
      <c r="AR116" s="273" t="s">
        <v>5769</v>
      </c>
      <c r="AS116" s="274" t="s">
        <v>21</v>
      </c>
      <c r="AT116" s="274" t="s">
        <v>2337</v>
      </c>
      <c r="AU116" s="109" t="s">
        <v>5770</v>
      </c>
      <c r="AV116" s="269" t="b">
        <v>1</v>
      </c>
      <c r="AX116" s="270"/>
      <c r="AY116" s="109"/>
      <c r="AZ116" s="373"/>
      <c r="BA116" s="58"/>
      <c r="BB116" s="58"/>
      <c r="BC116" s="61"/>
      <c r="BD116" s="298"/>
      <c r="BF116" s="194"/>
      <c r="BG116" s="61"/>
      <c r="BH116" s="61"/>
      <c r="BI116" s="81"/>
      <c r="BJ116" s="81"/>
      <c r="BK116" s="61"/>
      <c r="BL116" s="298"/>
      <c r="BM116" s="501"/>
      <c r="BN116" s="270">
        <v>46210.0</v>
      </c>
      <c r="BO116" s="294" t="s">
        <v>5771</v>
      </c>
      <c r="BP116" s="411" t="s">
        <v>5772</v>
      </c>
      <c r="BQ116" s="295" t="s">
        <v>22</v>
      </c>
      <c r="BR116" s="58" t="s">
        <v>12</v>
      </c>
      <c r="BS116" s="61"/>
      <c r="BT116" s="269" t="b">
        <v>1</v>
      </c>
      <c r="BV116" s="401">
        <v>46210.0</v>
      </c>
      <c r="BW116" s="273" t="s">
        <v>5773</v>
      </c>
      <c r="BX116" s="273" t="s">
        <v>5774</v>
      </c>
      <c r="BY116" s="274" t="s">
        <v>11</v>
      </c>
      <c r="BZ116" s="274" t="s">
        <v>2337</v>
      </c>
      <c r="CA116" s="61"/>
      <c r="CB116" s="269" t="b">
        <v>1</v>
      </c>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5775</v>
      </c>
      <c r="AR117" s="294" t="s">
        <v>5776</v>
      </c>
      <c r="AS117" s="295" t="s">
        <v>27</v>
      </c>
      <c r="AT117" s="295" t="s">
        <v>2337</v>
      </c>
      <c r="AU117" s="61"/>
      <c r="AV117" s="269" t="b">
        <v>1</v>
      </c>
      <c r="AX117" s="270"/>
      <c r="AY117" s="109"/>
      <c r="AZ117" s="373"/>
      <c r="BA117" s="58"/>
      <c r="BB117" s="58"/>
      <c r="BC117" s="61"/>
      <c r="BD117" s="298"/>
      <c r="BF117" s="194"/>
      <c r="BG117" s="61"/>
      <c r="BH117" s="61"/>
      <c r="BI117" s="81"/>
      <c r="BJ117" s="81"/>
      <c r="BK117" s="61"/>
      <c r="BL117" s="298"/>
      <c r="BM117" s="501"/>
      <c r="BN117" s="270">
        <v>46210.0</v>
      </c>
      <c r="BO117" s="273" t="s">
        <v>5777</v>
      </c>
      <c r="BP117" s="413" t="s">
        <v>5778</v>
      </c>
      <c r="BQ117" s="274" t="s">
        <v>22</v>
      </c>
      <c r="BR117" s="58" t="s">
        <v>12</v>
      </c>
      <c r="BS117" s="61"/>
      <c r="BT117" s="269" t="b">
        <v>1</v>
      </c>
      <c r="BV117" s="194"/>
      <c r="BW117" s="61"/>
      <c r="BX117" s="61"/>
      <c r="BY117" s="81"/>
      <c r="BZ117" s="81"/>
      <c r="CA117" s="61"/>
      <c r="CB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5779</v>
      </c>
      <c r="AR118" s="273" t="s">
        <v>5780</v>
      </c>
      <c r="AS118" s="274" t="s">
        <v>27</v>
      </c>
      <c r="AT118" s="274" t="s">
        <v>2337</v>
      </c>
      <c r="AU118" s="61"/>
      <c r="AV118" s="269" t="b">
        <v>1</v>
      </c>
      <c r="AX118" s="270"/>
      <c r="AY118" s="109"/>
      <c r="AZ118" s="373"/>
      <c r="BA118" s="58"/>
      <c r="BB118" s="58"/>
      <c r="BC118" s="61"/>
      <c r="BD118" s="298"/>
      <c r="BF118" s="194"/>
      <c r="BG118" s="61"/>
      <c r="BH118" s="61"/>
      <c r="BI118" s="81"/>
      <c r="BJ118" s="81"/>
      <c r="BK118" s="61"/>
      <c r="BL118" s="298"/>
      <c r="BM118" s="501"/>
      <c r="BN118" s="270">
        <v>46210.0</v>
      </c>
      <c r="BO118" s="294" t="s">
        <v>5781</v>
      </c>
      <c r="BP118" s="411" t="s">
        <v>5782</v>
      </c>
      <c r="BQ118" s="295" t="s">
        <v>24</v>
      </c>
      <c r="BR118" s="58" t="s">
        <v>12</v>
      </c>
      <c r="BS118" s="61"/>
      <c r="BT118" s="269" t="b">
        <v>1</v>
      </c>
      <c r="BV118" s="194"/>
      <c r="BW118" s="61"/>
      <c r="BX118" s="61"/>
      <c r="BY118" s="81"/>
      <c r="BZ118" s="81"/>
      <c r="CA118" s="61"/>
      <c r="CB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5783</v>
      </c>
      <c r="AR119" s="294" t="s">
        <v>5784</v>
      </c>
      <c r="AS119" s="295" t="s">
        <v>21</v>
      </c>
      <c r="AT119" s="295" t="s">
        <v>2337</v>
      </c>
      <c r="AU119" s="61"/>
      <c r="AV119" s="269" t="b">
        <v>1</v>
      </c>
      <c r="AX119" s="270"/>
      <c r="AY119" s="109"/>
      <c r="AZ119" s="373"/>
      <c r="BA119" s="58"/>
      <c r="BB119" s="58"/>
      <c r="BC119" s="109"/>
      <c r="BD119" s="298"/>
      <c r="BF119" s="194"/>
      <c r="BG119" s="61"/>
      <c r="BH119" s="61"/>
      <c r="BI119" s="81"/>
      <c r="BJ119" s="81"/>
      <c r="BK119" s="61"/>
      <c r="BL119" s="298"/>
      <c r="BM119" s="501"/>
      <c r="BN119" s="270">
        <v>46210.0</v>
      </c>
      <c r="BO119" s="273" t="s">
        <v>5785</v>
      </c>
      <c r="BP119" s="413" t="s">
        <v>5786</v>
      </c>
      <c r="BQ119" s="274" t="s">
        <v>22</v>
      </c>
      <c r="BR119" s="58" t="s">
        <v>12</v>
      </c>
      <c r="BS119" s="109"/>
      <c r="BT119" s="269" t="b">
        <v>1</v>
      </c>
      <c r="BV119" s="194"/>
      <c r="BW119" s="61"/>
      <c r="BX119" s="61"/>
      <c r="BY119" s="81"/>
      <c r="BZ119" s="81"/>
      <c r="CA119" s="61"/>
      <c r="CB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5787</v>
      </c>
      <c r="AR120" s="273" t="s">
        <v>5788</v>
      </c>
      <c r="AS120" s="274" t="s">
        <v>18</v>
      </c>
      <c r="AT120" s="274" t="s">
        <v>2338</v>
      </c>
      <c r="AU120" s="109" t="s">
        <v>5789</v>
      </c>
      <c r="AV120" s="298"/>
      <c r="AX120" s="270"/>
      <c r="AY120" s="109"/>
      <c r="AZ120" s="373"/>
      <c r="BA120" s="58"/>
      <c r="BB120" s="58"/>
      <c r="BC120" s="109"/>
      <c r="BD120" s="298"/>
      <c r="BF120" s="194"/>
      <c r="BG120" s="61"/>
      <c r="BH120" s="61"/>
      <c r="BI120" s="81"/>
      <c r="BJ120" s="81"/>
      <c r="BK120" s="61"/>
      <c r="BL120" s="298"/>
      <c r="BM120" s="501"/>
      <c r="BN120" s="270">
        <v>46210.0</v>
      </c>
      <c r="BO120" s="294" t="s">
        <v>5790</v>
      </c>
      <c r="BP120" s="411" t="s">
        <v>5791</v>
      </c>
      <c r="BQ120" s="295" t="s">
        <v>22</v>
      </c>
      <c r="BR120" s="58" t="s">
        <v>12</v>
      </c>
      <c r="BS120" s="109"/>
      <c r="BT120" s="269" t="b">
        <v>1</v>
      </c>
      <c r="BV120" s="194"/>
      <c r="BW120" s="61"/>
      <c r="BX120" s="61"/>
      <c r="BY120" s="81"/>
      <c r="BZ120" s="81"/>
      <c r="CA120" s="61"/>
      <c r="CB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5792</v>
      </c>
      <c r="AR121" s="273" t="s">
        <v>5793</v>
      </c>
      <c r="AS121" s="383" t="s">
        <v>25</v>
      </c>
      <c r="AT121" s="274" t="s">
        <v>2338</v>
      </c>
      <c r="AU121" s="61"/>
      <c r="AV121" s="269" t="b">
        <v>1</v>
      </c>
      <c r="AX121" s="270"/>
      <c r="AY121" s="294"/>
      <c r="AZ121" s="294"/>
      <c r="BA121" s="295"/>
      <c r="BB121" s="58"/>
      <c r="BC121" s="61"/>
      <c r="BD121" s="298"/>
      <c r="BF121" s="194"/>
      <c r="BG121" s="61"/>
      <c r="BH121" s="61"/>
      <c r="BI121" s="81"/>
      <c r="BJ121" s="81"/>
      <c r="BK121" s="61"/>
      <c r="BL121" s="298"/>
      <c r="BM121" s="501"/>
      <c r="BN121" s="270">
        <v>46210.0</v>
      </c>
      <c r="BO121" s="273" t="s">
        <v>5794</v>
      </c>
      <c r="BP121" s="413" t="s">
        <v>5795</v>
      </c>
      <c r="BQ121" s="274" t="s">
        <v>22</v>
      </c>
      <c r="BR121" s="58" t="s">
        <v>12</v>
      </c>
      <c r="BS121" s="61"/>
      <c r="BT121" s="269" t="b">
        <v>1</v>
      </c>
      <c r="BV121" s="194"/>
      <c r="BW121" s="61"/>
      <c r="BX121" s="61"/>
      <c r="BY121" s="81"/>
      <c r="BZ121" s="81"/>
      <c r="CA121" s="61"/>
      <c r="CB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c r="BM122" s="501"/>
      <c r="BN122" s="270">
        <v>46210.0</v>
      </c>
      <c r="BO122" s="294" t="s">
        <v>5796</v>
      </c>
      <c r="BP122" s="411" t="s">
        <v>5797</v>
      </c>
      <c r="BQ122" s="295" t="s">
        <v>19</v>
      </c>
      <c r="BR122" s="58" t="s">
        <v>12</v>
      </c>
      <c r="BS122" s="61"/>
      <c r="BT122" s="269" t="b">
        <v>1</v>
      </c>
      <c r="BV122" s="194"/>
      <c r="BW122" s="61"/>
      <c r="BX122" s="61"/>
      <c r="BY122" s="81"/>
      <c r="BZ122" s="81"/>
      <c r="CA122" s="61"/>
      <c r="CB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c r="BM123" s="501"/>
      <c r="BN123" s="270">
        <v>46210.0</v>
      </c>
      <c r="BO123" s="273" t="s">
        <v>5798</v>
      </c>
      <c r="BP123" s="413" t="s">
        <v>5799</v>
      </c>
      <c r="BQ123" s="274" t="s">
        <v>13</v>
      </c>
      <c r="BR123" s="58" t="s">
        <v>12</v>
      </c>
      <c r="BS123" s="61"/>
      <c r="BT123" s="269" t="b">
        <v>1</v>
      </c>
      <c r="BV123" s="194"/>
      <c r="BW123" s="61"/>
      <c r="BX123" s="61"/>
      <c r="BY123" s="81"/>
      <c r="BZ123" s="81"/>
      <c r="CA123" s="61"/>
      <c r="CB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c r="BM124" s="501"/>
      <c r="BN124" s="270">
        <v>46210.0</v>
      </c>
      <c r="BO124" s="294" t="s">
        <v>5800</v>
      </c>
      <c r="BP124" s="411" t="s">
        <v>5801</v>
      </c>
      <c r="BQ124" s="295" t="s">
        <v>13</v>
      </c>
      <c r="BR124" s="58" t="s">
        <v>12</v>
      </c>
      <c r="BS124" s="109"/>
      <c r="BT124" s="269" t="b">
        <v>1</v>
      </c>
      <c r="BV124" s="194"/>
      <c r="BW124" s="61"/>
      <c r="BX124" s="61"/>
      <c r="BY124" s="81"/>
      <c r="BZ124" s="81"/>
      <c r="CA124" s="61"/>
      <c r="CB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c r="BM125" s="501"/>
      <c r="BN125" s="270">
        <v>46210.0</v>
      </c>
      <c r="BO125" s="273" t="s">
        <v>5802</v>
      </c>
      <c r="BP125" s="413" t="s">
        <v>5803</v>
      </c>
      <c r="BQ125" s="274" t="s">
        <v>10</v>
      </c>
      <c r="BR125" s="58" t="s">
        <v>12</v>
      </c>
      <c r="BS125" s="61"/>
      <c r="BT125" s="269" t="b">
        <v>1</v>
      </c>
      <c r="BV125" s="194"/>
      <c r="BW125" s="61"/>
      <c r="BX125" s="61"/>
      <c r="BY125" s="81"/>
      <c r="BZ125" s="81"/>
      <c r="CA125" s="61"/>
      <c r="CB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c r="BM126" s="501"/>
      <c r="BN126" s="551">
        <v>46211.0</v>
      </c>
      <c r="BO126" s="273" t="s">
        <v>5804</v>
      </c>
      <c r="BP126" s="413" t="s">
        <v>5805</v>
      </c>
      <c r="BQ126" s="402" t="s">
        <v>24</v>
      </c>
      <c r="BR126" s="402" t="s">
        <v>2344</v>
      </c>
      <c r="BS126" s="61"/>
      <c r="BT126" s="269" t="b">
        <v>1</v>
      </c>
      <c r="BV126" s="194"/>
      <c r="BW126" s="61"/>
      <c r="BX126" s="61"/>
      <c r="BY126" s="81"/>
      <c r="BZ126" s="81"/>
      <c r="CA126" s="61"/>
      <c r="CB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c r="BM127" s="501"/>
      <c r="BN127" s="552">
        <v>46211.0</v>
      </c>
      <c r="BO127" s="405" t="s">
        <v>5806</v>
      </c>
      <c r="BP127" s="507" t="s">
        <v>5807</v>
      </c>
      <c r="BQ127" s="406" t="s">
        <v>13</v>
      </c>
      <c r="BR127" s="295" t="s">
        <v>2344</v>
      </c>
      <c r="BS127" s="61"/>
      <c r="BT127" s="269" t="b">
        <v>1</v>
      </c>
      <c r="BV127" s="194"/>
      <c r="BW127" s="61"/>
      <c r="BX127" s="61"/>
      <c r="BY127" s="81"/>
      <c r="BZ127" s="81"/>
      <c r="CA127" s="61"/>
      <c r="CB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c r="BM128" s="501"/>
      <c r="BN128" s="551">
        <v>46211.0</v>
      </c>
      <c r="BO128" s="273" t="s">
        <v>5808</v>
      </c>
      <c r="BP128" s="413" t="s">
        <v>5809</v>
      </c>
      <c r="BQ128" s="402" t="s">
        <v>16</v>
      </c>
      <c r="BR128" s="402" t="s">
        <v>2344</v>
      </c>
      <c r="BS128" s="61"/>
      <c r="BT128" s="269" t="b">
        <v>1</v>
      </c>
      <c r="BV128" s="194"/>
      <c r="BW128" s="61"/>
      <c r="BX128" s="61"/>
      <c r="BY128" s="81"/>
      <c r="BZ128" s="81"/>
      <c r="CA128" s="61"/>
      <c r="CB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c r="BM129" s="501"/>
      <c r="BN129" s="552">
        <v>46211.0</v>
      </c>
      <c r="BO129" s="405" t="s">
        <v>5810</v>
      </c>
      <c r="BP129" s="507" t="s">
        <v>5811</v>
      </c>
      <c r="BQ129" s="406" t="s">
        <v>44</v>
      </c>
      <c r="BR129" s="295" t="s">
        <v>2344</v>
      </c>
      <c r="BS129" s="61"/>
      <c r="BT129" s="269" t="b">
        <v>1</v>
      </c>
      <c r="BV129" s="194"/>
      <c r="BW129" s="61"/>
      <c r="BX129" s="61"/>
      <c r="BY129" s="81"/>
      <c r="BZ129" s="81"/>
      <c r="CA129" s="61"/>
      <c r="CB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c r="BM130" s="501"/>
      <c r="BN130" s="551">
        <v>46211.0</v>
      </c>
      <c r="BO130" s="273" t="s">
        <v>5812</v>
      </c>
      <c r="BP130" s="413" t="s">
        <v>5813</v>
      </c>
      <c r="BQ130" s="402" t="s">
        <v>24</v>
      </c>
      <c r="BR130" s="402" t="s">
        <v>2344</v>
      </c>
      <c r="BS130" s="61"/>
      <c r="BT130" s="269" t="b">
        <v>1</v>
      </c>
      <c r="BV130" s="194"/>
      <c r="BW130" s="61"/>
      <c r="BX130" s="61"/>
      <c r="BY130" s="81"/>
      <c r="BZ130" s="81"/>
      <c r="CA130" s="61"/>
      <c r="CB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c r="BM131" s="501"/>
      <c r="BN131" s="551">
        <v>46211.0</v>
      </c>
      <c r="BO131" s="273" t="s">
        <v>5814</v>
      </c>
      <c r="BP131" s="413" t="s">
        <v>5815</v>
      </c>
      <c r="BQ131" s="402" t="s">
        <v>32</v>
      </c>
      <c r="BR131" s="402" t="s">
        <v>2344</v>
      </c>
      <c r="BS131" s="61"/>
      <c r="BT131" s="269" t="b">
        <v>1</v>
      </c>
      <c r="BV131" s="194"/>
      <c r="BW131" s="61"/>
      <c r="BX131" s="61"/>
      <c r="BY131" s="81"/>
      <c r="BZ131" s="81"/>
      <c r="CA131" s="61"/>
      <c r="CB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c r="BM132" s="501"/>
      <c r="BN132" s="270">
        <v>46211.0</v>
      </c>
      <c r="BO132" s="465" t="s">
        <v>5816</v>
      </c>
      <c r="BP132" s="491" t="s">
        <v>5817</v>
      </c>
      <c r="BQ132" s="58" t="s">
        <v>22</v>
      </c>
      <c r="BR132" s="58" t="s">
        <v>28</v>
      </c>
      <c r="BS132" s="61"/>
      <c r="BT132" s="269" t="b">
        <v>1</v>
      </c>
      <c r="BV132" s="194"/>
      <c r="BW132" s="61"/>
      <c r="BX132" s="61"/>
      <c r="BY132" s="81"/>
      <c r="BZ132" s="81"/>
      <c r="CA132" s="61"/>
      <c r="CB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c r="BM133" s="501"/>
      <c r="BN133" s="270">
        <v>46211.0</v>
      </c>
      <c r="BO133" s="465" t="s">
        <v>5818</v>
      </c>
      <c r="BP133" s="465" t="s">
        <v>5819</v>
      </c>
      <c r="BQ133" s="492" t="s">
        <v>22</v>
      </c>
      <c r="BR133" s="58" t="s">
        <v>28</v>
      </c>
      <c r="BS133" s="61"/>
      <c r="BT133" s="269" t="b">
        <v>1</v>
      </c>
      <c r="BV133" s="194"/>
      <c r="BW133" s="61"/>
      <c r="BX133" s="61"/>
      <c r="BY133" s="81"/>
      <c r="BZ133" s="81"/>
      <c r="CA133" s="61"/>
      <c r="CB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c r="BM134" s="501"/>
      <c r="BN134" s="270"/>
      <c r="BO134" s="109"/>
      <c r="BP134" s="373"/>
      <c r="BQ134" s="344"/>
      <c r="BR134" s="344"/>
      <c r="BS134" s="61"/>
      <c r="BT134" s="298"/>
      <c r="BV134" s="194"/>
      <c r="BW134" s="61"/>
      <c r="BX134" s="61"/>
      <c r="BY134" s="81"/>
      <c r="BZ134" s="81"/>
      <c r="CA134" s="61"/>
      <c r="CB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c r="BM135" s="501"/>
      <c r="BN135" s="270"/>
      <c r="BO135" s="109"/>
      <c r="BP135" s="373"/>
      <c r="BQ135" s="344"/>
      <c r="BR135" s="344"/>
      <c r="BS135" s="61"/>
      <c r="BT135" s="298"/>
      <c r="BV135" s="194"/>
      <c r="BW135" s="61"/>
      <c r="BX135" s="61"/>
      <c r="BY135" s="81"/>
      <c r="BZ135" s="81"/>
      <c r="CA135" s="61"/>
      <c r="CB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c r="BM136" s="501"/>
      <c r="BN136" s="270"/>
      <c r="BO136" s="109"/>
      <c r="BP136" s="373"/>
      <c r="BQ136" s="344"/>
      <c r="BR136" s="344"/>
      <c r="BS136" s="61"/>
      <c r="BT136" s="298"/>
      <c r="BV136" s="194"/>
      <c r="BW136" s="61"/>
      <c r="BX136" s="61"/>
      <c r="BY136" s="81"/>
      <c r="BZ136" s="81"/>
      <c r="CA136" s="61"/>
      <c r="CB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c r="BM137" s="501"/>
      <c r="BN137" s="270"/>
      <c r="BO137" s="109"/>
      <c r="BP137" s="373"/>
      <c r="BQ137" s="344"/>
      <c r="BR137" s="344"/>
      <c r="BS137" s="61"/>
      <c r="BT137" s="298"/>
      <c r="BV137" s="194"/>
      <c r="BW137" s="61"/>
      <c r="BX137" s="61"/>
      <c r="BY137" s="81"/>
      <c r="BZ137" s="81"/>
      <c r="CA137" s="61"/>
      <c r="CB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c r="BM138" s="501"/>
      <c r="BN138" s="270"/>
      <c r="BO138" s="109"/>
      <c r="BP138" s="373"/>
      <c r="BQ138" s="344"/>
      <c r="BR138" s="344"/>
      <c r="BS138" s="61"/>
      <c r="BT138" s="298"/>
      <c r="BV138" s="194"/>
      <c r="BW138" s="61"/>
      <c r="BX138" s="61"/>
      <c r="BY138" s="81"/>
      <c r="BZ138" s="81"/>
      <c r="CA138" s="61"/>
      <c r="CB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c r="BM139" s="501"/>
      <c r="BN139" s="270"/>
      <c r="BO139" s="109"/>
      <c r="BP139" s="373"/>
      <c r="BQ139" s="344"/>
      <c r="BR139" s="344"/>
      <c r="BS139" s="61"/>
      <c r="BT139" s="298"/>
      <c r="BV139" s="194"/>
      <c r="BW139" s="61"/>
      <c r="BX139" s="61"/>
      <c r="BY139" s="81"/>
      <c r="BZ139" s="81"/>
      <c r="CA139" s="61"/>
      <c r="CB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c r="BM140" s="501"/>
      <c r="BN140" s="270"/>
      <c r="BO140" s="109"/>
      <c r="BP140" s="373"/>
      <c r="BQ140" s="344"/>
      <c r="BR140" s="344"/>
      <c r="BS140" s="61"/>
      <c r="BT140" s="298"/>
      <c r="BV140" s="194"/>
      <c r="BW140" s="61"/>
      <c r="BX140" s="61"/>
      <c r="BY140" s="81"/>
      <c r="BZ140" s="81"/>
      <c r="CA140" s="61"/>
      <c r="CB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c r="BM141" s="501"/>
      <c r="BN141" s="270"/>
      <c r="BO141" s="109"/>
      <c r="BP141" s="373"/>
      <c r="BQ141" s="344"/>
      <c r="BR141" s="344"/>
      <c r="BS141" s="61"/>
      <c r="BT141" s="298"/>
      <c r="BV141" s="194"/>
      <c r="BW141" s="61"/>
      <c r="BX141" s="61"/>
      <c r="BY141" s="81"/>
      <c r="BZ141" s="81"/>
      <c r="CA141" s="61"/>
      <c r="CB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c r="BM142" s="501"/>
      <c r="BN142" s="270"/>
      <c r="BO142" s="109"/>
      <c r="BP142" s="373"/>
      <c r="BQ142" s="344"/>
      <c r="BR142" s="344"/>
      <c r="BS142" s="61"/>
      <c r="BT142" s="298"/>
      <c r="BV142" s="194"/>
      <c r="BW142" s="61"/>
      <c r="BX142" s="61"/>
      <c r="BY142" s="81"/>
      <c r="BZ142" s="81"/>
      <c r="CA142" s="61"/>
      <c r="CB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c r="BM143" s="501"/>
      <c r="BN143" s="270"/>
      <c r="BO143" s="109"/>
      <c r="BP143" s="373"/>
      <c r="BQ143" s="344"/>
      <c r="BR143" s="344"/>
      <c r="BS143" s="61"/>
      <c r="BT143" s="298"/>
      <c r="BV143" s="194"/>
      <c r="BW143" s="61"/>
      <c r="BX143" s="61"/>
      <c r="BY143" s="81"/>
      <c r="BZ143" s="81"/>
      <c r="CA143" s="61"/>
      <c r="CB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c r="BM144" s="501"/>
      <c r="BN144" s="270"/>
      <c r="BO144" s="109"/>
      <c r="BP144" s="373"/>
      <c r="BQ144" s="344"/>
      <c r="BR144" s="344"/>
      <c r="BS144" s="109"/>
      <c r="BT144" s="298"/>
      <c r="BV144" s="194"/>
      <c r="BW144" s="61"/>
      <c r="BX144" s="61"/>
      <c r="BY144" s="81"/>
      <c r="BZ144" s="81"/>
      <c r="CA144" s="61"/>
      <c r="CB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c r="BM145" s="501"/>
      <c r="BN145" s="270"/>
      <c r="BO145" s="109"/>
      <c r="BP145" s="373"/>
      <c r="BQ145" s="344"/>
      <c r="BR145" s="344"/>
      <c r="BS145" s="61"/>
      <c r="BT145" s="298"/>
      <c r="BV145" s="194"/>
      <c r="BW145" s="61"/>
      <c r="BX145" s="61"/>
      <c r="BY145" s="81"/>
      <c r="BZ145" s="81"/>
      <c r="CA145" s="61"/>
      <c r="CB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c r="BM146" s="501"/>
      <c r="BN146" s="270"/>
      <c r="BO146" s="109"/>
      <c r="BP146" s="373"/>
      <c r="BQ146" s="344"/>
      <c r="BR146" s="344"/>
      <c r="BS146" s="61"/>
      <c r="BT146" s="298"/>
      <c r="BV146" s="194"/>
      <c r="BW146" s="61"/>
      <c r="BX146" s="61"/>
      <c r="BY146" s="81"/>
      <c r="BZ146" s="81"/>
      <c r="CA146" s="61"/>
      <c r="CB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c r="BM147" s="501"/>
      <c r="BN147" s="270"/>
      <c r="BO147" s="109"/>
      <c r="BP147" s="373"/>
      <c r="BQ147" s="344"/>
      <c r="BR147" s="344"/>
      <c r="BS147" s="61"/>
      <c r="BT147" s="298"/>
      <c r="BV147" s="194"/>
      <c r="BW147" s="61"/>
      <c r="BX147" s="61"/>
      <c r="BY147" s="81"/>
      <c r="BZ147" s="81"/>
      <c r="CA147" s="61"/>
      <c r="CB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c r="BM148" s="501"/>
      <c r="BN148" s="270"/>
      <c r="BO148" s="109"/>
      <c r="BP148" s="373"/>
      <c r="BQ148" s="344"/>
      <c r="BR148" s="344"/>
      <c r="BS148" s="61"/>
      <c r="BT148" s="298"/>
      <c r="BV148" s="194"/>
      <c r="BW148" s="61"/>
      <c r="BX148" s="61"/>
      <c r="BY148" s="81"/>
      <c r="BZ148" s="81"/>
      <c r="CA148" s="61"/>
      <c r="CB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c r="BM149" s="501"/>
      <c r="BN149" s="270"/>
      <c r="BO149" s="109"/>
      <c r="BP149" s="373"/>
      <c r="BQ149" s="344"/>
      <c r="BR149" s="344"/>
      <c r="BS149" s="61"/>
      <c r="BT149" s="298"/>
      <c r="BV149" s="194"/>
      <c r="BW149" s="61"/>
      <c r="BX149" s="61"/>
      <c r="BY149" s="81"/>
      <c r="BZ149" s="81"/>
      <c r="CA149" s="61"/>
      <c r="CB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c r="BM150" s="501"/>
      <c r="BN150" s="270"/>
      <c r="BO150" s="109"/>
      <c r="BP150" s="373"/>
      <c r="BQ150" s="344"/>
      <c r="BR150" s="344"/>
      <c r="BS150" s="61"/>
      <c r="BT150" s="298"/>
      <c r="BV150" s="194"/>
      <c r="BW150" s="61"/>
      <c r="BX150" s="61"/>
      <c r="BY150" s="81"/>
      <c r="BZ150" s="81"/>
      <c r="CA150" s="61"/>
      <c r="CB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c r="BM151" s="501"/>
      <c r="BN151" s="270"/>
      <c r="BO151" s="109"/>
      <c r="BP151" s="373"/>
      <c r="BQ151" s="344"/>
      <c r="BR151" s="344"/>
      <c r="BS151" s="61"/>
      <c r="BT151" s="298"/>
      <c r="BV151" s="194"/>
      <c r="BW151" s="61"/>
      <c r="BX151" s="61"/>
      <c r="BY151" s="81"/>
      <c r="BZ151" s="81"/>
      <c r="CA151" s="61"/>
      <c r="CB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c r="BM152" s="501"/>
      <c r="BN152" s="270"/>
      <c r="BO152" s="109"/>
      <c r="BP152" s="373"/>
      <c r="BQ152" s="344"/>
      <c r="BR152" s="344"/>
      <c r="BS152" s="61"/>
      <c r="BT152" s="298"/>
      <c r="BV152" s="194"/>
      <c r="BW152" s="61"/>
      <c r="BX152" s="61"/>
      <c r="BY152" s="81"/>
      <c r="BZ152" s="81"/>
      <c r="CA152" s="61"/>
      <c r="CB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c r="BM153" s="501"/>
      <c r="BN153" s="270"/>
      <c r="BO153" s="109"/>
      <c r="BP153" s="373"/>
      <c r="BQ153" s="344"/>
      <c r="BR153" s="344"/>
      <c r="BS153" s="61"/>
      <c r="BT153" s="298"/>
      <c r="BV153" s="194"/>
      <c r="BW153" s="61"/>
      <c r="BX153" s="61"/>
      <c r="BY153" s="81"/>
      <c r="BZ153" s="81"/>
      <c r="CA153" s="61"/>
      <c r="CB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c r="BM154" s="501"/>
      <c r="BN154" s="270"/>
      <c r="BO154" s="109"/>
      <c r="BP154" s="373"/>
      <c r="BQ154" s="344"/>
      <c r="BR154" s="344"/>
      <c r="BS154" s="61"/>
      <c r="BT154" s="298"/>
      <c r="BV154" s="194"/>
      <c r="BW154" s="61"/>
      <c r="BX154" s="61"/>
      <c r="BY154" s="81"/>
      <c r="BZ154" s="81"/>
      <c r="CA154" s="61"/>
      <c r="CB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c r="BM155" s="501"/>
      <c r="BN155" s="270"/>
      <c r="BO155" s="109"/>
      <c r="BP155" s="373"/>
      <c r="BQ155" s="344"/>
      <c r="BR155" s="344"/>
      <c r="BS155" s="61"/>
      <c r="BT155" s="298"/>
      <c r="BV155" s="194"/>
      <c r="BW155" s="61"/>
      <c r="BX155" s="61"/>
      <c r="BY155" s="81"/>
      <c r="BZ155" s="81"/>
      <c r="CA155" s="61"/>
      <c r="CB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c r="BM156" s="501"/>
      <c r="BN156" s="270"/>
      <c r="BO156" s="109"/>
      <c r="BP156" s="373"/>
      <c r="BQ156" s="344"/>
      <c r="BR156" s="344"/>
      <c r="BS156" s="61"/>
      <c r="BT156" s="298"/>
      <c r="BV156" s="194"/>
      <c r="BW156" s="61"/>
      <c r="BX156" s="61"/>
      <c r="BY156" s="81"/>
      <c r="BZ156" s="81"/>
      <c r="CA156" s="61"/>
      <c r="CB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c r="BM157" s="501"/>
      <c r="BN157" s="270"/>
      <c r="BO157" s="109"/>
      <c r="BP157" s="373"/>
      <c r="BQ157" s="344"/>
      <c r="BR157" s="344"/>
      <c r="BS157" s="61"/>
      <c r="BT157" s="298"/>
      <c r="BV157" s="194"/>
      <c r="BW157" s="61"/>
      <c r="BX157" s="61"/>
      <c r="BY157" s="81"/>
      <c r="BZ157" s="81"/>
      <c r="CA157" s="61"/>
      <c r="CB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c r="BM158" s="501"/>
      <c r="BN158" s="270"/>
      <c r="BO158" s="109"/>
      <c r="BP158" s="373"/>
      <c r="BQ158" s="344"/>
      <c r="BR158" s="344"/>
      <c r="BS158" s="61"/>
      <c r="BT158" s="298"/>
      <c r="BV158" s="194"/>
      <c r="BW158" s="61"/>
      <c r="BX158" s="61"/>
      <c r="BY158" s="81"/>
      <c r="BZ158" s="81"/>
      <c r="CA158" s="61"/>
      <c r="CB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c r="BM159" s="501"/>
      <c r="BN159" s="270"/>
      <c r="BO159" s="109"/>
      <c r="BP159" s="373"/>
      <c r="BQ159" s="344"/>
      <c r="BR159" s="344"/>
      <c r="BS159" s="61"/>
      <c r="BT159" s="298"/>
      <c r="BV159" s="194"/>
      <c r="BW159" s="61"/>
      <c r="BX159" s="61"/>
      <c r="BY159" s="81"/>
      <c r="BZ159" s="81"/>
      <c r="CA159" s="61"/>
      <c r="CB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c r="BM160" s="501"/>
      <c r="BN160" s="270"/>
      <c r="BO160" s="109"/>
      <c r="BP160" s="373"/>
      <c r="BQ160" s="344"/>
      <c r="BR160" s="344"/>
      <c r="BS160" s="61"/>
      <c r="BT160" s="298"/>
      <c r="BV160" s="194"/>
      <c r="BW160" s="61"/>
      <c r="BX160" s="61"/>
      <c r="BY160" s="81"/>
      <c r="BZ160" s="81"/>
      <c r="CA160" s="61"/>
      <c r="CB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c r="BM161" s="501"/>
      <c r="BN161" s="270"/>
      <c r="BO161" s="109"/>
      <c r="BP161" s="373"/>
      <c r="BQ161" s="344"/>
      <c r="BR161" s="344"/>
      <c r="BS161" s="61"/>
      <c r="BT161" s="298"/>
      <c r="BV161" s="194"/>
      <c r="BW161" s="61"/>
      <c r="BX161" s="61"/>
      <c r="BY161" s="81"/>
      <c r="BZ161" s="81"/>
      <c r="CA161" s="61"/>
      <c r="CB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c r="BM162" s="501"/>
      <c r="BN162" s="270"/>
      <c r="BO162" s="109"/>
      <c r="BP162" s="373"/>
      <c r="BQ162" s="344"/>
      <c r="BR162" s="344"/>
      <c r="BS162" s="61"/>
      <c r="BT162" s="298"/>
      <c r="BV162" s="194"/>
      <c r="BW162" s="61"/>
      <c r="BX162" s="61"/>
      <c r="BY162" s="81"/>
      <c r="BZ162" s="81"/>
      <c r="CA162" s="61"/>
      <c r="CB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c r="BM163" s="501"/>
      <c r="BN163" s="270"/>
      <c r="BO163" s="109"/>
      <c r="BP163" s="373"/>
      <c r="BQ163" s="344"/>
      <c r="BR163" s="344"/>
      <c r="BS163" s="61"/>
      <c r="BT163" s="298"/>
      <c r="BV163" s="194"/>
      <c r="BW163" s="61"/>
      <c r="BX163" s="61"/>
      <c r="BY163" s="81"/>
      <c r="BZ163" s="81"/>
      <c r="CA163" s="61"/>
      <c r="CB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c r="BM164" s="501"/>
      <c r="BN164" s="270"/>
      <c r="BO164" s="109"/>
      <c r="BP164" s="373"/>
      <c r="BQ164" s="344"/>
      <c r="BR164" s="344"/>
      <c r="BS164" s="61"/>
      <c r="BT164" s="298"/>
      <c r="BV164" s="194"/>
      <c r="BW164" s="61"/>
      <c r="BX164" s="61"/>
      <c r="BY164" s="81"/>
      <c r="BZ164" s="81"/>
      <c r="CA164" s="61"/>
      <c r="CB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c r="BM165" s="501"/>
      <c r="BN165" s="270"/>
      <c r="BO165" s="109"/>
      <c r="BP165" s="373"/>
      <c r="BQ165" s="344"/>
      <c r="BR165" s="344"/>
      <c r="BS165" s="61"/>
      <c r="BT165" s="298"/>
      <c r="BV165" s="194"/>
      <c r="BW165" s="61"/>
      <c r="BX165" s="61"/>
      <c r="BY165" s="81"/>
      <c r="BZ165" s="81"/>
      <c r="CA165" s="61"/>
      <c r="CB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c r="BM166" s="501"/>
      <c r="BN166" s="270"/>
      <c r="BO166" s="109"/>
      <c r="BP166" s="373"/>
      <c r="BQ166" s="344"/>
      <c r="BR166" s="344"/>
      <c r="BS166" s="61"/>
      <c r="BT166" s="298"/>
      <c r="BV166" s="194"/>
      <c r="BW166" s="61"/>
      <c r="BX166" s="61"/>
      <c r="BY166" s="81"/>
      <c r="BZ166" s="81"/>
      <c r="CA166" s="61"/>
      <c r="CB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c r="BM167" s="501"/>
      <c r="BN167" s="270"/>
      <c r="BO167" s="61"/>
      <c r="BP167" s="373"/>
      <c r="BQ167" s="344"/>
      <c r="BR167" s="344"/>
      <c r="BS167" s="61"/>
      <c r="BT167" s="298"/>
      <c r="BV167" s="194"/>
      <c r="BW167" s="61"/>
      <c r="BX167" s="61"/>
      <c r="BY167" s="81"/>
      <c r="BZ167" s="81"/>
      <c r="CA167" s="61"/>
      <c r="CB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c r="BM168" s="501"/>
      <c r="BN168" s="270"/>
      <c r="BO168" s="109"/>
      <c r="BP168" s="373"/>
      <c r="BQ168" s="344"/>
      <c r="BR168" s="344"/>
      <c r="BS168" s="61"/>
      <c r="BT168" s="298"/>
      <c r="BV168" s="194"/>
      <c r="BW168" s="61"/>
      <c r="BX168" s="61"/>
      <c r="BY168" s="81"/>
      <c r="BZ168" s="81"/>
      <c r="CA168" s="61"/>
      <c r="CB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c r="BM169" s="501"/>
      <c r="BN169" s="270"/>
      <c r="BO169" s="109"/>
      <c r="BP169" s="373"/>
      <c r="BQ169" s="344"/>
      <c r="BR169" s="344"/>
      <c r="BS169" s="61"/>
      <c r="BT169" s="298"/>
      <c r="BV169" s="194"/>
      <c r="BW169" s="61"/>
      <c r="BX169" s="61"/>
      <c r="BY169" s="81"/>
      <c r="BZ169" s="81"/>
      <c r="CA169" s="61"/>
      <c r="CB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c r="BM170" s="501"/>
      <c r="BN170" s="270"/>
      <c r="BO170" s="109"/>
      <c r="BP170" s="373"/>
      <c r="BQ170" s="344"/>
      <c r="BR170" s="344"/>
      <c r="BS170" s="61"/>
      <c r="BT170" s="298"/>
      <c r="BV170" s="194"/>
      <c r="BW170" s="61"/>
      <c r="BX170" s="61"/>
      <c r="BY170" s="81"/>
      <c r="BZ170" s="81"/>
      <c r="CA170" s="61"/>
      <c r="CB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c r="BM171" s="501"/>
      <c r="BN171" s="270"/>
      <c r="BO171" s="109"/>
      <c r="BP171" s="373"/>
      <c r="BQ171" s="344"/>
      <c r="BR171" s="344"/>
      <c r="BS171" s="61"/>
      <c r="BT171" s="298"/>
      <c r="BV171" s="194"/>
      <c r="BW171" s="61"/>
      <c r="BX171" s="61"/>
      <c r="BY171" s="81"/>
      <c r="BZ171" s="81"/>
      <c r="CA171" s="61"/>
      <c r="CB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c r="BM172" s="501"/>
      <c r="BN172" s="194"/>
      <c r="BO172" s="61"/>
      <c r="BP172" s="373"/>
      <c r="BQ172" s="81"/>
      <c r="BR172" s="81"/>
      <c r="BS172" s="61"/>
      <c r="BT172" s="298"/>
      <c r="BV172" s="194"/>
      <c r="BW172" s="61"/>
      <c r="BX172" s="61"/>
      <c r="BY172" s="81"/>
      <c r="BZ172" s="81"/>
      <c r="CA172" s="61"/>
      <c r="CB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c r="BM173" s="501"/>
      <c r="BN173" s="194"/>
      <c r="BO173" s="61"/>
      <c r="BP173" s="373"/>
      <c r="BQ173" s="81"/>
      <c r="BR173" s="81"/>
      <c r="BS173" s="61"/>
      <c r="BT173" s="298"/>
      <c r="BV173" s="194"/>
      <c r="BW173" s="61"/>
      <c r="BX173" s="61"/>
      <c r="BY173" s="81"/>
      <c r="BZ173" s="81"/>
      <c r="CA173" s="61"/>
      <c r="CB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c r="BM174" s="501"/>
      <c r="BN174" s="194"/>
      <c r="BO174" s="61"/>
      <c r="BP174" s="373"/>
      <c r="BQ174" s="81"/>
      <c r="BR174" s="81"/>
      <c r="BS174" s="61"/>
      <c r="BT174" s="298"/>
      <c r="BV174" s="194"/>
      <c r="BW174" s="61"/>
      <c r="BX174" s="61"/>
      <c r="BY174" s="81"/>
      <c r="BZ174" s="81"/>
      <c r="CA174" s="61"/>
      <c r="CB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c r="BM175" s="501"/>
      <c r="BN175" s="194"/>
      <c r="BO175" s="61"/>
      <c r="BP175" s="373"/>
      <c r="BQ175" s="81"/>
      <c r="BR175" s="81"/>
      <c r="BS175" s="61"/>
      <c r="BT175" s="298"/>
      <c r="BV175" s="194"/>
      <c r="BW175" s="61"/>
      <c r="BX175" s="61"/>
      <c r="BY175" s="81"/>
      <c r="BZ175" s="81"/>
      <c r="CA175" s="61"/>
      <c r="CB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c r="BM176" s="501"/>
      <c r="BN176" s="194"/>
      <c r="BO176" s="61"/>
      <c r="BP176" s="373"/>
      <c r="BQ176" s="81"/>
      <c r="BR176" s="81"/>
      <c r="BS176" s="61"/>
      <c r="BT176" s="298"/>
      <c r="BV176" s="194"/>
      <c r="BW176" s="61"/>
      <c r="BX176" s="61"/>
      <c r="BY176" s="81"/>
      <c r="BZ176" s="81"/>
      <c r="CA176" s="61"/>
      <c r="CB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c r="BM177" s="501"/>
      <c r="BN177" s="194"/>
      <c r="BO177" s="61"/>
      <c r="BP177" s="373"/>
      <c r="BQ177" s="81"/>
      <c r="BR177" s="81"/>
      <c r="BS177" s="61"/>
      <c r="BT177" s="298"/>
      <c r="BV177" s="194"/>
      <c r="BW177" s="61"/>
      <c r="BX177" s="61"/>
      <c r="BY177" s="81"/>
      <c r="BZ177" s="81"/>
      <c r="CA177" s="61"/>
      <c r="CB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c r="BM178" s="459"/>
      <c r="BN178" s="194"/>
      <c r="BO178" s="61"/>
      <c r="BP178" s="373"/>
      <c r="BQ178" s="81"/>
      <c r="BR178" s="81"/>
      <c r="BS178" s="61"/>
      <c r="BT178" s="298"/>
      <c r="BV178" s="194"/>
      <c r="BW178" s="61"/>
      <c r="BX178" s="61"/>
      <c r="BY178" s="81"/>
      <c r="BZ178" s="81"/>
      <c r="CA178" s="61"/>
      <c r="CB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c r="BM179" s="459"/>
      <c r="BN179" s="194"/>
      <c r="BO179" s="61"/>
      <c r="BP179" s="373"/>
      <c r="BQ179" s="81"/>
      <c r="BR179" s="81"/>
      <c r="BS179" s="61"/>
      <c r="BT179" s="298"/>
      <c r="BV179" s="194"/>
      <c r="BW179" s="61"/>
      <c r="BX179" s="61"/>
      <c r="BY179" s="81"/>
      <c r="BZ179" s="81"/>
      <c r="CA179" s="61"/>
      <c r="CB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c r="BM180" s="459"/>
      <c r="BN180" s="194"/>
      <c r="BO180" s="61"/>
      <c r="BP180" s="373"/>
      <c r="BQ180" s="81"/>
      <c r="BR180" s="81"/>
      <c r="BS180" s="61"/>
      <c r="BT180" s="298"/>
      <c r="BV180" s="194"/>
      <c r="BW180" s="61"/>
      <c r="BX180" s="61"/>
      <c r="BY180" s="81"/>
      <c r="BZ180" s="81"/>
      <c r="CA180" s="61"/>
      <c r="CB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c r="BM181" s="459"/>
      <c r="BN181" s="194"/>
      <c r="BO181" s="61"/>
      <c r="BP181" s="373"/>
      <c r="BQ181" s="81"/>
      <c r="BR181" s="81"/>
      <c r="BS181" s="61"/>
      <c r="BT181" s="298"/>
      <c r="BV181" s="194"/>
      <c r="BW181" s="61"/>
      <c r="BX181" s="61"/>
      <c r="BY181" s="81"/>
      <c r="BZ181" s="81"/>
      <c r="CA181" s="61"/>
      <c r="CB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c r="BM182" s="459"/>
      <c r="BN182" s="194"/>
      <c r="BO182" s="61"/>
      <c r="BP182" s="373"/>
      <c r="BQ182" s="81"/>
      <c r="BR182" s="81"/>
      <c r="BS182" s="61"/>
      <c r="BT182" s="298"/>
      <c r="BV182" s="194"/>
      <c r="BW182" s="61"/>
      <c r="BX182" s="61"/>
      <c r="BY182" s="81"/>
      <c r="BZ182" s="81"/>
      <c r="CA182" s="61"/>
      <c r="CB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c r="BM183" s="459"/>
      <c r="BN183" s="194"/>
      <c r="BO183" s="61"/>
      <c r="BP183" s="373"/>
      <c r="BQ183" s="81"/>
      <c r="BR183" s="81"/>
      <c r="BS183" s="61"/>
      <c r="BT183" s="298"/>
      <c r="BV183" s="194"/>
      <c r="BW183" s="61"/>
      <c r="BX183" s="61"/>
      <c r="BY183" s="81"/>
      <c r="BZ183" s="81"/>
      <c r="CA183" s="61"/>
      <c r="CB183" s="298"/>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c r="BM184" s="459"/>
      <c r="BN184" s="194"/>
      <c r="BO184" s="61"/>
      <c r="BP184" s="373"/>
      <c r="BQ184" s="81"/>
      <c r="BR184" s="81"/>
      <c r="BS184" s="61"/>
      <c r="BT184" s="298"/>
      <c r="BV184" s="194"/>
      <c r="BW184" s="61"/>
      <c r="BX184" s="61"/>
      <c r="BY184" s="81"/>
      <c r="BZ184" s="81"/>
      <c r="CA184" s="61"/>
      <c r="CB184" s="298"/>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c r="BM185" s="459"/>
      <c r="BN185" s="194"/>
      <c r="BO185" s="61"/>
      <c r="BP185" s="373"/>
      <c r="BQ185" s="81"/>
      <c r="BR185" s="81"/>
      <c r="BS185" s="61"/>
      <c r="BT185" s="298"/>
      <c r="BV185" s="194"/>
      <c r="BW185" s="61"/>
      <c r="BX185" s="61"/>
      <c r="BY185" s="81"/>
      <c r="BZ185" s="81"/>
      <c r="CA185" s="61"/>
      <c r="CB185" s="298"/>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c r="BM186" s="459"/>
      <c r="BN186" s="194"/>
      <c r="BO186" s="61"/>
      <c r="BP186" s="373"/>
      <c r="BQ186" s="81"/>
      <c r="BR186" s="81"/>
      <c r="BS186" s="61"/>
      <c r="BT186" s="298"/>
      <c r="BV186" s="194"/>
      <c r="BW186" s="61"/>
      <c r="BX186" s="61"/>
      <c r="BY186" s="81"/>
      <c r="BZ186" s="81"/>
      <c r="CA186" s="61"/>
      <c r="CB186" s="298"/>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c r="BM187" s="459"/>
      <c r="BN187" s="194"/>
      <c r="BO187" s="61"/>
      <c r="BP187" s="373"/>
      <c r="BQ187" s="81"/>
      <c r="BR187" s="81"/>
      <c r="BS187" s="61"/>
      <c r="BT187" s="298"/>
      <c r="BV187" s="194"/>
      <c r="BW187" s="61"/>
      <c r="BX187" s="61"/>
      <c r="BY187" s="81"/>
      <c r="BZ187" s="81"/>
      <c r="CA187" s="61"/>
      <c r="CB187" s="298"/>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c r="BM188" s="459"/>
      <c r="BN188" s="194"/>
      <c r="BO188" s="61"/>
      <c r="BP188" s="373"/>
      <c r="BQ188" s="81"/>
      <c r="BR188" s="81"/>
      <c r="BS188" s="61"/>
      <c r="BT188" s="298"/>
      <c r="BV188" s="194"/>
      <c r="BW188" s="61"/>
      <c r="BX188" s="61"/>
      <c r="BY188" s="81"/>
      <c r="BZ188" s="81"/>
      <c r="CA188" s="61"/>
      <c r="CB188" s="298"/>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c r="BM189" s="459"/>
      <c r="BN189" s="194"/>
      <c r="BO189" s="61"/>
      <c r="BP189" s="373"/>
      <c r="BQ189" s="81"/>
      <c r="BR189" s="81"/>
      <c r="BS189" s="61"/>
      <c r="BT189" s="298"/>
      <c r="BV189" s="194"/>
      <c r="BW189" s="61"/>
      <c r="BX189" s="61"/>
      <c r="BY189" s="81"/>
      <c r="BZ189" s="81"/>
      <c r="CA189" s="61"/>
      <c r="CB189" s="298"/>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c r="BM190" s="459"/>
      <c r="BN190" s="194"/>
      <c r="BO190" s="61"/>
      <c r="BP190" s="373"/>
      <c r="BQ190" s="81"/>
      <c r="BR190" s="81"/>
      <c r="BS190" s="61"/>
      <c r="BT190" s="298"/>
      <c r="BV190" s="194"/>
      <c r="BW190" s="61"/>
      <c r="BX190" s="61"/>
      <c r="BY190" s="81"/>
      <c r="BZ190" s="81"/>
      <c r="CA190" s="61"/>
      <c r="CB190" s="298"/>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c r="BM191" s="459"/>
      <c r="BN191" s="194"/>
      <c r="BO191" s="61"/>
      <c r="BP191" s="373"/>
      <c r="BQ191" s="81"/>
      <c r="BR191" s="81"/>
      <c r="BS191" s="61"/>
      <c r="BT191" s="298"/>
      <c r="BV191" s="194"/>
      <c r="BW191" s="61"/>
      <c r="BX191" s="61"/>
      <c r="BY191" s="81"/>
      <c r="BZ191" s="81"/>
      <c r="CA191" s="61"/>
      <c r="CB191" s="298"/>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c r="BM192" s="459"/>
      <c r="BN192" s="194"/>
      <c r="BO192" s="61"/>
      <c r="BP192" s="373"/>
      <c r="BQ192" s="81"/>
      <c r="BR192" s="81"/>
      <c r="BS192" s="61"/>
      <c r="BT192" s="298"/>
      <c r="BV192" s="194"/>
      <c r="BW192" s="61"/>
      <c r="BX192" s="61"/>
      <c r="BY192" s="81"/>
      <c r="BZ192" s="81"/>
      <c r="CA192" s="61"/>
      <c r="CB192" s="298"/>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c r="BM193" s="459"/>
      <c r="BN193" s="194"/>
      <c r="BO193" s="61"/>
      <c r="BP193" s="373"/>
      <c r="BQ193" s="81"/>
      <c r="BR193" s="81"/>
      <c r="BS193" s="61"/>
      <c r="BT193" s="298"/>
      <c r="BV193" s="194"/>
      <c r="BW193" s="61"/>
      <c r="BX193" s="61"/>
      <c r="BY193" s="81"/>
      <c r="BZ193" s="81"/>
      <c r="CA193" s="61"/>
      <c r="CB193" s="298"/>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c r="BM194" s="459"/>
      <c r="BN194" s="194"/>
      <c r="BO194" s="61"/>
      <c r="BP194" s="373"/>
      <c r="BQ194" s="81"/>
      <c r="BR194" s="81"/>
      <c r="BS194" s="61"/>
      <c r="BT194" s="298"/>
      <c r="BV194" s="194"/>
      <c r="BW194" s="61"/>
      <c r="BX194" s="61"/>
      <c r="BY194" s="81"/>
      <c r="BZ194" s="81"/>
      <c r="CA194" s="61"/>
      <c r="CB194" s="298"/>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c r="BM195" s="459"/>
      <c r="BN195" s="194"/>
      <c r="BO195" s="61"/>
      <c r="BP195" s="373"/>
      <c r="BQ195" s="81"/>
      <c r="BR195" s="81"/>
      <c r="BS195" s="61"/>
      <c r="BT195" s="298"/>
      <c r="BV195" s="194"/>
      <c r="BW195" s="61"/>
      <c r="BX195" s="61"/>
      <c r="BY195" s="81"/>
      <c r="BZ195" s="81"/>
      <c r="CA195" s="61"/>
      <c r="CB195" s="298"/>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c r="BM196" s="459"/>
      <c r="BN196" s="194"/>
      <c r="BO196" s="61"/>
      <c r="BP196" s="373"/>
      <c r="BQ196" s="81"/>
      <c r="BR196" s="81"/>
      <c r="BS196" s="61"/>
      <c r="BT196" s="298"/>
      <c r="BV196" s="194"/>
      <c r="BW196" s="61"/>
      <c r="BX196" s="61"/>
      <c r="BY196" s="81"/>
      <c r="BZ196" s="81"/>
      <c r="CA196" s="61"/>
      <c r="CB196" s="298"/>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c r="BM197" s="459"/>
      <c r="BN197" s="194"/>
      <c r="BO197" s="61"/>
      <c r="BP197" s="373"/>
      <c r="BQ197" s="81"/>
      <c r="BR197" s="81"/>
      <c r="BS197" s="61"/>
      <c r="BT197" s="298"/>
      <c r="BV197" s="194"/>
      <c r="BW197" s="61"/>
      <c r="BX197" s="61"/>
      <c r="BY197" s="81"/>
      <c r="BZ197" s="81"/>
      <c r="CA197" s="61"/>
      <c r="CB197" s="298"/>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c r="BM198" s="459"/>
      <c r="BN198" s="194"/>
      <c r="BO198" s="61"/>
      <c r="BP198" s="373"/>
      <c r="BQ198" s="81"/>
      <c r="BR198" s="81"/>
      <c r="BS198" s="61"/>
      <c r="BT198" s="298"/>
      <c r="BV198" s="194"/>
      <c r="BW198" s="61"/>
      <c r="BX198" s="61"/>
      <c r="BY198" s="81"/>
      <c r="BZ198" s="81"/>
      <c r="CA198" s="61"/>
      <c r="CB198" s="298"/>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c r="BM199" s="459"/>
      <c r="BN199" s="194"/>
      <c r="BO199" s="61"/>
      <c r="BP199" s="373"/>
      <c r="BQ199" s="81"/>
      <c r="BR199" s="81"/>
      <c r="BS199" s="61"/>
      <c r="BT199" s="298"/>
      <c r="BV199" s="194"/>
      <c r="BW199" s="61"/>
      <c r="BX199" s="61"/>
      <c r="BY199" s="81"/>
      <c r="BZ199" s="81"/>
      <c r="CA199" s="61"/>
      <c r="CB199" s="298"/>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c r="BM200" s="459"/>
      <c r="BN200" s="194"/>
      <c r="BO200" s="61"/>
      <c r="BP200" s="373"/>
      <c r="BQ200" s="81"/>
      <c r="BR200" s="81"/>
      <c r="BS200" s="61"/>
      <c r="BT200" s="298"/>
      <c r="BV200" s="194"/>
      <c r="BW200" s="61"/>
      <c r="BX200" s="61"/>
      <c r="BY200" s="81"/>
      <c r="BZ200" s="81"/>
      <c r="CA200" s="61"/>
      <c r="CB200" s="298"/>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c r="BM201" s="459"/>
      <c r="BN201" s="194"/>
      <c r="BO201" s="61"/>
      <c r="BP201" s="373"/>
      <c r="BQ201" s="81"/>
      <c r="BR201" s="81"/>
      <c r="BS201" s="61"/>
      <c r="BT201" s="298"/>
      <c r="BV201" s="194"/>
      <c r="BW201" s="61"/>
      <c r="BX201" s="61"/>
      <c r="BY201" s="81"/>
      <c r="BZ201" s="81"/>
      <c r="CA201" s="61"/>
      <c r="CB201" s="298"/>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c r="BM202" s="459"/>
      <c r="BN202" s="194"/>
      <c r="BO202" s="61"/>
      <c r="BP202" s="373"/>
      <c r="BQ202" s="81"/>
      <c r="BR202" s="81"/>
      <c r="BS202" s="61"/>
      <c r="BT202" s="298"/>
      <c r="BV202" s="194"/>
      <c r="BW202" s="61"/>
      <c r="BX202" s="61"/>
      <c r="BY202" s="81"/>
      <c r="BZ202" s="81"/>
      <c r="CA202" s="61"/>
      <c r="CB202" s="298"/>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c r="BM203" s="459"/>
      <c r="BN203" s="194"/>
      <c r="BO203" s="61"/>
      <c r="BP203" s="373"/>
      <c r="BQ203" s="81"/>
      <c r="BR203" s="81"/>
      <c r="BS203" s="61"/>
      <c r="BT203" s="298"/>
      <c r="BV203" s="194"/>
      <c r="BW203" s="61"/>
      <c r="BX203" s="61"/>
      <c r="BY203" s="81"/>
      <c r="BZ203" s="81"/>
      <c r="CA203" s="61"/>
      <c r="CB203" s="298"/>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c r="BM204" s="459"/>
      <c r="BN204" s="194"/>
      <c r="BO204" s="61"/>
      <c r="BP204" s="373"/>
      <c r="BQ204" s="81"/>
      <c r="BR204" s="81"/>
      <c r="BS204" s="61"/>
      <c r="BT204" s="298"/>
      <c r="BV204" s="194"/>
      <c r="BW204" s="61"/>
      <c r="BX204" s="61"/>
      <c r="BY204" s="81"/>
      <c r="BZ204" s="81"/>
      <c r="CA204" s="61"/>
      <c r="CB204" s="298"/>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c r="BM205" s="459"/>
      <c r="BN205" s="194"/>
      <c r="BO205" s="61"/>
      <c r="BP205" s="373"/>
      <c r="BQ205" s="81"/>
      <c r="BR205" s="81"/>
      <c r="BS205" s="61"/>
      <c r="BT205" s="298"/>
      <c r="BV205" s="194"/>
      <c r="BW205" s="61"/>
      <c r="BX205" s="61"/>
      <c r="BY205" s="81"/>
      <c r="BZ205" s="81"/>
      <c r="CA205" s="61"/>
      <c r="CB205" s="298"/>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c r="BM206" s="459"/>
      <c r="BN206" s="194"/>
      <c r="BO206" s="61"/>
      <c r="BP206" s="373"/>
      <c r="BQ206" s="81"/>
      <c r="BR206" s="81"/>
      <c r="BS206" s="61"/>
      <c r="BT206" s="298"/>
      <c r="BV206" s="194"/>
      <c r="BW206" s="61"/>
      <c r="BX206" s="61"/>
      <c r="BY206" s="81"/>
      <c r="BZ206" s="81"/>
      <c r="CA206" s="61"/>
      <c r="CB206" s="298"/>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c r="BM207" s="459"/>
      <c r="BN207" s="194"/>
      <c r="BO207" s="61"/>
      <c r="BP207" s="373"/>
      <c r="BQ207" s="81"/>
      <c r="BR207" s="81"/>
      <c r="BS207" s="61"/>
      <c r="BT207" s="298"/>
      <c r="BV207" s="194"/>
      <c r="BW207" s="61"/>
      <c r="BX207" s="61"/>
      <c r="BY207" s="81"/>
      <c r="BZ207" s="81"/>
      <c r="CA207" s="61"/>
      <c r="CB207" s="298"/>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c r="BM208" s="459"/>
      <c r="BN208" s="194"/>
      <c r="BO208" s="61"/>
      <c r="BP208" s="373"/>
      <c r="BQ208" s="81"/>
      <c r="BR208" s="81"/>
      <c r="BS208" s="61"/>
      <c r="BT208" s="298"/>
      <c r="BV208" s="194"/>
      <c r="BW208" s="61"/>
      <c r="BX208" s="61"/>
      <c r="BY208" s="81"/>
      <c r="BZ208" s="81"/>
      <c r="CA208" s="61"/>
      <c r="CB208" s="298"/>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c r="BM209" s="459"/>
      <c r="BN209" s="194"/>
      <c r="BO209" s="61"/>
      <c r="BP209" s="373"/>
      <c r="BQ209" s="81"/>
      <c r="BR209" s="81"/>
      <c r="BS209" s="61"/>
      <c r="BT209" s="298"/>
      <c r="BV209" s="194"/>
      <c r="BW209" s="61"/>
      <c r="BX209" s="61"/>
      <c r="BY209" s="81"/>
      <c r="BZ209" s="81"/>
      <c r="CA209" s="61"/>
      <c r="CB209" s="298"/>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c r="BM210" s="459"/>
      <c r="BN210" s="194"/>
      <c r="BO210" s="61"/>
      <c r="BP210" s="373"/>
      <c r="BQ210" s="81"/>
      <c r="BR210" s="81"/>
      <c r="BS210" s="61"/>
      <c r="BT210" s="298"/>
      <c r="BV210" s="194"/>
      <c r="BW210" s="61"/>
      <c r="BX210" s="61"/>
      <c r="BY210" s="81"/>
      <c r="BZ210" s="81"/>
      <c r="CA210" s="61"/>
      <c r="CB210" s="298"/>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c r="BM211" s="459"/>
      <c r="BN211" s="194"/>
      <c r="BO211" s="61"/>
      <c r="BP211" s="373"/>
      <c r="BQ211" s="81"/>
      <c r="BR211" s="81"/>
      <c r="BS211" s="61"/>
      <c r="BT211" s="298"/>
      <c r="BV211" s="194"/>
      <c r="BW211" s="61"/>
      <c r="BX211" s="61"/>
      <c r="BY211" s="81"/>
      <c r="BZ211" s="81"/>
      <c r="CA211" s="61"/>
      <c r="CB211" s="298"/>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c r="BM212" s="459"/>
      <c r="BN212" s="194"/>
      <c r="BO212" s="61"/>
      <c r="BP212" s="373"/>
      <c r="BQ212" s="81"/>
      <c r="BR212" s="81"/>
      <c r="BS212" s="61"/>
      <c r="BT212" s="298"/>
      <c r="BV212" s="194"/>
      <c r="BW212" s="61"/>
      <c r="BX212" s="61"/>
      <c r="BY212" s="81"/>
      <c r="BZ212" s="81"/>
      <c r="CA212" s="61"/>
      <c r="CB212" s="298"/>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c r="BM213" s="459"/>
      <c r="BN213" s="194"/>
      <c r="BO213" s="61"/>
      <c r="BP213" s="373"/>
      <c r="BQ213" s="81"/>
      <c r="BR213" s="81"/>
      <c r="BS213" s="61"/>
      <c r="BT213" s="298"/>
      <c r="BV213" s="194"/>
      <c r="BW213" s="61"/>
      <c r="BX213" s="61"/>
      <c r="BY213" s="81"/>
      <c r="BZ213" s="81"/>
      <c r="CA213" s="61"/>
      <c r="CB213" s="298"/>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c r="BM214" s="459"/>
      <c r="BN214" s="194"/>
      <c r="BO214" s="61"/>
      <c r="BP214" s="373"/>
      <c r="BQ214" s="81"/>
      <c r="BR214" s="81"/>
      <c r="BS214" s="61"/>
      <c r="BT214" s="298"/>
      <c r="BV214" s="194"/>
      <c r="BW214" s="61"/>
      <c r="BX214" s="61"/>
      <c r="BY214" s="81"/>
      <c r="BZ214" s="81"/>
      <c r="CA214" s="61"/>
      <c r="CB214" s="298"/>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c r="BM215" s="459"/>
      <c r="BN215" s="194"/>
      <c r="BO215" s="61"/>
      <c r="BP215" s="373"/>
      <c r="BQ215" s="81"/>
      <c r="BR215" s="81"/>
      <c r="BS215" s="61"/>
      <c r="BT215" s="298"/>
      <c r="BV215" s="194"/>
      <c r="BW215" s="61"/>
      <c r="BX215" s="61"/>
      <c r="BY215" s="81"/>
      <c r="BZ215" s="81"/>
      <c r="CA215" s="61"/>
      <c r="CB215" s="298"/>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c r="BM216" s="459"/>
      <c r="BN216" s="194"/>
      <c r="BO216" s="61"/>
      <c r="BP216" s="373"/>
      <c r="BQ216" s="81"/>
      <c r="BR216" s="81"/>
      <c r="BS216" s="61"/>
      <c r="BT216" s="298"/>
      <c r="BV216" s="194"/>
      <c r="BW216" s="61"/>
      <c r="BX216" s="61"/>
      <c r="BY216" s="81"/>
      <c r="BZ216" s="81"/>
      <c r="CA216" s="61"/>
      <c r="CB216" s="298"/>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c r="BM217" s="459"/>
      <c r="BN217" s="194"/>
      <c r="BO217" s="61"/>
      <c r="BP217" s="373"/>
      <c r="BQ217" s="81"/>
      <c r="BR217" s="81"/>
      <c r="BS217" s="61"/>
      <c r="BT217" s="298"/>
      <c r="BV217" s="194"/>
      <c r="BW217" s="61"/>
      <c r="BX217" s="61"/>
      <c r="BY217" s="81"/>
      <c r="BZ217" s="81"/>
      <c r="CA217" s="61"/>
      <c r="CB217" s="298"/>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c r="BM218" s="459"/>
      <c r="BN218" s="194"/>
      <c r="BO218" s="61"/>
      <c r="BP218" s="373"/>
      <c r="BQ218" s="81"/>
      <c r="BR218" s="81"/>
      <c r="BS218" s="61"/>
      <c r="BT218" s="298"/>
      <c r="BV218" s="194"/>
      <c r="BW218" s="61"/>
      <c r="BX218" s="61"/>
      <c r="BY218" s="81"/>
      <c r="BZ218" s="81"/>
      <c r="CA218" s="61"/>
      <c r="CB218" s="298"/>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c r="BM219" s="459"/>
      <c r="BN219" s="194"/>
      <c r="BO219" s="61"/>
      <c r="BP219" s="373"/>
      <c r="BQ219" s="81"/>
      <c r="BR219" s="81"/>
      <c r="BS219" s="61"/>
      <c r="BT219" s="298"/>
      <c r="BV219" s="194"/>
      <c r="BW219" s="61"/>
      <c r="BX219" s="61"/>
      <c r="BY219" s="81"/>
      <c r="BZ219" s="81"/>
      <c r="CA219" s="61"/>
      <c r="CB219" s="298"/>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c r="BM220" s="459"/>
      <c r="BN220" s="194"/>
      <c r="BO220" s="61"/>
      <c r="BP220" s="373"/>
      <c r="BQ220" s="81"/>
      <c r="BR220" s="81"/>
      <c r="BS220" s="61"/>
      <c r="BT220" s="298"/>
      <c r="BV220" s="194"/>
      <c r="BW220" s="61"/>
      <c r="BX220" s="61"/>
      <c r="BY220" s="81"/>
      <c r="BZ220" s="81"/>
      <c r="CA220" s="61"/>
      <c r="CB220" s="298"/>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c r="BM221" s="459"/>
      <c r="BN221" s="194"/>
      <c r="BO221" s="61"/>
      <c r="BP221" s="373"/>
      <c r="BQ221" s="81"/>
      <c r="BR221" s="81"/>
      <c r="BS221" s="61"/>
      <c r="BT221" s="298"/>
      <c r="BV221" s="194"/>
      <c r="BW221" s="61"/>
      <c r="BX221" s="61"/>
      <c r="BY221" s="81"/>
      <c r="BZ221" s="81"/>
      <c r="CA221" s="61"/>
      <c r="CB221" s="298"/>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c r="BM222" s="459"/>
      <c r="BN222" s="194"/>
      <c r="BO222" s="61"/>
      <c r="BP222" s="373"/>
      <c r="BQ222" s="81"/>
      <c r="BR222" s="81"/>
      <c r="BS222" s="61"/>
      <c r="BT222" s="298"/>
      <c r="BV222" s="194"/>
      <c r="BW222" s="61"/>
      <c r="BX222" s="61"/>
      <c r="BY222" s="81"/>
      <c r="BZ222" s="81"/>
      <c r="CA222" s="61"/>
      <c r="CB222" s="298"/>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c r="BM223" s="459"/>
      <c r="BN223" s="194"/>
      <c r="BO223" s="61"/>
      <c r="BP223" s="373"/>
      <c r="BQ223" s="81"/>
      <c r="BR223" s="81"/>
      <c r="BS223" s="61"/>
      <c r="BT223" s="298"/>
      <c r="BV223" s="194"/>
      <c r="BW223" s="61"/>
      <c r="BX223" s="61"/>
      <c r="BY223" s="81"/>
      <c r="BZ223" s="81"/>
      <c r="CA223" s="61"/>
      <c r="CB223" s="298"/>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c r="BM224" s="459"/>
      <c r="BN224" s="194"/>
      <c r="BO224" s="61"/>
      <c r="BP224" s="373"/>
      <c r="BQ224" s="81"/>
      <c r="BR224" s="81"/>
      <c r="BS224" s="61"/>
      <c r="BT224" s="298"/>
      <c r="BV224" s="194"/>
      <c r="BW224" s="61"/>
      <c r="BX224" s="61"/>
      <c r="BY224" s="81"/>
      <c r="BZ224" s="81"/>
      <c r="CA224" s="61"/>
      <c r="CB224" s="298"/>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c r="BM225" s="459"/>
      <c r="BN225" s="194"/>
      <c r="BO225" s="61"/>
      <c r="BP225" s="373"/>
      <c r="BQ225" s="81"/>
      <c r="BR225" s="81"/>
      <c r="BS225" s="61"/>
      <c r="BT225" s="298"/>
      <c r="BV225" s="194"/>
      <c r="BW225" s="61"/>
      <c r="BX225" s="61"/>
      <c r="BY225" s="81"/>
      <c r="BZ225" s="81"/>
      <c r="CA225" s="61"/>
      <c r="CB225" s="298"/>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c r="BM226" s="459"/>
      <c r="BN226" s="194"/>
      <c r="BO226" s="61"/>
      <c r="BP226" s="373"/>
      <c r="BQ226" s="81"/>
      <c r="BR226" s="81"/>
      <c r="BS226" s="61"/>
      <c r="BT226" s="298"/>
      <c r="BV226" s="194"/>
      <c r="BW226" s="61"/>
      <c r="BX226" s="61"/>
      <c r="BY226" s="81"/>
      <c r="BZ226" s="81"/>
      <c r="CA226" s="61"/>
      <c r="CB226" s="298"/>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c r="BM227" s="459"/>
      <c r="BN227" s="194"/>
      <c r="BO227" s="61"/>
      <c r="BP227" s="373"/>
      <c r="BQ227" s="81"/>
      <c r="BR227" s="81"/>
      <c r="BS227" s="61"/>
      <c r="BT227" s="298"/>
      <c r="BV227" s="194"/>
      <c r="BW227" s="61"/>
      <c r="BX227" s="61"/>
      <c r="BY227" s="81"/>
      <c r="BZ227" s="81"/>
      <c r="CA227" s="61"/>
      <c r="CB227" s="298"/>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c r="BM228" s="459"/>
      <c r="BN228" s="194"/>
      <c r="BO228" s="61"/>
      <c r="BP228" s="373"/>
      <c r="BQ228" s="81"/>
      <c r="BR228" s="81"/>
      <c r="BS228" s="61"/>
      <c r="BT228" s="298"/>
      <c r="BV228" s="194"/>
      <c r="BW228" s="61"/>
      <c r="BX228" s="61"/>
      <c r="BY228" s="81"/>
      <c r="BZ228" s="81"/>
      <c r="CA228" s="61"/>
      <c r="CB228" s="298"/>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c r="BM229" s="459"/>
      <c r="BN229" s="194"/>
      <c r="BO229" s="61"/>
      <c r="BP229" s="373"/>
      <c r="BQ229" s="81"/>
      <c r="BR229" s="81"/>
      <c r="BS229" s="61"/>
      <c r="BT229" s="298"/>
      <c r="BV229" s="194"/>
      <c r="BW229" s="61"/>
      <c r="BX229" s="61"/>
      <c r="BY229" s="81"/>
      <c r="BZ229" s="81"/>
      <c r="CA229" s="61"/>
      <c r="CB229" s="298"/>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c r="BM230" s="459"/>
      <c r="BN230" s="194"/>
      <c r="BO230" s="61"/>
      <c r="BP230" s="373"/>
      <c r="BQ230" s="81"/>
      <c r="BR230" s="81"/>
      <c r="BS230" s="61"/>
      <c r="BT230" s="298"/>
      <c r="BV230" s="194"/>
      <c r="BW230" s="61"/>
      <c r="BX230" s="61"/>
      <c r="BY230" s="81"/>
      <c r="BZ230" s="81"/>
      <c r="CA230" s="61"/>
      <c r="CB230" s="298"/>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c r="BM231" s="459"/>
      <c r="BN231" s="194"/>
      <c r="BO231" s="61"/>
      <c r="BP231" s="373"/>
      <c r="BQ231" s="81"/>
      <c r="BR231" s="81"/>
      <c r="BS231" s="61"/>
      <c r="BT231" s="298"/>
      <c r="BV231" s="194"/>
      <c r="BW231" s="61"/>
      <c r="BX231" s="61"/>
      <c r="BY231" s="81"/>
      <c r="BZ231" s="81"/>
      <c r="CA231" s="61"/>
      <c r="CB231" s="298"/>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c r="BM232" s="459"/>
      <c r="BN232" s="194"/>
      <c r="BO232" s="61"/>
      <c r="BP232" s="373"/>
      <c r="BQ232" s="81"/>
      <c r="BR232" s="81"/>
      <c r="BS232" s="61"/>
      <c r="BT232" s="298"/>
      <c r="BV232" s="194"/>
      <c r="BW232" s="61"/>
      <c r="BX232" s="61"/>
      <c r="BY232" s="81"/>
      <c r="BZ232" s="81"/>
      <c r="CA232" s="61"/>
      <c r="CB232" s="298"/>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c r="BM233" s="459"/>
      <c r="BN233" s="194"/>
      <c r="BO233" s="61"/>
      <c r="BP233" s="373"/>
      <c r="BQ233" s="81"/>
      <c r="BR233" s="81"/>
      <c r="BS233" s="61"/>
      <c r="BT233" s="298"/>
      <c r="BV233" s="194"/>
      <c r="BW233" s="61"/>
      <c r="BX233" s="61"/>
      <c r="BY233" s="81"/>
      <c r="BZ233" s="81"/>
      <c r="CA233" s="61"/>
      <c r="CB233" s="298"/>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c r="BM234" s="459"/>
      <c r="BN234" s="194"/>
      <c r="BO234" s="61"/>
      <c r="BP234" s="373"/>
      <c r="BQ234" s="81"/>
      <c r="BR234" s="81"/>
      <c r="BS234" s="61"/>
      <c r="BT234" s="298"/>
      <c r="BV234" s="194"/>
      <c r="BW234" s="61"/>
      <c r="BX234" s="61"/>
      <c r="BY234" s="81"/>
      <c r="BZ234" s="81"/>
      <c r="CA234" s="61"/>
      <c r="CB234" s="298"/>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c r="BM235" s="459"/>
      <c r="BN235" s="194"/>
      <c r="BO235" s="61"/>
      <c r="BP235" s="373"/>
      <c r="BQ235" s="81"/>
      <c r="BR235" s="81"/>
      <c r="BS235" s="61"/>
      <c r="BT235" s="298"/>
      <c r="BV235" s="194"/>
      <c r="BW235" s="61"/>
      <c r="BX235" s="61"/>
      <c r="BY235" s="81"/>
      <c r="BZ235" s="81"/>
      <c r="CA235" s="61"/>
      <c r="CB235" s="298"/>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c r="BM236" s="459"/>
      <c r="BN236" s="194"/>
      <c r="BO236" s="61"/>
      <c r="BP236" s="373"/>
      <c r="BQ236" s="81"/>
      <c r="BR236" s="81"/>
      <c r="BS236" s="61"/>
      <c r="BT236" s="298"/>
      <c r="BV236" s="194"/>
      <c r="BW236" s="61"/>
      <c r="BX236" s="61"/>
      <c r="BY236" s="81"/>
      <c r="BZ236" s="81"/>
      <c r="CA236" s="61"/>
      <c r="CB236" s="298"/>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c r="BM237" s="553"/>
      <c r="BN237" s="349"/>
      <c r="BO237" s="290"/>
      <c r="BP237" s="277"/>
      <c r="BQ237" s="350"/>
      <c r="BR237" s="350"/>
      <c r="BS237" s="290"/>
      <c r="BT237" s="281" t="b">
        <v>0</v>
      </c>
      <c r="BU237" s="258"/>
      <c r="BV237" s="346"/>
      <c r="BW237" s="300"/>
      <c r="BX237" s="300"/>
      <c r="BY237" s="345"/>
      <c r="BZ237" s="345"/>
      <c r="CA237" s="300"/>
      <c r="CB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c r="BM238" s="553"/>
      <c r="BN238" s="349"/>
      <c r="BO238" s="290"/>
      <c r="BP238" s="277"/>
      <c r="BQ238" s="350"/>
      <c r="BR238" s="350"/>
      <c r="BS238" s="290"/>
      <c r="BT238" s="281" t="b">
        <v>0</v>
      </c>
      <c r="BU238" s="258"/>
      <c r="BV238" s="346"/>
      <c r="BW238" s="300"/>
      <c r="BX238" s="300"/>
      <c r="BY238" s="345"/>
      <c r="BZ238" s="345"/>
      <c r="CA238" s="300"/>
      <c r="CB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c r="BM239" s="553"/>
      <c r="BN239" s="349"/>
      <c r="BO239" s="290"/>
      <c r="BP239" s="277"/>
      <c r="BQ239" s="350"/>
      <c r="BR239" s="350"/>
      <c r="BS239" s="290"/>
      <c r="BT239" s="281" t="b">
        <v>0</v>
      </c>
      <c r="BU239" s="258"/>
      <c r="BV239" s="346"/>
      <c r="BW239" s="300"/>
      <c r="BX239" s="300"/>
      <c r="BY239" s="345"/>
      <c r="BZ239" s="345"/>
      <c r="CA239" s="300"/>
      <c r="CB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c r="BM240" s="553"/>
      <c r="BN240" s="349"/>
      <c r="BO240" s="290"/>
      <c r="BP240" s="277"/>
      <c r="BQ240" s="350"/>
      <c r="BR240" s="350"/>
      <c r="BS240" s="290"/>
      <c r="BT240" s="281" t="b">
        <v>0</v>
      </c>
      <c r="BU240" s="258"/>
      <c r="BV240" s="346"/>
      <c r="BW240" s="300"/>
      <c r="BX240" s="300"/>
      <c r="BY240" s="345"/>
      <c r="BZ240" s="345"/>
      <c r="CA240" s="300"/>
      <c r="CB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c r="BM241" s="553"/>
      <c r="BN241" s="349"/>
      <c r="BO241" s="290"/>
      <c r="BP241" s="277"/>
      <c r="BQ241" s="350"/>
      <c r="BR241" s="350"/>
      <c r="BS241" s="290"/>
      <c r="BT241" s="281" t="b">
        <v>0</v>
      </c>
      <c r="BU241" s="258"/>
      <c r="BV241" s="346"/>
      <c r="BW241" s="300"/>
      <c r="BX241" s="300"/>
      <c r="BY241" s="345"/>
      <c r="BZ241" s="345"/>
      <c r="CA241" s="300"/>
      <c r="CB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c r="BM242" s="553"/>
      <c r="BN242" s="349"/>
      <c r="BO242" s="290"/>
      <c r="BP242" s="277"/>
      <c r="BQ242" s="350"/>
      <c r="BR242" s="350"/>
      <c r="BS242" s="290"/>
      <c r="BT242" s="281" t="b">
        <v>0</v>
      </c>
      <c r="BU242" s="258"/>
      <c r="BV242" s="346"/>
      <c r="BW242" s="300"/>
      <c r="BX242" s="300"/>
      <c r="BY242" s="345"/>
      <c r="BZ242" s="345"/>
      <c r="CA242" s="300"/>
      <c r="CB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c r="BM243" s="553"/>
      <c r="BN243" s="349"/>
      <c r="BO243" s="290"/>
      <c r="BP243" s="277"/>
      <c r="BQ243" s="350"/>
      <c r="BR243" s="350"/>
      <c r="BS243" s="290"/>
      <c r="BT243" s="281" t="b">
        <v>0</v>
      </c>
      <c r="BU243" s="258"/>
      <c r="BV243" s="346"/>
      <c r="BW243" s="300"/>
      <c r="BX243" s="300"/>
      <c r="BY243" s="345"/>
      <c r="BZ243" s="345"/>
      <c r="CA243" s="300"/>
      <c r="CB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c r="BM244" s="553"/>
      <c r="BN244" s="349"/>
      <c r="BO244" s="290"/>
      <c r="BP244" s="277"/>
      <c r="BQ244" s="350"/>
      <c r="BR244" s="350"/>
      <c r="BS244" s="290"/>
      <c r="BT244" s="281" t="b">
        <v>0</v>
      </c>
      <c r="BU244" s="258"/>
      <c r="BV244" s="346"/>
      <c r="BW244" s="300"/>
      <c r="BX244" s="300"/>
      <c r="BY244" s="345"/>
      <c r="BZ244" s="345"/>
      <c r="CA244" s="300"/>
      <c r="CB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c r="BM245" s="553"/>
      <c r="BN245" s="349"/>
      <c r="BO245" s="290"/>
      <c r="BP245" s="277"/>
      <c r="BQ245" s="350"/>
      <c r="BR245" s="350"/>
      <c r="BS245" s="290"/>
      <c r="BT245" s="281" t="b">
        <v>0</v>
      </c>
      <c r="BU245" s="258"/>
      <c r="BV245" s="346"/>
      <c r="BW245" s="300"/>
      <c r="BX245" s="300"/>
      <c r="BY245" s="345"/>
      <c r="BZ245" s="345"/>
      <c r="CA245" s="300"/>
      <c r="CB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c r="BM246" s="553"/>
      <c r="BN246" s="349"/>
      <c r="BO246" s="290"/>
      <c r="BP246" s="277"/>
      <c r="BQ246" s="350"/>
      <c r="BR246" s="350"/>
      <c r="BS246" s="290"/>
      <c r="BT246" s="281" t="b">
        <v>0</v>
      </c>
      <c r="BU246" s="258"/>
      <c r="BV246" s="346"/>
      <c r="BW246" s="300"/>
      <c r="BX246" s="300"/>
      <c r="BY246" s="345"/>
      <c r="BZ246" s="345"/>
      <c r="CA246" s="300"/>
      <c r="CB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c r="BM247" s="553"/>
      <c r="BN247" s="349"/>
      <c r="BO247" s="290"/>
      <c r="BP247" s="277"/>
      <c r="BQ247" s="350"/>
      <c r="BR247" s="350"/>
      <c r="BS247" s="290"/>
      <c r="BT247" s="281" t="b">
        <v>0</v>
      </c>
      <c r="BU247" s="258"/>
      <c r="BV247" s="346"/>
      <c r="BW247" s="300"/>
      <c r="BX247" s="300"/>
      <c r="BY247" s="345"/>
      <c r="BZ247" s="345"/>
      <c r="CA247" s="300"/>
      <c r="CB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c r="BM248" s="553"/>
      <c r="BN248" s="349"/>
      <c r="BO248" s="290"/>
      <c r="BP248" s="277"/>
      <c r="BQ248" s="350"/>
      <c r="BR248" s="350"/>
      <c r="BS248" s="290"/>
      <c r="BT248" s="281" t="b">
        <v>0</v>
      </c>
      <c r="BU248" s="258"/>
      <c r="BV248" s="346"/>
      <c r="BW248" s="300"/>
      <c r="BX248" s="300"/>
      <c r="BY248" s="345"/>
      <c r="BZ248" s="345"/>
      <c r="CA248" s="300"/>
      <c r="CB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c r="BM249" s="553"/>
      <c r="BN249" s="349"/>
      <c r="BO249" s="290"/>
      <c r="BP249" s="277"/>
      <c r="BQ249" s="350"/>
      <c r="BR249" s="350"/>
      <c r="BS249" s="290"/>
      <c r="BT249" s="281" t="b">
        <v>0</v>
      </c>
      <c r="BU249" s="258"/>
      <c r="BV249" s="346"/>
      <c r="BW249" s="300"/>
      <c r="BX249" s="300"/>
      <c r="BY249" s="345"/>
      <c r="BZ249" s="345"/>
      <c r="CA249" s="300"/>
      <c r="CB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c r="BM250" s="553"/>
      <c r="BN250" s="349"/>
      <c r="BO250" s="290"/>
      <c r="BP250" s="277"/>
      <c r="BQ250" s="350"/>
      <c r="BR250" s="350"/>
      <c r="BS250" s="290"/>
      <c r="BT250" s="281" t="b">
        <v>0</v>
      </c>
      <c r="BU250" s="258"/>
      <c r="BV250" s="346"/>
      <c r="BW250" s="300"/>
      <c r="BX250" s="300"/>
      <c r="BY250" s="345"/>
      <c r="BZ250" s="345"/>
      <c r="CA250" s="300"/>
      <c r="CB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c r="BM251" s="553"/>
      <c r="BN251" s="349"/>
      <c r="BO251" s="290"/>
      <c r="BP251" s="277"/>
      <c r="BQ251" s="350"/>
      <c r="BR251" s="350"/>
      <c r="BS251" s="290"/>
      <c r="BT251" s="281" t="b">
        <v>0</v>
      </c>
      <c r="BU251" s="258"/>
      <c r="BV251" s="346"/>
      <c r="BW251" s="300"/>
      <c r="BX251" s="300"/>
      <c r="BY251" s="345"/>
      <c r="BZ251" s="345"/>
      <c r="CA251" s="300"/>
      <c r="CB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c r="BM252" s="553"/>
      <c r="BN252" s="349"/>
      <c r="BO252" s="290"/>
      <c r="BP252" s="277"/>
      <c r="BQ252" s="350"/>
      <c r="BR252" s="350"/>
      <c r="BS252" s="290"/>
      <c r="BT252" s="281" t="b">
        <v>0</v>
      </c>
      <c r="BU252" s="258"/>
      <c r="BV252" s="346"/>
      <c r="BW252" s="300"/>
      <c r="BX252" s="300"/>
      <c r="BY252" s="345"/>
      <c r="BZ252" s="345"/>
      <c r="CA252" s="300"/>
      <c r="CB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c r="BM253" s="553"/>
      <c r="BN253" s="349"/>
      <c r="BO253" s="290"/>
      <c r="BP253" s="277"/>
      <c r="BQ253" s="350"/>
      <c r="BR253" s="350"/>
      <c r="BS253" s="290"/>
      <c r="BT253" s="281" t="b">
        <v>0</v>
      </c>
      <c r="BU253" s="258"/>
      <c r="BV253" s="346"/>
      <c r="BW253" s="300"/>
      <c r="BX253" s="300"/>
      <c r="BY253" s="345"/>
      <c r="BZ253" s="345"/>
      <c r="CA253" s="300"/>
      <c r="CB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c r="BM254" s="553"/>
      <c r="BN254" s="349"/>
      <c r="BO254" s="290"/>
      <c r="BP254" s="277"/>
      <c r="BQ254" s="350"/>
      <c r="BR254" s="350"/>
      <c r="BS254" s="290"/>
      <c r="BT254" s="281" t="b">
        <v>0</v>
      </c>
      <c r="BU254" s="258"/>
      <c r="BV254" s="346"/>
      <c r="BW254" s="300"/>
      <c r="BX254" s="300"/>
      <c r="BY254" s="345"/>
      <c r="BZ254" s="345"/>
      <c r="CA254" s="300"/>
      <c r="CB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c r="BM255" s="553"/>
      <c r="BN255" s="349"/>
      <c r="BO255" s="290"/>
      <c r="BP255" s="277"/>
      <c r="BQ255" s="350"/>
      <c r="BR255" s="350"/>
      <c r="BS255" s="290"/>
      <c r="BT255" s="281" t="b">
        <v>0</v>
      </c>
      <c r="BU255" s="258"/>
      <c r="BV255" s="346"/>
      <c r="BW255" s="300"/>
      <c r="BX255" s="300"/>
      <c r="BY255" s="345"/>
      <c r="BZ255" s="345"/>
      <c r="CA255" s="300"/>
      <c r="CB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c r="BM256" s="553"/>
      <c r="BN256" s="349"/>
      <c r="BO256" s="290"/>
      <c r="BP256" s="277"/>
      <c r="BQ256" s="350"/>
      <c r="BR256" s="350"/>
      <c r="BS256" s="290"/>
      <c r="BT256" s="281" t="b">
        <v>0</v>
      </c>
      <c r="BU256" s="258"/>
      <c r="BV256" s="346"/>
      <c r="BW256" s="300"/>
      <c r="BX256" s="300"/>
      <c r="BY256" s="345"/>
      <c r="BZ256" s="345"/>
      <c r="CA256" s="300"/>
      <c r="CB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c r="BM257" s="553"/>
      <c r="BN257" s="349"/>
      <c r="BO257" s="290"/>
      <c r="BP257" s="277"/>
      <c r="BQ257" s="350"/>
      <c r="BR257" s="350"/>
      <c r="BS257" s="290"/>
      <c r="BT257" s="281" t="b">
        <v>0</v>
      </c>
      <c r="BU257" s="258"/>
      <c r="BV257" s="346"/>
      <c r="BW257" s="300"/>
      <c r="BX257" s="300"/>
      <c r="BY257" s="345"/>
      <c r="BZ257" s="345"/>
      <c r="CA257" s="300"/>
      <c r="CB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c r="BM258" s="553"/>
      <c r="BN258" s="349"/>
      <c r="BO258" s="290"/>
      <c r="BP258" s="277"/>
      <c r="BQ258" s="350"/>
      <c r="BR258" s="350"/>
      <c r="BS258" s="290"/>
      <c r="BT258" s="281" t="b">
        <v>0</v>
      </c>
      <c r="BU258" s="258"/>
      <c r="BV258" s="346"/>
      <c r="BW258" s="300"/>
      <c r="BX258" s="300"/>
      <c r="BY258" s="345"/>
      <c r="BZ258" s="345"/>
      <c r="CA258" s="300"/>
      <c r="CB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c r="BM259" s="553"/>
      <c r="BN259" s="349"/>
      <c r="BO259" s="290"/>
      <c r="BP259" s="277"/>
      <c r="BQ259" s="350"/>
      <c r="BR259" s="350"/>
      <c r="BS259" s="290"/>
      <c r="BT259" s="281" t="b">
        <v>0</v>
      </c>
      <c r="BU259" s="258"/>
      <c r="BV259" s="346"/>
      <c r="BW259" s="300"/>
      <c r="BX259" s="300"/>
      <c r="BY259" s="345"/>
      <c r="BZ259" s="345"/>
      <c r="CA259" s="300"/>
      <c r="CB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c r="BM260" s="553"/>
      <c r="BN260" s="349"/>
      <c r="BO260" s="290"/>
      <c r="BP260" s="277"/>
      <c r="BQ260" s="350"/>
      <c r="BR260" s="350"/>
      <c r="BS260" s="290"/>
      <c r="BT260" s="281" t="b">
        <v>0</v>
      </c>
      <c r="BU260" s="258"/>
      <c r="BV260" s="346"/>
      <c r="BW260" s="300"/>
      <c r="BX260" s="300"/>
      <c r="BY260" s="345"/>
      <c r="BZ260" s="345"/>
      <c r="CA260" s="300"/>
      <c r="CB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c r="BM261" s="553"/>
      <c r="BN261" s="349"/>
      <c r="BO261" s="290"/>
      <c r="BP261" s="277"/>
      <c r="BQ261" s="350"/>
      <c r="BR261" s="350"/>
      <c r="BS261" s="290"/>
      <c r="BT261" s="281" t="b">
        <v>0</v>
      </c>
      <c r="BU261" s="258"/>
      <c r="BV261" s="346"/>
      <c r="BW261" s="300"/>
      <c r="BX261" s="300"/>
      <c r="BY261" s="345"/>
      <c r="BZ261" s="345"/>
      <c r="CA261" s="300"/>
      <c r="CB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c r="BM262" s="553"/>
      <c r="BN262" s="349"/>
      <c r="BO262" s="290"/>
      <c r="BP262" s="277"/>
      <c r="BQ262" s="350"/>
      <c r="BR262" s="350"/>
      <c r="BS262" s="290"/>
      <c r="BT262" s="281" t="b">
        <v>0</v>
      </c>
      <c r="BU262" s="258"/>
      <c r="BV262" s="346"/>
      <c r="BW262" s="300"/>
      <c r="BX262" s="300"/>
      <c r="BY262" s="345"/>
      <c r="BZ262" s="345"/>
      <c r="CA262" s="300"/>
      <c r="CB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c r="BM263" s="553"/>
      <c r="BN263" s="349"/>
      <c r="BO263" s="290"/>
      <c r="BP263" s="277"/>
      <c r="BQ263" s="350"/>
      <c r="BR263" s="350"/>
      <c r="BS263" s="290"/>
      <c r="BT263" s="281" t="b">
        <v>0</v>
      </c>
      <c r="BU263" s="258"/>
      <c r="BV263" s="346"/>
      <c r="BW263" s="300"/>
      <c r="BX263" s="300"/>
      <c r="BY263" s="345"/>
      <c r="BZ263" s="345"/>
      <c r="CA263" s="300"/>
      <c r="CB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c r="BM264" s="553"/>
      <c r="BN264" s="349"/>
      <c r="BO264" s="290"/>
      <c r="BP264" s="277"/>
      <c r="BQ264" s="350"/>
      <c r="BR264" s="350"/>
      <c r="BS264" s="290"/>
      <c r="BT264" s="281" t="b">
        <v>0</v>
      </c>
      <c r="BU264" s="258"/>
      <c r="BV264" s="346"/>
      <c r="BW264" s="300"/>
      <c r="BX264" s="300"/>
      <c r="BY264" s="345"/>
      <c r="BZ264" s="345"/>
      <c r="CA264" s="300"/>
      <c r="CB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c r="BM265" s="553"/>
      <c r="BN265" s="349"/>
      <c r="BO265" s="290"/>
      <c r="BP265" s="277"/>
      <c r="BQ265" s="350"/>
      <c r="BR265" s="350"/>
      <c r="BS265" s="290"/>
      <c r="BT265" s="281" t="b">
        <v>0</v>
      </c>
      <c r="BU265" s="258"/>
      <c r="BV265" s="346"/>
      <c r="BW265" s="300"/>
      <c r="BX265" s="300"/>
      <c r="BY265" s="345"/>
      <c r="BZ265" s="345"/>
      <c r="CA265" s="300"/>
      <c r="CB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c r="BM266" s="553"/>
      <c r="BN266" s="349"/>
      <c r="BO266" s="290"/>
      <c r="BP266" s="277"/>
      <c r="BQ266" s="350"/>
      <c r="BR266" s="350"/>
      <c r="BS266" s="290"/>
      <c r="BT266" s="281" t="b">
        <v>0</v>
      </c>
      <c r="BU266" s="258"/>
      <c r="BV266" s="346"/>
      <c r="BW266" s="300"/>
      <c r="BX266" s="300"/>
      <c r="BY266" s="345"/>
      <c r="BZ266" s="345"/>
      <c r="CA266" s="300"/>
      <c r="CB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c r="BM267" s="553"/>
      <c r="BN267" s="349"/>
      <c r="BO267" s="290"/>
      <c r="BP267" s="277"/>
      <c r="BQ267" s="350"/>
      <c r="BR267" s="350"/>
      <c r="BS267" s="290"/>
      <c r="BT267" s="281" t="b">
        <v>0</v>
      </c>
      <c r="BU267" s="258"/>
      <c r="BV267" s="346"/>
      <c r="BW267" s="300"/>
      <c r="BX267" s="300"/>
      <c r="BY267" s="345"/>
      <c r="BZ267" s="345"/>
      <c r="CA267" s="300"/>
      <c r="CB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c r="BM268" s="553"/>
      <c r="BN268" s="349"/>
      <c r="BO268" s="290"/>
      <c r="BP268" s="277"/>
      <c r="BQ268" s="350"/>
      <c r="BR268" s="350"/>
      <c r="BS268" s="290"/>
      <c r="BT268" s="281" t="b">
        <v>0</v>
      </c>
      <c r="BU268" s="258"/>
      <c r="BV268" s="346"/>
      <c r="BW268" s="300"/>
      <c r="BX268" s="300"/>
      <c r="BY268" s="345"/>
      <c r="BZ268" s="345"/>
      <c r="CA268" s="300"/>
      <c r="CB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c r="BM269" s="553"/>
      <c r="BN269" s="349"/>
      <c r="BO269" s="290"/>
      <c r="BP269" s="277"/>
      <c r="BQ269" s="350"/>
      <c r="BR269" s="350"/>
      <c r="BS269" s="290"/>
      <c r="BT269" s="281" t="b">
        <v>0</v>
      </c>
      <c r="BU269" s="258"/>
      <c r="BV269" s="346"/>
      <c r="BW269" s="300"/>
      <c r="BX269" s="300"/>
      <c r="BY269" s="345"/>
      <c r="BZ269" s="345"/>
      <c r="CA269" s="300"/>
      <c r="CB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c r="BM270" s="553"/>
      <c r="BN270" s="349"/>
      <c r="BO270" s="290"/>
      <c r="BP270" s="277"/>
      <c r="BQ270" s="350"/>
      <c r="BR270" s="350"/>
      <c r="BS270" s="290"/>
      <c r="BT270" s="281" t="b">
        <v>0</v>
      </c>
      <c r="BU270" s="258"/>
      <c r="BV270" s="346"/>
      <c r="BW270" s="300"/>
      <c r="BX270" s="300"/>
      <c r="BY270" s="345"/>
      <c r="BZ270" s="345"/>
      <c r="CA270" s="300"/>
      <c r="CB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c r="BM271" s="553"/>
      <c r="BN271" s="349"/>
      <c r="BO271" s="290"/>
      <c r="BP271" s="277"/>
      <c r="BQ271" s="350"/>
      <c r="BR271" s="350"/>
      <c r="BS271" s="290"/>
      <c r="BT271" s="281" t="b">
        <v>0</v>
      </c>
      <c r="BU271" s="258"/>
      <c r="BV271" s="346"/>
      <c r="BW271" s="300"/>
      <c r="BX271" s="300"/>
      <c r="BY271" s="345"/>
      <c r="BZ271" s="345"/>
      <c r="CA271" s="300"/>
      <c r="CB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c r="BM272" s="553"/>
      <c r="BN272" s="349"/>
      <c r="BO272" s="290"/>
      <c r="BP272" s="277"/>
      <c r="BQ272" s="350"/>
      <c r="BR272" s="350"/>
      <c r="BS272" s="290"/>
      <c r="BT272" s="281" t="b">
        <v>0</v>
      </c>
      <c r="BU272" s="258"/>
      <c r="BV272" s="346"/>
      <c r="BW272" s="300"/>
      <c r="BX272" s="300"/>
      <c r="BY272" s="345"/>
      <c r="BZ272" s="345"/>
      <c r="CA272" s="300"/>
      <c r="CB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c r="BM273" s="553"/>
      <c r="BN273" s="349"/>
      <c r="BO273" s="290"/>
      <c r="BP273" s="277"/>
      <c r="BQ273" s="350"/>
      <c r="BR273" s="350"/>
      <c r="BS273" s="290"/>
      <c r="BT273" s="281" t="b">
        <v>0</v>
      </c>
      <c r="BU273" s="258"/>
      <c r="BV273" s="346"/>
      <c r="BW273" s="300"/>
      <c r="BX273" s="300"/>
      <c r="BY273" s="345"/>
      <c r="BZ273" s="345"/>
      <c r="CA273" s="300"/>
      <c r="CB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c r="BM274" s="553"/>
      <c r="BN274" s="349"/>
      <c r="BO274" s="290"/>
      <c r="BP274" s="277"/>
      <c r="BQ274" s="350"/>
      <c r="BR274" s="350"/>
      <c r="BS274" s="290"/>
      <c r="BT274" s="281" t="b">
        <v>0</v>
      </c>
      <c r="BU274" s="258"/>
      <c r="BV274" s="346"/>
      <c r="BW274" s="300"/>
      <c r="BX274" s="300"/>
      <c r="BY274" s="345"/>
      <c r="BZ274" s="345"/>
      <c r="CA274" s="300"/>
      <c r="CB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c r="BM275" s="553"/>
      <c r="BN275" s="349"/>
      <c r="BO275" s="290"/>
      <c r="BP275" s="277"/>
      <c r="BQ275" s="350"/>
      <c r="BR275" s="350"/>
      <c r="BS275" s="290"/>
      <c r="BT275" s="281" t="b">
        <v>0</v>
      </c>
      <c r="BU275" s="258"/>
      <c r="BV275" s="346"/>
      <c r="BW275" s="300"/>
      <c r="BX275" s="300"/>
      <c r="BY275" s="345"/>
      <c r="BZ275" s="345"/>
      <c r="CA275" s="300"/>
      <c r="CB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c r="BM276" s="553"/>
      <c r="BN276" s="349"/>
      <c r="BO276" s="290"/>
      <c r="BP276" s="277"/>
      <c r="BQ276" s="350"/>
      <c r="BR276" s="350"/>
      <c r="BS276" s="290"/>
      <c r="BT276" s="281" t="b">
        <v>0</v>
      </c>
      <c r="BU276" s="258"/>
      <c r="BV276" s="346"/>
      <c r="BW276" s="300"/>
      <c r="BX276" s="300"/>
      <c r="BY276" s="345"/>
      <c r="BZ276" s="345"/>
      <c r="CA276" s="300"/>
      <c r="CB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c r="BM277" s="553"/>
      <c r="BN277" s="349"/>
      <c r="BO277" s="290"/>
      <c r="BP277" s="277"/>
      <c r="BQ277" s="350"/>
      <c r="BR277" s="350"/>
      <c r="BS277" s="290"/>
      <c r="BT277" s="281" t="b">
        <v>0</v>
      </c>
      <c r="BU277" s="258"/>
      <c r="BV277" s="346"/>
      <c r="BW277" s="300"/>
      <c r="BX277" s="300"/>
      <c r="BY277" s="345"/>
      <c r="BZ277" s="345"/>
      <c r="CA277" s="300"/>
      <c r="CB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c r="BM278" s="553"/>
      <c r="BN278" s="349"/>
      <c r="BO278" s="290"/>
      <c r="BP278" s="277"/>
      <c r="BQ278" s="350"/>
      <c r="BR278" s="350"/>
      <c r="BS278" s="290"/>
      <c r="BT278" s="281" t="b">
        <v>0</v>
      </c>
      <c r="BU278" s="258"/>
      <c r="BV278" s="346"/>
      <c r="BW278" s="300"/>
      <c r="BX278" s="300"/>
      <c r="BY278" s="345"/>
      <c r="BZ278" s="345"/>
      <c r="CA278" s="300"/>
      <c r="CB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c r="BM279" s="553"/>
      <c r="BN279" s="349"/>
      <c r="BO279" s="290"/>
      <c r="BP279" s="277"/>
      <c r="BQ279" s="350"/>
      <c r="BR279" s="350"/>
      <c r="BS279" s="290"/>
      <c r="BT279" s="281" t="b">
        <v>0</v>
      </c>
      <c r="BU279" s="258"/>
      <c r="BV279" s="346"/>
      <c r="BW279" s="300"/>
      <c r="BX279" s="300"/>
      <c r="BY279" s="345"/>
      <c r="BZ279" s="345"/>
      <c r="CA279" s="300"/>
      <c r="CB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c r="BM280" s="553"/>
      <c r="BN280" s="349"/>
      <c r="BO280" s="290"/>
      <c r="BP280" s="277"/>
      <c r="BQ280" s="350"/>
      <c r="BR280" s="350"/>
      <c r="BS280" s="290"/>
      <c r="BT280" s="281" t="b">
        <v>0</v>
      </c>
      <c r="BU280" s="258"/>
      <c r="BV280" s="346"/>
      <c r="BW280" s="300"/>
      <c r="BX280" s="300"/>
      <c r="BY280" s="345"/>
      <c r="BZ280" s="345"/>
      <c r="CA280" s="300"/>
      <c r="CB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c r="BM281" s="553"/>
      <c r="BN281" s="349"/>
      <c r="BO281" s="290"/>
      <c r="BP281" s="277"/>
      <c r="BQ281" s="350"/>
      <c r="BR281" s="350"/>
      <c r="BS281" s="290"/>
      <c r="BT281" s="281" t="b">
        <v>0</v>
      </c>
      <c r="BU281" s="258"/>
      <c r="BV281" s="346"/>
      <c r="BW281" s="300"/>
      <c r="BX281" s="300"/>
      <c r="BY281" s="345"/>
      <c r="BZ281" s="345"/>
      <c r="CA281" s="300"/>
      <c r="CB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c r="BM282" s="553"/>
      <c r="BN282" s="349"/>
      <c r="BO282" s="290"/>
      <c r="BP282" s="277"/>
      <c r="BQ282" s="350"/>
      <c r="BR282" s="350"/>
      <c r="BS282" s="290"/>
      <c r="BT282" s="281" t="b">
        <v>0</v>
      </c>
      <c r="BU282" s="258"/>
      <c r="BV282" s="346"/>
      <c r="BW282" s="300"/>
      <c r="BX282" s="300"/>
      <c r="BY282" s="345"/>
      <c r="BZ282" s="345"/>
      <c r="CA282" s="300"/>
      <c r="CB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c r="BM283" s="553"/>
      <c r="BN283" s="349"/>
      <c r="BO283" s="290"/>
      <c r="BP283" s="277"/>
      <c r="BQ283" s="350"/>
      <c r="BR283" s="350"/>
      <c r="BS283" s="290"/>
      <c r="BT283" s="281" t="b">
        <v>0</v>
      </c>
      <c r="BU283" s="258"/>
      <c r="BV283" s="346"/>
      <c r="BW283" s="300"/>
      <c r="BX283" s="300"/>
      <c r="BY283" s="345"/>
      <c r="BZ283" s="345"/>
      <c r="CA283" s="300"/>
      <c r="CB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c r="BM284" s="553"/>
      <c r="BN284" s="349"/>
      <c r="BO284" s="290"/>
      <c r="BP284" s="277"/>
      <c r="BQ284" s="350"/>
      <c r="BR284" s="350"/>
      <c r="BS284" s="290"/>
      <c r="BT284" s="281" t="b">
        <v>0</v>
      </c>
      <c r="BU284" s="258"/>
      <c r="BV284" s="346"/>
      <c r="BW284" s="300"/>
      <c r="BX284" s="300"/>
      <c r="BY284" s="345"/>
      <c r="BZ284" s="345"/>
      <c r="CA284" s="300"/>
      <c r="CB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c r="BM285" s="553"/>
      <c r="BN285" s="349"/>
      <c r="BO285" s="290"/>
      <c r="BP285" s="277"/>
      <c r="BQ285" s="350"/>
      <c r="BR285" s="350"/>
      <c r="BS285" s="290"/>
      <c r="BT285" s="281" t="b">
        <v>0</v>
      </c>
      <c r="BU285" s="258"/>
      <c r="BV285" s="346"/>
      <c r="BW285" s="300"/>
      <c r="BX285" s="300"/>
      <c r="BY285" s="345"/>
      <c r="BZ285" s="345"/>
      <c r="CA285" s="300"/>
      <c r="CB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c r="BM286" s="553"/>
      <c r="BN286" s="349"/>
      <c r="BO286" s="290"/>
      <c r="BP286" s="277"/>
      <c r="BQ286" s="350"/>
      <c r="BR286" s="350"/>
      <c r="BS286" s="290"/>
      <c r="BT286" s="281" t="b">
        <v>0</v>
      </c>
      <c r="BU286" s="258"/>
      <c r="BV286" s="346"/>
      <c r="BW286" s="300"/>
      <c r="BX286" s="300"/>
      <c r="BY286" s="345"/>
      <c r="BZ286" s="345"/>
      <c r="CA286" s="300"/>
      <c r="CB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c r="BM287" s="553"/>
      <c r="BN287" s="349"/>
      <c r="BO287" s="290"/>
      <c r="BP287" s="277"/>
      <c r="BQ287" s="350"/>
      <c r="BR287" s="350"/>
      <c r="BS287" s="290"/>
      <c r="BT287" s="281" t="b">
        <v>0</v>
      </c>
      <c r="BU287" s="258"/>
      <c r="BV287" s="346"/>
      <c r="BW287" s="300"/>
      <c r="BX287" s="300"/>
      <c r="BY287" s="345"/>
      <c r="BZ287" s="345"/>
      <c r="CA287" s="300"/>
      <c r="CB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c r="BM288" s="553"/>
      <c r="BN288" s="349"/>
      <c r="BO288" s="290"/>
      <c r="BP288" s="277"/>
      <c r="BQ288" s="350"/>
      <c r="BR288" s="350"/>
      <c r="BS288" s="290"/>
      <c r="BT288" s="281" t="b">
        <v>0</v>
      </c>
      <c r="BU288" s="258"/>
      <c r="BV288" s="346"/>
      <c r="BW288" s="300"/>
      <c r="BX288" s="300"/>
      <c r="BY288" s="345"/>
      <c r="BZ288" s="345"/>
      <c r="CA288" s="300"/>
      <c r="CB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c r="BM289" s="553"/>
      <c r="BN289" s="349"/>
      <c r="BO289" s="290"/>
      <c r="BP289" s="277"/>
      <c r="BQ289" s="350"/>
      <c r="BR289" s="350"/>
      <c r="BS289" s="290"/>
      <c r="BT289" s="281" t="b">
        <v>0</v>
      </c>
      <c r="BU289" s="258"/>
      <c r="BV289" s="346"/>
      <c r="BW289" s="300"/>
      <c r="BX289" s="300"/>
      <c r="BY289" s="345"/>
      <c r="BZ289" s="345"/>
      <c r="CA289" s="300"/>
      <c r="CB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c r="BM290" s="553"/>
      <c r="BN290" s="349"/>
      <c r="BO290" s="290"/>
      <c r="BP290" s="277"/>
      <c r="BQ290" s="350"/>
      <c r="BR290" s="350"/>
      <c r="BS290" s="290"/>
      <c r="BT290" s="281" t="b">
        <v>0</v>
      </c>
      <c r="BU290" s="258"/>
      <c r="BV290" s="346"/>
      <c r="BW290" s="300"/>
      <c r="BX290" s="300"/>
      <c r="BY290" s="345"/>
      <c r="BZ290" s="345"/>
      <c r="CA290" s="300"/>
      <c r="CB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c r="BM291" s="553"/>
      <c r="BN291" s="349"/>
      <c r="BO291" s="290"/>
      <c r="BP291" s="277"/>
      <c r="BQ291" s="350"/>
      <c r="BR291" s="350"/>
      <c r="BS291" s="290"/>
      <c r="BT291" s="281" t="b">
        <v>0</v>
      </c>
      <c r="BU291" s="258"/>
      <c r="BV291" s="346"/>
      <c r="BW291" s="300"/>
      <c r="BX291" s="300"/>
      <c r="BY291" s="345"/>
      <c r="BZ291" s="345"/>
      <c r="CA291" s="300"/>
      <c r="CB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c r="BM292" s="553"/>
      <c r="BN292" s="349"/>
      <c r="BO292" s="290"/>
      <c r="BP292" s="277"/>
      <c r="BQ292" s="350"/>
      <c r="BR292" s="350"/>
      <c r="BS292" s="290"/>
      <c r="BT292" s="281" t="b">
        <v>0</v>
      </c>
      <c r="BU292" s="258"/>
      <c r="BV292" s="346"/>
      <c r="BW292" s="300"/>
      <c r="BX292" s="300"/>
      <c r="BY292" s="345"/>
      <c r="BZ292" s="345"/>
      <c r="CA292" s="300"/>
      <c r="CB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c r="BM293" s="553"/>
      <c r="BN293" s="349"/>
      <c r="BO293" s="290"/>
      <c r="BP293" s="277"/>
      <c r="BQ293" s="350"/>
      <c r="BR293" s="350"/>
      <c r="BS293" s="290"/>
      <c r="BT293" s="281" t="b">
        <v>0</v>
      </c>
      <c r="BU293" s="258"/>
      <c r="BV293" s="346"/>
      <c r="BW293" s="300"/>
      <c r="BX293" s="300"/>
      <c r="BY293" s="345"/>
      <c r="BZ293" s="345"/>
      <c r="CA293" s="300"/>
      <c r="CB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c r="BM294" s="553"/>
      <c r="BN294" s="349"/>
      <c r="BO294" s="290"/>
      <c r="BP294" s="277"/>
      <c r="BQ294" s="350"/>
      <c r="BR294" s="350"/>
      <c r="BS294" s="290"/>
      <c r="BT294" s="281" t="b">
        <v>0</v>
      </c>
      <c r="BU294" s="258"/>
      <c r="BV294" s="346"/>
      <c r="BW294" s="300"/>
      <c r="BX294" s="300"/>
      <c r="BY294" s="345"/>
      <c r="BZ294" s="345"/>
      <c r="CA294" s="300"/>
      <c r="CB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c r="BM295" s="553"/>
      <c r="BN295" s="349"/>
      <c r="BO295" s="290"/>
      <c r="BP295" s="277"/>
      <c r="BQ295" s="350"/>
      <c r="BR295" s="350"/>
      <c r="BS295" s="290"/>
      <c r="BT295" s="281" t="b">
        <v>0</v>
      </c>
      <c r="BU295" s="258"/>
      <c r="BV295" s="346"/>
      <c r="BW295" s="300"/>
      <c r="BX295" s="300"/>
      <c r="BY295" s="345"/>
      <c r="BZ295" s="345"/>
      <c r="CA295" s="300"/>
      <c r="CB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c r="BM296" s="553"/>
      <c r="BN296" s="349"/>
      <c r="BO296" s="290"/>
      <c r="BP296" s="277"/>
      <c r="BQ296" s="350"/>
      <c r="BR296" s="350"/>
      <c r="BS296" s="290"/>
      <c r="BT296" s="281" t="b">
        <v>0</v>
      </c>
      <c r="BU296" s="258"/>
      <c r="BV296" s="346"/>
      <c r="BW296" s="300"/>
      <c r="BX296" s="300"/>
      <c r="BY296" s="345"/>
      <c r="BZ296" s="345"/>
      <c r="CA296" s="300"/>
      <c r="CB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c r="BM297" s="553"/>
      <c r="BN297" s="349"/>
      <c r="BO297" s="290"/>
      <c r="BP297" s="277"/>
      <c r="BQ297" s="350"/>
      <c r="BR297" s="350"/>
      <c r="BS297" s="290"/>
      <c r="BT297" s="281" t="b">
        <v>0</v>
      </c>
      <c r="BU297" s="258"/>
      <c r="BV297" s="346"/>
      <c r="BW297" s="300"/>
      <c r="BX297" s="300"/>
      <c r="BY297" s="345"/>
      <c r="BZ297" s="345"/>
      <c r="CA297" s="300"/>
      <c r="CB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c r="BM298" s="553"/>
      <c r="BN298" s="349"/>
      <c r="BO298" s="290"/>
      <c r="BP298" s="277"/>
      <c r="BQ298" s="350"/>
      <c r="BR298" s="350"/>
      <c r="BS298" s="290"/>
      <c r="BT298" s="281" t="b">
        <v>0</v>
      </c>
      <c r="BU298" s="258"/>
      <c r="BV298" s="346"/>
      <c r="BW298" s="300"/>
      <c r="BX298" s="300"/>
      <c r="BY298" s="345"/>
      <c r="BZ298" s="345"/>
      <c r="CA298" s="300"/>
      <c r="CB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c r="BM299" s="553"/>
      <c r="BN299" s="349"/>
      <c r="BO299" s="290"/>
      <c r="BP299" s="277"/>
      <c r="BQ299" s="350"/>
      <c r="BR299" s="350"/>
      <c r="BS299" s="290"/>
      <c r="BT299" s="281" t="b">
        <v>0</v>
      </c>
      <c r="BU299" s="258"/>
      <c r="BV299" s="346"/>
      <c r="BW299" s="300"/>
      <c r="BX299" s="300"/>
      <c r="BY299" s="345"/>
      <c r="BZ299" s="345"/>
      <c r="CA299" s="300"/>
      <c r="CB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c r="BM300" s="553"/>
      <c r="BN300" s="349"/>
      <c r="BO300" s="290"/>
      <c r="BP300" s="277"/>
      <c r="BQ300" s="350"/>
      <c r="BR300" s="350"/>
      <c r="BS300" s="290"/>
      <c r="BT300" s="281" t="b">
        <v>0</v>
      </c>
      <c r="BU300" s="258"/>
      <c r="BV300" s="346"/>
      <c r="BW300" s="300"/>
      <c r="BX300" s="300"/>
      <c r="BY300" s="345"/>
      <c r="BZ300" s="345"/>
      <c r="CA300" s="300"/>
      <c r="CB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c r="BM301" s="553"/>
      <c r="BN301" s="349"/>
      <c r="BO301" s="290"/>
      <c r="BP301" s="277"/>
      <c r="BQ301" s="350"/>
      <c r="BR301" s="350"/>
      <c r="BS301" s="290"/>
      <c r="BT301" s="281" t="b">
        <v>0</v>
      </c>
      <c r="BU301" s="258"/>
      <c r="BV301" s="346"/>
      <c r="BW301" s="300"/>
      <c r="BX301" s="300"/>
      <c r="BY301" s="345"/>
      <c r="BZ301" s="345"/>
      <c r="CA301" s="300"/>
      <c r="CB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c r="BM302" s="553"/>
      <c r="BN302" s="349"/>
      <c r="BO302" s="290"/>
      <c r="BP302" s="277"/>
      <c r="BQ302" s="350"/>
      <c r="BR302" s="350"/>
      <c r="BS302" s="290"/>
      <c r="BT302" s="281" t="b">
        <v>0</v>
      </c>
      <c r="BU302" s="258"/>
      <c r="BV302" s="346"/>
      <c r="BW302" s="300"/>
      <c r="BX302" s="300"/>
      <c r="BY302" s="345"/>
      <c r="BZ302" s="345"/>
      <c r="CA302" s="300"/>
      <c r="CB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c r="BM303" s="553"/>
      <c r="BN303" s="349"/>
      <c r="BO303" s="290"/>
      <c r="BP303" s="277"/>
      <c r="BQ303" s="350"/>
      <c r="BR303" s="350"/>
      <c r="BS303" s="290"/>
      <c r="BT303" s="281" t="b">
        <v>0</v>
      </c>
      <c r="BU303" s="258"/>
      <c r="BV303" s="346"/>
      <c r="BW303" s="300"/>
      <c r="BX303" s="300"/>
      <c r="BY303" s="345"/>
      <c r="BZ303" s="345"/>
      <c r="CA303" s="300"/>
      <c r="CB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c r="BM304" s="553"/>
      <c r="BN304" s="349"/>
      <c r="BO304" s="290"/>
      <c r="BP304" s="277"/>
      <c r="BQ304" s="350"/>
      <c r="BR304" s="350"/>
      <c r="BS304" s="290"/>
      <c r="BT304" s="281" t="b">
        <v>0</v>
      </c>
      <c r="BU304" s="258"/>
      <c r="BV304" s="346"/>
      <c r="BW304" s="300"/>
      <c r="BX304" s="300"/>
      <c r="BY304" s="345"/>
      <c r="BZ304" s="345"/>
      <c r="CA304" s="300"/>
      <c r="CB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c r="BM305" s="553"/>
      <c r="BN305" s="349"/>
      <c r="BO305" s="290"/>
      <c r="BP305" s="277"/>
      <c r="BQ305" s="350"/>
      <c r="BR305" s="350"/>
      <c r="BS305" s="290"/>
      <c r="BT305" s="281" t="b">
        <v>0</v>
      </c>
      <c r="BU305" s="258"/>
      <c r="BV305" s="346"/>
      <c r="BW305" s="300"/>
      <c r="BX305" s="300"/>
      <c r="BY305" s="345"/>
      <c r="BZ305" s="345"/>
      <c r="CA305" s="300"/>
      <c r="CB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c r="BM306" s="553"/>
      <c r="BN306" s="349"/>
      <c r="BO306" s="290"/>
      <c r="BP306" s="277"/>
      <c r="BQ306" s="350"/>
      <c r="BR306" s="350"/>
      <c r="BS306" s="290"/>
      <c r="BT306" s="281" t="b">
        <v>0</v>
      </c>
      <c r="BU306" s="258"/>
      <c r="BV306" s="346"/>
      <c r="BW306" s="300"/>
      <c r="BX306" s="300"/>
      <c r="BY306" s="345"/>
      <c r="BZ306" s="345"/>
      <c r="CA306" s="300"/>
      <c r="CB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c r="BM307" s="553"/>
      <c r="BN307" s="349"/>
      <c r="BO307" s="290"/>
      <c r="BP307" s="277"/>
      <c r="BQ307" s="350"/>
      <c r="BR307" s="350"/>
      <c r="BS307" s="290"/>
      <c r="BT307" s="281" t="b">
        <v>0</v>
      </c>
      <c r="BU307" s="258"/>
      <c r="BV307" s="346"/>
      <c r="BW307" s="300"/>
      <c r="BX307" s="300"/>
      <c r="BY307" s="345"/>
      <c r="BZ307" s="345"/>
      <c r="CA307" s="300"/>
      <c r="CB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c r="BM308" s="553"/>
      <c r="BN308" s="349"/>
      <c r="BO308" s="290"/>
      <c r="BP308" s="277"/>
      <c r="BQ308" s="350"/>
      <c r="BR308" s="350"/>
      <c r="BS308" s="290"/>
      <c r="BT308" s="281" t="b">
        <v>0</v>
      </c>
      <c r="BU308" s="258"/>
      <c r="BV308" s="346"/>
      <c r="BW308" s="300"/>
      <c r="BX308" s="300"/>
      <c r="BY308" s="345"/>
      <c r="BZ308" s="345"/>
      <c r="CA308" s="300"/>
      <c r="CB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c r="BM309" s="553"/>
      <c r="BN309" s="349"/>
      <c r="BO309" s="290"/>
      <c r="BP309" s="277"/>
      <c r="BQ309" s="350"/>
      <c r="BR309" s="350"/>
      <c r="BS309" s="290"/>
      <c r="BT309" s="281" t="b">
        <v>0</v>
      </c>
      <c r="BU309" s="258"/>
      <c r="BV309" s="346"/>
      <c r="BW309" s="300"/>
      <c r="BX309" s="300"/>
      <c r="BY309" s="345"/>
      <c r="BZ309" s="345"/>
      <c r="CA309" s="300"/>
      <c r="CB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c r="BM310" s="553"/>
      <c r="BN310" s="349"/>
      <c r="BO310" s="290"/>
      <c r="BP310" s="277"/>
      <c r="BQ310" s="350"/>
      <c r="BR310" s="350"/>
      <c r="BS310" s="290"/>
      <c r="BT310" s="281" t="b">
        <v>0</v>
      </c>
      <c r="BU310" s="258"/>
      <c r="BV310" s="346"/>
      <c r="BW310" s="300"/>
      <c r="BX310" s="300"/>
      <c r="BY310" s="345"/>
      <c r="BZ310" s="345"/>
      <c r="CA310" s="300"/>
      <c r="CB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c r="BM311" s="553"/>
      <c r="BN311" s="349"/>
      <c r="BO311" s="290"/>
      <c r="BP311" s="277"/>
      <c r="BQ311" s="350"/>
      <c r="BR311" s="350"/>
      <c r="BS311" s="290"/>
      <c r="BT311" s="281" t="b">
        <v>0</v>
      </c>
      <c r="BU311" s="258"/>
      <c r="BV311" s="346"/>
      <c r="BW311" s="300"/>
      <c r="BX311" s="300"/>
      <c r="BY311" s="345"/>
      <c r="BZ311" s="345"/>
      <c r="CA311" s="300"/>
      <c r="CB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c r="BM312" s="553"/>
      <c r="BN312" s="349"/>
      <c r="BO312" s="290"/>
      <c r="BP312" s="277"/>
      <c r="BQ312" s="350"/>
      <c r="BR312" s="350"/>
      <c r="BS312" s="290"/>
      <c r="BT312" s="281" t="b">
        <v>0</v>
      </c>
      <c r="BU312" s="258"/>
      <c r="BV312" s="346"/>
      <c r="BW312" s="300"/>
      <c r="BX312" s="300"/>
      <c r="BY312" s="345"/>
      <c r="BZ312" s="345"/>
      <c r="CA312" s="300"/>
      <c r="CB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c r="BM313" s="553"/>
      <c r="BN313" s="349"/>
      <c r="BO313" s="290"/>
      <c r="BP313" s="277"/>
      <c r="BQ313" s="350"/>
      <c r="BR313" s="350"/>
      <c r="BS313" s="290"/>
      <c r="BT313" s="281" t="b">
        <v>0</v>
      </c>
      <c r="BU313" s="258"/>
      <c r="BV313" s="346"/>
      <c r="BW313" s="300"/>
      <c r="BX313" s="300"/>
      <c r="BY313" s="345"/>
      <c r="BZ313" s="345"/>
      <c r="CA313" s="300"/>
      <c r="CB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c r="BM314" s="553"/>
      <c r="BN314" s="349"/>
      <c r="BO314" s="290"/>
      <c r="BP314" s="277"/>
      <c r="BQ314" s="350"/>
      <c r="BR314" s="350"/>
      <c r="BS314" s="290"/>
      <c r="BT314" s="281" t="b">
        <v>0</v>
      </c>
      <c r="BU314" s="258"/>
      <c r="BV314" s="346"/>
      <c r="BW314" s="300"/>
      <c r="BX314" s="300"/>
      <c r="BY314" s="345"/>
      <c r="BZ314" s="345"/>
      <c r="CA314" s="300"/>
      <c r="CB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c r="BM315" s="553"/>
      <c r="BN315" s="349"/>
      <c r="BO315" s="290"/>
      <c r="BP315" s="277"/>
      <c r="BQ315" s="350"/>
      <c r="BR315" s="350"/>
      <c r="BS315" s="290"/>
      <c r="BT315" s="281" t="b">
        <v>0</v>
      </c>
      <c r="BU315" s="258"/>
      <c r="BV315" s="346"/>
      <c r="BW315" s="300"/>
      <c r="BX315" s="300"/>
      <c r="BY315" s="345"/>
      <c r="BZ315" s="345"/>
      <c r="CA315" s="300"/>
      <c r="CB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c r="BM316" s="553"/>
      <c r="BN316" s="349"/>
      <c r="BO316" s="290"/>
      <c r="BP316" s="277"/>
      <c r="BQ316" s="350"/>
      <c r="BR316" s="350"/>
      <c r="BS316" s="290"/>
      <c r="BT316" s="281" t="b">
        <v>0</v>
      </c>
      <c r="BU316" s="258"/>
      <c r="BV316" s="346"/>
      <c r="BW316" s="300"/>
      <c r="BX316" s="300"/>
      <c r="BY316" s="345"/>
      <c r="BZ316" s="345"/>
      <c r="CA316" s="300"/>
      <c r="CB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c r="BM317" s="553"/>
      <c r="BN317" s="349"/>
      <c r="BO317" s="290"/>
      <c r="BP317" s="277"/>
      <c r="BQ317" s="350"/>
      <c r="BR317" s="350"/>
      <c r="BS317" s="290"/>
      <c r="BT317" s="281" t="b">
        <v>0</v>
      </c>
      <c r="BU317" s="258"/>
      <c r="BV317" s="346"/>
      <c r="BW317" s="300"/>
      <c r="BX317" s="300"/>
      <c r="BY317" s="345"/>
      <c r="BZ317" s="345"/>
      <c r="CA317" s="300"/>
      <c r="CB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c r="BM318" s="553"/>
      <c r="BN318" s="349"/>
      <c r="BO318" s="290"/>
      <c r="BP318" s="277"/>
      <c r="BQ318" s="350"/>
      <c r="BR318" s="350"/>
      <c r="BS318" s="290"/>
      <c r="BT318" s="281" t="b">
        <v>0</v>
      </c>
      <c r="BU318" s="258"/>
      <c r="BV318" s="346"/>
      <c r="BW318" s="300"/>
      <c r="BX318" s="300"/>
      <c r="BY318" s="345"/>
      <c r="BZ318" s="345"/>
      <c r="CA318" s="300"/>
      <c r="CB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c r="BM319" s="553"/>
      <c r="BN319" s="349"/>
      <c r="BO319" s="290"/>
      <c r="BP319" s="277"/>
      <c r="BQ319" s="350"/>
      <c r="BR319" s="350"/>
      <c r="BS319" s="290"/>
      <c r="BT319" s="281" t="b">
        <v>0</v>
      </c>
      <c r="BU319" s="258"/>
      <c r="BV319" s="346"/>
      <c r="BW319" s="300"/>
      <c r="BX319" s="300"/>
      <c r="BY319" s="345"/>
      <c r="BZ319" s="345"/>
      <c r="CA319" s="300"/>
      <c r="CB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c r="BM320" s="553"/>
      <c r="BN320" s="349"/>
      <c r="BO320" s="290"/>
      <c r="BP320" s="277"/>
      <c r="BQ320" s="350"/>
      <c r="BR320" s="350"/>
      <c r="BS320" s="290"/>
      <c r="BT320" s="281" t="b">
        <v>0</v>
      </c>
      <c r="BU320" s="258"/>
      <c r="BV320" s="346"/>
      <c r="BW320" s="300"/>
      <c r="BX320" s="300"/>
      <c r="BY320" s="345"/>
      <c r="BZ320" s="345"/>
      <c r="CA320" s="300"/>
      <c r="CB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c r="BM321" s="553"/>
      <c r="BN321" s="349"/>
      <c r="BO321" s="290"/>
      <c r="BP321" s="277"/>
      <c r="BQ321" s="350"/>
      <c r="BR321" s="350"/>
      <c r="BS321" s="290"/>
      <c r="BT321" s="281" t="b">
        <v>0</v>
      </c>
      <c r="BU321" s="258"/>
      <c r="BV321" s="346"/>
      <c r="BW321" s="300"/>
      <c r="BX321" s="300"/>
      <c r="BY321" s="345"/>
      <c r="BZ321" s="345"/>
      <c r="CA321" s="300"/>
      <c r="CB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c r="BM322" s="553"/>
      <c r="BN322" s="349"/>
      <c r="BO322" s="290"/>
      <c r="BP322" s="277"/>
      <c r="BQ322" s="350"/>
      <c r="BR322" s="350"/>
      <c r="BS322" s="290"/>
      <c r="BT322" s="281" t="b">
        <v>0</v>
      </c>
      <c r="BU322" s="258"/>
      <c r="BV322" s="346"/>
      <c r="BW322" s="300"/>
      <c r="BX322" s="300"/>
      <c r="BY322" s="345"/>
      <c r="BZ322" s="345"/>
      <c r="CA322" s="300"/>
      <c r="CB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c r="BM323" s="553"/>
      <c r="BN323" s="349"/>
      <c r="BO323" s="290"/>
      <c r="BP323" s="277"/>
      <c r="BQ323" s="350"/>
      <c r="BR323" s="350"/>
      <c r="BS323" s="290"/>
      <c r="BT323" s="281" t="b">
        <v>0</v>
      </c>
      <c r="BU323" s="258"/>
      <c r="BV323" s="346"/>
      <c r="BW323" s="300"/>
      <c r="BX323" s="300"/>
      <c r="BY323" s="345"/>
      <c r="BZ323" s="345"/>
      <c r="CA323" s="300"/>
      <c r="CB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c r="BM324" s="553"/>
      <c r="BN324" s="349"/>
      <c r="BO324" s="290"/>
      <c r="BP324" s="277"/>
      <c r="BQ324" s="350"/>
      <c r="BR324" s="350"/>
      <c r="BS324" s="290"/>
      <c r="BT324" s="281" t="b">
        <v>0</v>
      </c>
      <c r="BU324" s="258"/>
      <c r="BV324" s="346"/>
      <c r="BW324" s="300"/>
      <c r="BX324" s="300"/>
      <c r="BY324" s="345"/>
      <c r="BZ324" s="345"/>
      <c r="CA324" s="300"/>
      <c r="CB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c r="BM325" s="553"/>
      <c r="BN325" s="349"/>
      <c r="BO325" s="290"/>
      <c r="BP325" s="277"/>
      <c r="BQ325" s="350"/>
      <c r="BR325" s="350"/>
      <c r="BS325" s="290"/>
      <c r="BT325" s="281" t="b">
        <v>0</v>
      </c>
      <c r="BU325" s="258"/>
      <c r="BV325" s="346"/>
      <c r="BW325" s="300"/>
      <c r="BX325" s="300"/>
      <c r="BY325" s="345"/>
      <c r="BZ325" s="345"/>
      <c r="CA325" s="300"/>
      <c r="CB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c r="BM326" s="553"/>
      <c r="BN326" s="349"/>
      <c r="BO326" s="290"/>
      <c r="BP326" s="277"/>
      <c r="BQ326" s="350"/>
      <c r="BR326" s="350"/>
      <c r="BS326" s="290"/>
      <c r="BT326" s="281" t="b">
        <v>0</v>
      </c>
      <c r="BU326" s="258"/>
      <c r="BV326" s="346"/>
      <c r="BW326" s="300"/>
      <c r="BX326" s="300"/>
      <c r="BY326" s="345"/>
      <c r="BZ326" s="345"/>
      <c r="CA326" s="300"/>
      <c r="CB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c r="BM327" s="553"/>
      <c r="BN327" s="349"/>
      <c r="BO327" s="290"/>
      <c r="BP327" s="277"/>
      <c r="BQ327" s="350"/>
      <c r="BR327" s="350"/>
      <c r="BS327" s="290"/>
      <c r="BT327" s="281" t="b">
        <v>0</v>
      </c>
      <c r="BU327" s="258"/>
      <c r="BV327" s="346"/>
      <c r="BW327" s="300"/>
      <c r="BX327" s="300"/>
      <c r="BY327" s="345"/>
      <c r="BZ327" s="345"/>
      <c r="CA327" s="300"/>
      <c r="CB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c r="BM328" s="553"/>
      <c r="BN328" s="349"/>
      <c r="BO328" s="290"/>
      <c r="BP328" s="277"/>
      <c r="BQ328" s="350"/>
      <c r="BR328" s="350"/>
      <c r="BS328" s="290"/>
      <c r="BT328" s="281" t="b">
        <v>0</v>
      </c>
      <c r="BU328" s="258"/>
      <c r="BV328" s="346"/>
      <c r="BW328" s="300"/>
      <c r="BX328" s="300"/>
      <c r="BY328" s="345"/>
      <c r="BZ328" s="345"/>
      <c r="CA328" s="300"/>
      <c r="CB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c r="BM329" s="553"/>
      <c r="BN329" s="349"/>
      <c r="BO329" s="290"/>
      <c r="BP329" s="277"/>
      <c r="BQ329" s="350"/>
      <c r="BR329" s="350"/>
      <c r="BS329" s="290"/>
      <c r="BT329" s="281" t="b">
        <v>0</v>
      </c>
      <c r="BU329" s="258"/>
      <c r="BV329" s="346"/>
      <c r="BW329" s="300"/>
      <c r="BX329" s="300"/>
      <c r="BY329" s="345"/>
      <c r="BZ329" s="345"/>
      <c r="CA329" s="300"/>
      <c r="CB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c r="BM330" s="553"/>
      <c r="BN330" s="349"/>
      <c r="BO330" s="290"/>
      <c r="BP330" s="277"/>
      <c r="BQ330" s="350"/>
      <c r="BR330" s="350"/>
      <c r="BS330" s="290"/>
      <c r="BT330" s="281" t="b">
        <v>0</v>
      </c>
      <c r="BU330" s="258"/>
      <c r="BV330" s="346"/>
      <c r="BW330" s="300"/>
      <c r="BX330" s="300"/>
      <c r="BY330" s="345"/>
      <c r="BZ330" s="345"/>
      <c r="CA330" s="300"/>
      <c r="CB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c r="BM331" s="553"/>
      <c r="BN331" s="349"/>
      <c r="BO331" s="290"/>
      <c r="BP331" s="277"/>
      <c r="BQ331" s="350"/>
      <c r="BR331" s="350"/>
      <c r="BS331" s="290"/>
      <c r="BT331" s="281" t="b">
        <v>0</v>
      </c>
      <c r="BU331" s="258"/>
      <c r="BV331" s="346"/>
      <c r="BW331" s="300"/>
      <c r="BX331" s="300"/>
      <c r="BY331" s="345"/>
      <c r="BZ331" s="345"/>
      <c r="CA331" s="300"/>
      <c r="CB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c r="BM332" s="553"/>
      <c r="BN332" s="349"/>
      <c r="BO332" s="290"/>
      <c r="BP332" s="277"/>
      <c r="BQ332" s="350"/>
      <c r="BR332" s="350"/>
      <c r="BS332" s="290"/>
      <c r="BT332" s="281" t="b">
        <v>0</v>
      </c>
      <c r="BU332" s="258"/>
      <c r="BV332" s="346"/>
      <c r="BW332" s="300"/>
      <c r="BX332" s="300"/>
      <c r="BY332" s="345"/>
      <c r="BZ332" s="345"/>
      <c r="CA332" s="300"/>
      <c r="CB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c r="BM333" s="553"/>
      <c r="BN333" s="349"/>
      <c r="BO333" s="290"/>
      <c r="BP333" s="277"/>
      <c r="BQ333" s="350"/>
      <c r="BR333" s="350"/>
      <c r="BS333" s="290"/>
      <c r="BT333" s="281" t="b">
        <v>0</v>
      </c>
      <c r="BU333" s="258"/>
      <c r="BV333" s="346"/>
      <c r="BW333" s="300"/>
      <c r="BX333" s="300"/>
      <c r="BY333" s="345"/>
      <c r="BZ333" s="345"/>
      <c r="CA333" s="300"/>
      <c r="CB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c r="BM334" s="553"/>
      <c r="BN334" s="349"/>
      <c r="BO334" s="290"/>
      <c r="BP334" s="277"/>
      <c r="BQ334" s="350"/>
      <c r="BR334" s="350"/>
      <c r="BS334" s="290"/>
      <c r="BT334" s="281" t="b">
        <v>0</v>
      </c>
      <c r="BU334" s="258"/>
      <c r="BV334" s="346"/>
      <c r="BW334" s="300"/>
      <c r="BX334" s="300"/>
      <c r="BY334" s="345"/>
      <c r="BZ334" s="345"/>
      <c r="CA334" s="300"/>
      <c r="CB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c r="BM335" s="553"/>
      <c r="BN335" s="349"/>
      <c r="BO335" s="290"/>
      <c r="BP335" s="277"/>
      <c r="BQ335" s="350"/>
      <c r="BR335" s="350"/>
      <c r="BS335" s="290"/>
      <c r="BT335" s="281" t="b">
        <v>0</v>
      </c>
      <c r="BU335" s="258"/>
      <c r="BV335" s="346"/>
      <c r="BW335" s="300"/>
      <c r="BX335" s="300"/>
      <c r="BY335" s="345"/>
      <c r="BZ335" s="345"/>
      <c r="CA335" s="300"/>
      <c r="CB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c r="BM336" s="553"/>
      <c r="BN336" s="349"/>
      <c r="BO336" s="290"/>
      <c r="BP336" s="277"/>
      <c r="BQ336" s="350"/>
      <c r="BR336" s="350"/>
      <c r="BS336" s="290"/>
      <c r="BT336" s="281" t="b">
        <v>0</v>
      </c>
      <c r="BU336" s="258"/>
      <c r="BV336" s="346"/>
      <c r="BW336" s="300"/>
      <c r="BX336" s="300"/>
      <c r="BY336" s="345"/>
      <c r="BZ336" s="345"/>
      <c r="CA336" s="300"/>
      <c r="CB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c r="BM337" s="553"/>
      <c r="BN337" s="349"/>
      <c r="BO337" s="290"/>
      <c r="BP337" s="277"/>
      <c r="BQ337" s="350"/>
      <c r="BR337" s="350"/>
      <c r="BS337" s="290"/>
      <c r="BT337" s="281" t="b">
        <v>0</v>
      </c>
      <c r="BU337" s="258"/>
      <c r="BV337" s="346"/>
      <c r="BW337" s="300"/>
      <c r="BX337" s="300"/>
      <c r="BY337" s="345"/>
      <c r="BZ337" s="345"/>
      <c r="CA337" s="300"/>
      <c r="CB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c r="BM338" s="553"/>
      <c r="BN338" s="349"/>
      <c r="BO338" s="290"/>
      <c r="BP338" s="277"/>
      <c r="BQ338" s="350"/>
      <c r="BR338" s="350"/>
      <c r="BS338" s="290"/>
      <c r="BT338" s="281" t="b">
        <v>0</v>
      </c>
      <c r="BU338" s="258"/>
      <c r="BV338" s="346"/>
      <c r="BW338" s="300"/>
      <c r="BX338" s="300"/>
      <c r="BY338" s="345"/>
      <c r="BZ338" s="345"/>
      <c r="CA338" s="300"/>
      <c r="CB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c r="BM339" s="553"/>
      <c r="BN339" s="349"/>
      <c r="BO339" s="290"/>
      <c r="BP339" s="290"/>
      <c r="BQ339" s="350"/>
      <c r="BR339" s="350"/>
      <c r="BS339" s="290"/>
      <c r="BT339" s="281" t="b">
        <v>0</v>
      </c>
      <c r="BU339" s="258"/>
      <c r="BV339" s="346"/>
      <c r="BW339" s="300"/>
      <c r="BX339" s="300"/>
      <c r="BY339" s="345"/>
      <c r="BZ339" s="345"/>
      <c r="CA339" s="300"/>
      <c r="CB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c r="BM340" s="553"/>
      <c r="BN340" s="349"/>
      <c r="BO340" s="290"/>
      <c r="BP340" s="290"/>
      <c r="BQ340" s="350"/>
      <c r="BR340" s="350"/>
      <c r="BS340" s="290"/>
      <c r="BT340" s="281" t="b">
        <v>0</v>
      </c>
      <c r="BU340" s="258"/>
      <c r="BV340" s="346"/>
      <c r="BW340" s="300"/>
      <c r="BX340" s="300"/>
      <c r="BY340" s="345"/>
      <c r="BZ340" s="345"/>
      <c r="CA340" s="300"/>
      <c r="CB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c r="BM341" s="553"/>
      <c r="BN341" s="349"/>
      <c r="BO341" s="290"/>
      <c r="BP341" s="290"/>
      <c r="BQ341" s="350"/>
      <c r="BR341" s="350"/>
      <c r="BS341" s="290"/>
      <c r="BT341" s="281" t="b">
        <v>0</v>
      </c>
      <c r="BU341" s="258"/>
      <c r="BV341" s="346"/>
      <c r="BW341" s="300"/>
      <c r="BX341" s="300"/>
      <c r="BY341" s="345"/>
      <c r="BZ341" s="345"/>
      <c r="CA341" s="300"/>
      <c r="CB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c r="BM342" s="553"/>
      <c r="BN342" s="349"/>
      <c r="BO342" s="290"/>
      <c r="BP342" s="290"/>
      <c r="BQ342" s="350"/>
      <c r="BR342" s="350"/>
      <c r="BS342" s="290"/>
      <c r="BT342" s="281" t="b">
        <v>0</v>
      </c>
      <c r="BU342" s="258"/>
      <c r="BV342" s="346"/>
      <c r="BW342" s="300"/>
      <c r="BX342" s="300"/>
      <c r="BY342" s="345"/>
      <c r="BZ342" s="345"/>
      <c r="CA342" s="300"/>
      <c r="CB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c r="BM343" s="553"/>
      <c r="BN343" s="349"/>
      <c r="BO343" s="290"/>
      <c r="BP343" s="290"/>
      <c r="BQ343" s="350"/>
      <c r="BR343" s="350"/>
      <c r="BS343" s="290"/>
      <c r="BT343" s="281" t="b">
        <v>0</v>
      </c>
      <c r="BU343" s="258"/>
      <c r="BV343" s="346"/>
      <c r="BW343" s="300"/>
      <c r="BX343" s="300"/>
      <c r="BY343" s="345"/>
      <c r="BZ343" s="345"/>
      <c r="CA343" s="300"/>
      <c r="CB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c r="BM344" s="553"/>
      <c r="BN344" s="349"/>
      <c r="BO344" s="290"/>
      <c r="BP344" s="290"/>
      <c r="BQ344" s="350"/>
      <c r="BR344" s="350"/>
      <c r="BS344" s="290"/>
      <c r="BT344" s="281" t="b">
        <v>0</v>
      </c>
      <c r="BU344" s="258"/>
      <c r="BV344" s="346"/>
      <c r="BW344" s="300"/>
      <c r="BX344" s="300"/>
      <c r="BY344" s="345"/>
      <c r="BZ344" s="345"/>
      <c r="CA344" s="300"/>
      <c r="CB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c r="BM345" s="553"/>
      <c r="BN345" s="349"/>
      <c r="BO345" s="290"/>
      <c r="BP345" s="290"/>
      <c r="BQ345" s="350"/>
      <c r="BR345" s="350"/>
      <c r="BS345" s="290"/>
      <c r="BT345" s="281" t="b">
        <v>0</v>
      </c>
      <c r="BU345" s="258"/>
      <c r="BV345" s="346"/>
      <c r="BW345" s="300"/>
      <c r="BX345" s="300"/>
      <c r="BY345" s="345"/>
      <c r="BZ345" s="345"/>
      <c r="CA345" s="300"/>
      <c r="CB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c r="BM346" s="553"/>
      <c r="BN346" s="349"/>
      <c r="BO346" s="290"/>
      <c r="BP346" s="290"/>
      <c r="BQ346" s="350"/>
      <c r="BR346" s="350"/>
      <c r="BS346" s="290"/>
      <c r="BT346" s="281" t="b">
        <v>0</v>
      </c>
      <c r="BU346" s="258"/>
      <c r="BV346" s="346"/>
      <c r="BW346" s="300"/>
      <c r="BX346" s="300"/>
      <c r="BY346" s="345"/>
      <c r="BZ346" s="345"/>
      <c r="CA346" s="300"/>
      <c r="CB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c r="BM347" s="553"/>
      <c r="BN347" s="349"/>
      <c r="BO347" s="290"/>
      <c r="BP347" s="290"/>
      <c r="BQ347" s="350"/>
      <c r="BR347" s="350"/>
      <c r="BS347" s="290"/>
      <c r="BT347" s="281" t="b">
        <v>0</v>
      </c>
      <c r="BU347" s="258"/>
      <c r="BV347" s="346"/>
      <c r="BW347" s="300"/>
      <c r="BX347" s="300"/>
      <c r="BY347" s="345"/>
      <c r="BZ347" s="345"/>
      <c r="CA347" s="300"/>
      <c r="CB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c r="BM348" s="553"/>
      <c r="BN348" s="349"/>
      <c r="BO348" s="290"/>
      <c r="BP348" s="290"/>
      <c r="BQ348" s="350"/>
      <c r="BR348" s="350"/>
      <c r="BS348" s="290"/>
      <c r="BT348" s="281" t="b">
        <v>0</v>
      </c>
      <c r="BU348" s="258"/>
      <c r="BV348" s="346"/>
      <c r="BW348" s="300"/>
      <c r="BX348" s="300"/>
      <c r="BY348" s="345"/>
      <c r="BZ348" s="345"/>
      <c r="CA348" s="300"/>
      <c r="CB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c r="BM349" s="553"/>
      <c r="BN349" s="349"/>
      <c r="BO349" s="290"/>
      <c r="BP349" s="290"/>
      <c r="BQ349" s="350"/>
      <c r="BR349" s="350"/>
      <c r="BS349" s="290"/>
      <c r="BT349" s="281" t="b">
        <v>0</v>
      </c>
      <c r="BU349" s="258"/>
      <c r="BV349" s="346"/>
      <c r="BW349" s="300"/>
      <c r="BX349" s="300"/>
      <c r="BY349" s="345"/>
      <c r="BZ349" s="345"/>
      <c r="CA349" s="300"/>
      <c r="CB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c r="BM350" s="553"/>
      <c r="BN350" s="349"/>
      <c r="BO350" s="290"/>
      <c r="BP350" s="290"/>
      <c r="BQ350" s="350"/>
      <c r="BR350" s="350"/>
      <c r="BS350" s="290"/>
      <c r="BT350" s="281" t="b">
        <v>0</v>
      </c>
      <c r="BU350" s="258"/>
      <c r="BV350" s="346"/>
      <c r="BW350" s="300"/>
      <c r="BX350" s="300"/>
      <c r="BY350" s="345"/>
      <c r="BZ350" s="345"/>
      <c r="CA350" s="300"/>
      <c r="CB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c r="BM351" s="553"/>
      <c r="BN351" s="349"/>
      <c r="BO351" s="290"/>
      <c r="BP351" s="290"/>
      <c r="BQ351" s="350"/>
      <c r="BR351" s="350"/>
      <c r="BS351" s="290"/>
      <c r="BT351" s="281" t="b">
        <v>0</v>
      </c>
      <c r="BU351" s="258"/>
      <c r="BV351" s="346"/>
      <c r="BW351" s="300"/>
      <c r="BX351" s="300"/>
      <c r="BY351" s="345"/>
      <c r="BZ351" s="345"/>
      <c r="CA351" s="300"/>
      <c r="CB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c r="BM352" s="553"/>
      <c r="BN352" s="349"/>
      <c r="BO352" s="290"/>
      <c r="BP352" s="290"/>
      <c r="BQ352" s="350"/>
      <c r="BR352" s="350"/>
      <c r="BS352" s="290"/>
      <c r="BT352" s="281" t="b">
        <v>0</v>
      </c>
      <c r="BU352" s="258"/>
      <c r="BV352" s="346"/>
      <c r="BW352" s="300"/>
      <c r="BX352" s="300"/>
      <c r="BY352" s="345"/>
      <c r="BZ352" s="345"/>
      <c r="CA352" s="300"/>
      <c r="CB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c r="BM353" s="553"/>
      <c r="BN353" s="349"/>
      <c r="BO353" s="290"/>
      <c r="BP353" s="290"/>
      <c r="BQ353" s="350"/>
      <c r="BR353" s="350"/>
      <c r="BS353" s="290"/>
      <c r="BT353" s="281" t="b">
        <v>0</v>
      </c>
      <c r="BU353" s="258"/>
      <c r="BV353" s="346"/>
      <c r="BW353" s="300"/>
      <c r="BX353" s="300"/>
      <c r="BY353" s="345"/>
      <c r="BZ353" s="345"/>
      <c r="CA353" s="300"/>
      <c r="CB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c r="BM354" s="553"/>
      <c r="BN354" s="349"/>
      <c r="BO354" s="290"/>
      <c r="BP354" s="290"/>
      <c r="BQ354" s="350"/>
      <c r="BR354" s="350"/>
      <c r="BS354" s="290"/>
      <c r="BT354" s="281" t="b">
        <v>0</v>
      </c>
      <c r="BU354" s="258"/>
      <c r="BV354" s="346"/>
      <c r="BW354" s="300"/>
      <c r="BX354" s="300"/>
      <c r="BY354" s="345"/>
      <c r="BZ354" s="345"/>
      <c r="CA354" s="300"/>
      <c r="CB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c r="BM355" s="553"/>
      <c r="BN355" s="349"/>
      <c r="BO355" s="290"/>
      <c r="BP355" s="290"/>
      <c r="BQ355" s="350"/>
      <c r="BR355" s="350"/>
      <c r="BS355" s="290"/>
      <c r="BT355" s="281" t="b">
        <v>0</v>
      </c>
      <c r="BU355" s="258"/>
      <c r="BV355" s="346"/>
      <c r="BW355" s="300"/>
      <c r="BX355" s="300"/>
      <c r="BY355" s="345"/>
      <c r="BZ355" s="345"/>
      <c r="CA355" s="300"/>
      <c r="CB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c r="BM356" s="553"/>
      <c r="BN356" s="349"/>
      <c r="BO356" s="290"/>
      <c r="BP356" s="290"/>
      <c r="BQ356" s="350"/>
      <c r="BR356" s="350"/>
      <c r="BS356" s="290"/>
      <c r="BT356" s="281" t="b">
        <v>0</v>
      </c>
      <c r="BU356" s="258"/>
      <c r="BV356" s="346"/>
      <c r="BW356" s="300"/>
      <c r="BX356" s="300"/>
      <c r="BY356" s="345"/>
      <c r="BZ356" s="345"/>
      <c r="CA356" s="300"/>
      <c r="CB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c r="BM357" s="553"/>
      <c r="BN357" s="349"/>
      <c r="BO357" s="290"/>
      <c r="BP357" s="290"/>
      <c r="BQ357" s="350"/>
      <c r="BR357" s="350"/>
      <c r="BS357" s="290"/>
      <c r="BT357" s="281" t="b">
        <v>0</v>
      </c>
      <c r="BU357" s="258"/>
      <c r="BV357" s="346"/>
      <c r="BW357" s="300"/>
      <c r="BX357" s="300"/>
      <c r="BY357" s="345"/>
      <c r="BZ357" s="345"/>
      <c r="CA357" s="300"/>
      <c r="CB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c r="BM358" s="553"/>
      <c r="BN358" s="349"/>
      <c r="BO358" s="290"/>
      <c r="BP358" s="290"/>
      <c r="BQ358" s="350"/>
      <c r="BR358" s="350"/>
      <c r="BS358" s="290"/>
      <c r="BT358" s="281" t="b">
        <v>0</v>
      </c>
      <c r="BU358" s="258"/>
      <c r="BV358" s="346"/>
      <c r="BW358" s="300"/>
      <c r="BX358" s="300"/>
      <c r="BY358" s="345"/>
      <c r="BZ358" s="345"/>
      <c r="CA358" s="300"/>
      <c r="CB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c r="BM359" s="553"/>
      <c r="BN359" s="349"/>
      <c r="BO359" s="290"/>
      <c r="BP359" s="290"/>
      <c r="BQ359" s="350"/>
      <c r="BR359" s="350"/>
      <c r="BS359" s="290"/>
      <c r="BT359" s="281" t="b">
        <v>0</v>
      </c>
      <c r="BU359" s="258"/>
      <c r="BV359" s="346"/>
      <c r="BW359" s="300"/>
      <c r="BX359" s="300"/>
      <c r="BY359" s="345"/>
      <c r="BZ359" s="345"/>
      <c r="CA359" s="300"/>
      <c r="CB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c r="BM360" s="553"/>
      <c r="BN360" s="349"/>
      <c r="BO360" s="290"/>
      <c r="BP360" s="290"/>
      <c r="BQ360" s="350"/>
      <c r="BR360" s="350"/>
      <c r="BS360" s="290"/>
      <c r="BT360" s="281" t="b">
        <v>0</v>
      </c>
      <c r="BU360" s="258"/>
      <c r="BV360" s="346"/>
      <c r="BW360" s="300"/>
      <c r="BX360" s="300"/>
      <c r="BY360" s="345"/>
      <c r="BZ360" s="345"/>
      <c r="CA360" s="300"/>
      <c r="CB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c r="BM361" s="553"/>
      <c r="BN361" s="349"/>
      <c r="BO361" s="290"/>
      <c r="BP361" s="290"/>
      <c r="BQ361" s="350"/>
      <c r="BR361" s="350"/>
      <c r="BS361" s="290"/>
      <c r="BT361" s="281" t="b">
        <v>0</v>
      </c>
      <c r="BU361" s="258"/>
      <c r="BV361" s="346"/>
      <c r="BW361" s="300"/>
      <c r="BX361" s="300"/>
      <c r="BY361" s="345"/>
      <c r="BZ361" s="345"/>
      <c r="CA361" s="300"/>
      <c r="CB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c r="BM362" s="553"/>
      <c r="BN362" s="349"/>
      <c r="BO362" s="290"/>
      <c r="BP362" s="290"/>
      <c r="BQ362" s="350"/>
      <c r="BR362" s="350"/>
      <c r="BS362" s="290"/>
      <c r="BT362" s="281" t="b">
        <v>0</v>
      </c>
      <c r="BU362" s="258"/>
      <c r="BV362" s="346"/>
      <c r="BW362" s="300"/>
      <c r="BX362" s="300"/>
      <c r="BY362" s="345"/>
      <c r="BZ362" s="345"/>
      <c r="CA362" s="300"/>
      <c r="CB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c r="BM363" s="553"/>
      <c r="BN363" s="349"/>
      <c r="BO363" s="290"/>
      <c r="BP363" s="290"/>
      <c r="BQ363" s="350"/>
      <c r="BR363" s="350"/>
      <c r="BS363" s="290"/>
      <c r="BT363" s="281" t="b">
        <v>0</v>
      </c>
      <c r="BU363" s="258"/>
      <c r="BV363" s="346"/>
      <c r="BW363" s="300"/>
      <c r="BX363" s="300"/>
      <c r="BY363" s="345"/>
      <c r="BZ363" s="345"/>
      <c r="CA363" s="300"/>
      <c r="CB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c r="BM364" s="553"/>
      <c r="BN364" s="349"/>
      <c r="BO364" s="290"/>
      <c r="BP364" s="290"/>
      <c r="BQ364" s="350"/>
      <c r="BR364" s="350"/>
      <c r="BS364" s="290"/>
      <c r="BT364" s="281" t="b">
        <v>0</v>
      </c>
      <c r="BU364" s="258"/>
      <c r="BV364" s="346"/>
      <c r="BW364" s="300"/>
      <c r="BX364" s="300"/>
      <c r="BY364" s="345"/>
      <c r="BZ364" s="345"/>
      <c r="CA364" s="300"/>
      <c r="CB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c r="BM365" s="553"/>
      <c r="BN365" s="349"/>
      <c r="BO365" s="290"/>
      <c r="BP365" s="290"/>
      <c r="BQ365" s="350"/>
      <c r="BR365" s="350"/>
      <c r="BS365" s="290"/>
      <c r="BT365" s="281" t="b">
        <v>0</v>
      </c>
      <c r="BU365" s="258"/>
      <c r="BV365" s="346"/>
      <c r="BW365" s="300"/>
      <c r="BX365" s="300"/>
      <c r="BY365" s="345"/>
      <c r="BZ365" s="345"/>
      <c r="CA365" s="300"/>
      <c r="CB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c r="BM366" s="553"/>
      <c r="BN366" s="349"/>
      <c r="BO366" s="290"/>
      <c r="BP366" s="290"/>
      <c r="BQ366" s="350"/>
      <c r="BR366" s="350"/>
      <c r="BS366" s="290"/>
      <c r="BT366" s="281" t="b">
        <v>0</v>
      </c>
      <c r="BU366" s="258"/>
      <c r="BV366" s="346"/>
      <c r="BW366" s="300"/>
      <c r="BX366" s="300"/>
      <c r="BY366" s="345"/>
      <c r="BZ366" s="345"/>
      <c r="CA366" s="300"/>
      <c r="CB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c r="BM367" s="553"/>
      <c r="BN367" s="349"/>
      <c r="BO367" s="290"/>
      <c r="BP367" s="290"/>
      <c r="BQ367" s="350"/>
      <c r="BR367" s="350"/>
      <c r="BS367" s="290"/>
      <c r="BT367" s="281" t="b">
        <v>0</v>
      </c>
      <c r="BU367" s="258"/>
      <c r="BV367" s="346"/>
      <c r="BW367" s="300"/>
      <c r="BX367" s="300"/>
      <c r="BY367" s="345"/>
      <c r="BZ367" s="345"/>
      <c r="CA367" s="300"/>
      <c r="CB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c r="BM368" s="553"/>
      <c r="BN368" s="349"/>
      <c r="BO368" s="290"/>
      <c r="BP368" s="290"/>
      <c r="BQ368" s="350"/>
      <c r="BR368" s="350"/>
      <c r="BS368" s="290"/>
      <c r="BT368" s="281" t="b">
        <v>0</v>
      </c>
      <c r="BU368" s="258"/>
      <c r="BV368" s="346"/>
      <c r="BW368" s="300"/>
      <c r="BX368" s="300"/>
      <c r="BY368" s="345"/>
      <c r="BZ368" s="345"/>
      <c r="CA368" s="300"/>
      <c r="CB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c r="BM369" s="553"/>
      <c r="BN369" s="349"/>
      <c r="BO369" s="290"/>
      <c r="BP369" s="290"/>
      <c r="BQ369" s="350"/>
      <c r="BR369" s="350"/>
      <c r="BS369" s="290"/>
      <c r="BT369" s="281" t="b">
        <v>0</v>
      </c>
      <c r="BU369" s="258"/>
      <c r="BV369" s="346"/>
      <c r="BW369" s="300"/>
      <c r="BX369" s="300"/>
      <c r="BY369" s="345"/>
      <c r="BZ369" s="345"/>
      <c r="CA369" s="300"/>
      <c r="CB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c r="BM370" s="553"/>
      <c r="BN370" s="349"/>
      <c r="BO370" s="290"/>
      <c r="BP370" s="290"/>
      <c r="BQ370" s="350"/>
      <c r="BR370" s="350"/>
      <c r="BS370" s="290"/>
      <c r="BT370" s="281" t="b">
        <v>0</v>
      </c>
      <c r="BU370" s="258"/>
      <c r="BV370" s="346"/>
      <c r="BW370" s="300"/>
      <c r="BX370" s="300"/>
      <c r="BY370" s="345"/>
      <c r="BZ370" s="345"/>
      <c r="CA370" s="300"/>
      <c r="CB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c r="BM371" s="553"/>
      <c r="BN371" s="349"/>
      <c r="BO371" s="290"/>
      <c r="BP371" s="290"/>
      <c r="BQ371" s="350"/>
      <c r="BR371" s="350"/>
      <c r="BS371" s="290"/>
      <c r="BT371" s="281" t="b">
        <v>0</v>
      </c>
      <c r="BU371" s="258"/>
      <c r="BV371" s="346"/>
      <c r="BW371" s="300"/>
      <c r="BX371" s="300"/>
      <c r="BY371" s="345"/>
      <c r="BZ371" s="345"/>
      <c r="CA371" s="300"/>
      <c r="CB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c r="BM372" s="553"/>
      <c r="BN372" s="349"/>
      <c r="BO372" s="290"/>
      <c r="BP372" s="290"/>
      <c r="BQ372" s="350"/>
      <c r="BR372" s="350"/>
      <c r="BS372" s="290"/>
      <c r="BT372" s="281" t="b">
        <v>0</v>
      </c>
      <c r="BU372" s="258"/>
      <c r="BV372" s="346"/>
      <c r="BW372" s="300"/>
      <c r="BX372" s="300"/>
      <c r="BY372" s="345"/>
      <c r="BZ372" s="345"/>
      <c r="CA372" s="300"/>
      <c r="CB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c r="BM373" s="553"/>
      <c r="BN373" s="349"/>
      <c r="BO373" s="290"/>
      <c r="BP373" s="290"/>
      <c r="BQ373" s="350"/>
      <c r="BR373" s="350"/>
      <c r="BS373" s="290"/>
      <c r="BT373" s="281" t="b">
        <v>0</v>
      </c>
      <c r="BU373" s="258"/>
      <c r="BV373" s="346"/>
      <c r="BW373" s="300"/>
      <c r="BX373" s="300"/>
      <c r="BY373" s="345"/>
      <c r="BZ373" s="345"/>
      <c r="CA373" s="300"/>
      <c r="CB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c r="BM374" s="553"/>
      <c r="BN374" s="349"/>
      <c r="BO374" s="290"/>
      <c r="BP374" s="290"/>
      <c r="BQ374" s="350"/>
      <c r="BR374" s="350"/>
      <c r="BS374" s="290"/>
      <c r="BT374" s="281" t="b">
        <v>0</v>
      </c>
      <c r="BU374" s="258"/>
      <c r="BV374" s="346"/>
      <c r="BW374" s="300"/>
      <c r="BX374" s="300"/>
      <c r="BY374" s="345"/>
      <c r="BZ374" s="345"/>
      <c r="CA374" s="300"/>
      <c r="CB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c r="BM375" s="553"/>
      <c r="BN375" s="349"/>
      <c r="BO375" s="290"/>
      <c r="BP375" s="290"/>
      <c r="BQ375" s="350"/>
      <c r="BR375" s="350"/>
      <c r="BS375" s="290"/>
      <c r="BT375" s="281" t="b">
        <v>0</v>
      </c>
      <c r="BU375" s="258"/>
      <c r="BV375" s="346"/>
      <c r="BW375" s="300"/>
      <c r="BX375" s="300"/>
      <c r="BY375" s="345"/>
      <c r="BZ375" s="345"/>
      <c r="CA375" s="300"/>
      <c r="CB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c r="BM376" s="553"/>
      <c r="BN376" s="349"/>
      <c r="BO376" s="290"/>
      <c r="BP376" s="290"/>
      <c r="BQ376" s="350"/>
      <c r="BR376" s="350"/>
      <c r="BS376" s="290"/>
      <c r="BT376" s="281" t="b">
        <v>0</v>
      </c>
      <c r="BU376" s="258"/>
      <c r="BV376" s="346"/>
      <c r="BW376" s="300"/>
      <c r="BX376" s="300"/>
      <c r="BY376" s="345"/>
      <c r="BZ376" s="345"/>
      <c r="CA376" s="300"/>
      <c r="CB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c r="BM377" s="553"/>
      <c r="BN377" s="349"/>
      <c r="BO377" s="290"/>
      <c r="BP377" s="290"/>
      <c r="BQ377" s="350"/>
      <c r="BR377" s="350"/>
      <c r="BS377" s="290"/>
      <c r="BT377" s="281" t="b">
        <v>0</v>
      </c>
      <c r="BU377" s="258"/>
      <c r="BV377" s="346"/>
      <c r="BW377" s="300"/>
      <c r="BX377" s="300"/>
      <c r="BY377" s="345"/>
      <c r="BZ377" s="345"/>
      <c r="CA377" s="300"/>
      <c r="CB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c r="BM378" s="553"/>
      <c r="BN378" s="349"/>
      <c r="BO378" s="290"/>
      <c r="BP378" s="290"/>
      <c r="BQ378" s="350"/>
      <c r="BR378" s="350"/>
      <c r="BS378" s="290"/>
      <c r="BT378" s="281" t="b">
        <v>0</v>
      </c>
      <c r="BU378" s="258"/>
      <c r="BV378" s="346"/>
      <c r="BW378" s="300"/>
      <c r="BX378" s="300"/>
      <c r="BY378" s="345"/>
      <c r="BZ378" s="345"/>
      <c r="CA378" s="300"/>
      <c r="CB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c r="BM379" s="553"/>
      <c r="BN379" s="349"/>
      <c r="BO379" s="290"/>
      <c r="BP379" s="290"/>
      <c r="BQ379" s="350"/>
      <c r="BR379" s="350"/>
      <c r="BS379" s="290"/>
      <c r="BT379" s="281" t="b">
        <v>0</v>
      </c>
      <c r="BU379" s="258"/>
      <c r="BV379" s="346"/>
      <c r="BW379" s="300"/>
      <c r="BX379" s="300"/>
      <c r="BY379" s="345"/>
      <c r="BZ379" s="345"/>
      <c r="CA379" s="300"/>
      <c r="CB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c r="BM380" s="553"/>
      <c r="BN380" s="349"/>
      <c r="BO380" s="290"/>
      <c r="BP380" s="290"/>
      <c r="BQ380" s="350"/>
      <c r="BR380" s="350"/>
      <c r="BS380" s="290"/>
      <c r="BT380" s="281" t="b">
        <v>0</v>
      </c>
      <c r="BU380" s="258"/>
      <c r="BV380" s="346"/>
      <c r="BW380" s="300"/>
      <c r="BX380" s="300"/>
      <c r="BY380" s="345"/>
      <c r="BZ380" s="345"/>
      <c r="CA380" s="300"/>
      <c r="CB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c r="BM381" s="553"/>
      <c r="BN381" s="349"/>
      <c r="BO381" s="290"/>
      <c r="BP381" s="290"/>
      <c r="BQ381" s="350"/>
      <c r="BR381" s="350"/>
      <c r="BS381" s="290"/>
      <c r="BT381" s="281" t="b">
        <v>0</v>
      </c>
      <c r="BU381" s="258"/>
      <c r="BV381" s="346"/>
      <c r="BW381" s="300"/>
      <c r="BX381" s="300"/>
      <c r="BY381" s="345"/>
      <c r="BZ381" s="345"/>
      <c r="CA381" s="300"/>
      <c r="CB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c r="BM382" s="553"/>
      <c r="BN382" s="349"/>
      <c r="BO382" s="290"/>
      <c r="BP382" s="290"/>
      <c r="BQ382" s="350"/>
      <c r="BR382" s="350"/>
      <c r="BS382" s="290"/>
      <c r="BT382" s="281" t="b">
        <v>0</v>
      </c>
      <c r="BU382" s="258"/>
      <c r="BV382" s="346"/>
      <c r="BW382" s="300"/>
      <c r="BX382" s="300"/>
      <c r="BY382" s="345"/>
      <c r="BZ382" s="345"/>
      <c r="CA382" s="300"/>
      <c r="CB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c r="BM383" s="553"/>
      <c r="BN383" s="349"/>
      <c r="BO383" s="290"/>
      <c r="BP383" s="290"/>
      <c r="BQ383" s="350"/>
      <c r="BR383" s="350"/>
      <c r="BS383" s="290"/>
      <c r="BT383" s="281" t="b">
        <v>0</v>
      </c>
      <c r="BU383" s="258"/>
      <c r="BV383" s="346"/>
      <c r="BW383" s="300"/>
      <c r="BX383" s="300"/>
      <c r="BY383" s="345"/>
      <c r="BZ383" s="345"/>
      <c r="CA383" s="300"/>
      <c r="CB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c r="BM384" s="553"/>
      <c r="BN384" s="349"/>
      <c r="BO384" s="290"/>
      <c r="BP384" s="290"/>
      <c r="BQ384" s="350"/>
      <c r="BR384" s="350"/>
      <c r="BS384" s="290"/>
      <c r="BT384" s="281" t="b">
        <v>0</v>
      </c>
      <c r="BU384" s="258"/>
      <c r="BV384" s="346"/>
      <c r="BW384" s="300"/>
      <c r="BX384" s="300"/>
      <c r="BY384" s="345"/>
      <c r="BZ384" s="345"/>
      <c r="CA384" s="300"/>
      <c r="CB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c r="BM385" s="553"/>
      <c r="BN385" s="349"/>
      <c r="BO385" s="290"/>
      <c r="BP385" s="290"/>
      <c r="BQ385" s="350"/>
      <c r="BR385" s="350"/>
      <c r="BS385" s="290"/>
      <c r="BT385" s="281" t="b">
        <v>0</v>
      </c>
      <c r="BU385" s="258"/>
      <c r="BV385" s="346"/>
      <c r="BW385" s="300"/>
      <c r="BX385" s="300"/>
      <c r="BY385" s="345"/>
      <c r="BZ385" s="345"/>
      <c r="CA385" s="300"/>
      <c r="CB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c r="BM386" s="553"/>
      <c r="BN386" s="349"/>
      <c r="BO386" s="290"/>
      <c r="BP386" s="290"/>
      <c r="BQ386" s="350"/>
      <c r="BR386" s="350"/>
      <c r="BS386" s="290"/>
      <c r="BT386" s="281" t="b">
        <v>0</v>
      </c>
      <c r="BU386" s="258"/>
      <c r="BV386" s="346"/>
      <c r="BW386" s="300"/>
      <c r="BX386" s="300"/>
      <c r="BY386" s="345"/>
      <c r="BZ386" s="345"/>
      <c r="CA386" s="300"/>
      <c r="CB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c r="BM387" s="553"/>
      <c r="BN387" s="349"/>
      <c r="BO387" s="290"/>
      <c r="BP387" s="290"/>
      <c r="BQ387" s="350"/>
      <c r="BR387" s="350"/>
      <c r="BS387" s="290"/>
      <c r="BT387" s="281" t="b">
        <v>0</v>
      </c>
      <c r="BU387" s="258"/>
      <c r="BV387" s="346"/>
      <c r="BW387" s="300"/>
      <c r="BX387" s="300"/>
      <c r="BY387" s="345"/>
      <c r="BZ387" s="345"/>
      <c r="CA387" s="300"/>
      <c r="CB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c r="BM388" s="553"/>
      <c r="BN388" s="349"/>
      <c r="BO388" s="290"/>
      <c r="BP388" s="290"/>
      <c r="BQ388" s="350"/>
      <c r="BR388" s="350"/>
      <c r="BS388" s="290"/>
      <c r="BT388" s="281" t="b">
        <v>0</v>
      </c>
      <c r="BU388" s="258"/>
      <c r="BV388" s="346"/>
      <c r="BW388" s="300"/>
      <c r="BX388" s="300"/>
      <c r="BY388" s="345"/>
      <c r="BZ388" s="345"/>
      <c r="CA388" s="300"/>
      <c r="CB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c r="BM389" s="553"/>
      <c r="BN389" s="349"/>
      <c r="BO389" s="290"/>
      <c r="BP389" s="290"/>
      <c r="BQ389" s="350"/>
      <c r="BR389" s="350"/>
      <c r="BS389" s="290"/>
      <c r="BT389" s="281" t="b">
        <v>0</v>
      </c>
      <c r="BU389" s="258"/>
      <c r="BV389" s="346"/>
      <c r="BW389" s="300"/>
      <c r="BX389" s="300"/>
      <c r="BY389" s="345"/>
      <c r="BZ389" s="345"/>
      <c r="CA389" s="300"/>
      <c r="CB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c r="BM390" s="553"/>
      <c r="BN390" s="349"/>
      <c r="BO390" s="290"/>
      <c r="BP390" s="290"/>
      <c r="BQ390" s="350"/>
      <c r="BR390" s="350"/>
      <c r="BS390" s="290"/>
      <c r="BT390" s="281" t="b">
        <v>0</v>
      </c>
      <c r="BU390" s="258"/>
      <c r="BV390" s="346"/>
      <c r="BW390" s="300"/>
      <c r="BX390" s="300"/>
      <c r="BY390" s="345"/>
      <c r="BZ390" s="345"/>
      <c r="CA390" s="300"/>
      <c r="CB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c r="BM391" s="553"/>
      <c r="BN391" s="349"/>
      <c r="BO391" s="290"/>
      <c r="BP391" s="290"/>
      <c r="BQ391" s="350"/>
      <c r="BR391" s="350"/>
      <c r="BS391" s="290"/>
      <c r="BT391" s="281" t="b">
        <v>0</v>
      </c>
      <c r="BU391" s="258"/>
      <c r="BV391" s="346"/>
      <c r="BW391" s="300"/>
      <c r="BX391" s="300"/>
      <c r="BY391" s="345"/>
      <c r="BZ391" s="345"/>
      <c r="CA391" s="300"/>
      <c r="CB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c r="BM392" s="553"/>
      <c r="BN392" s="349"/>
      <c r="BO392" s="290"/>
      <c r="BP392" s="290"/>
      <c r="BQ392" s="350"/>
      <c r="BR392" s="350"/>
      <c r="BS392" s="290"/>
      <c r="BT392" s="281" t="b">
        <v>0</v>
      </c>
      <c r="BU392" s="258"/>
      <c r="BV392" s="346"/>
      <c r="BW392" s="300"/>
      <c r="BX392" s="300"/>
      <c r="BY392" s="345"/>
      <c r="BZ392" s="345"/>
      <c r="CA392" s="300"/>
      <c r="CB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c r="BM393" s="553"/>
      <c r="BN393" s="349"/>
      <c r="BO393" s="290"/>
      <c r="BP393" s="290"/>
      <c r="BQ393" s="350"/>
      <c r="BR393" s="350"/>
      <c r="BS393" s="290"/>
      <c r="BT393" s="281" t="b">
        <v>0</v>
      </c>
      <c r="BU393" s="258"/>
      <c r="BV393" s="346"/>
      <c r="BW393" s="300"/>
      <c r="BX393" s="300"/>
      <c r="BY393" s="345"/>
      <c r="BZ393" s="345"/>
      <c r="CA393" s="300"/>
      <c r="CB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c r="BM394" s="553"/>
      <c r="BN394" s="349"/>
      <c r="BO394" s="290"/>
      <c r="BP394" s="290"/>
      <c r="BQ394" s="350"/>
      <c r="BR394" s="350"/>
      <c r="BS394" s="290"/>
      <c r="BT394" s="281" t="b">
        <v>0</v>
      </c>
      <c r="BU394" s="258"/>
      <c r="BV394" s="346"/>
      <c r="BW394" s="300"/>
      <c r="BX394" s="300"/>
      <c r="BY394" s="345"/>
      <c r="BZ394" s="345"/>
      <c r="CA394" s="300"/>
      <c r="CB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c r="BM395" s="553"/>
      <c r="BN395" s="349"/>
      <c r="BO395" s="290"/>
      <c r="BP395" s="290"/>
      <c r="BQ395" s="350"/>
      <c r="BR395" s="350"/>
      <c r="BS395" s="290"/>
      <c r="BT395" s="281" t="b">
        <v>0</v>
      </c>
      <c r="BU395" s="258"/>
      <c r="BV395" s="346"/>
      <c r="BW395" s="300"/>
      <c r="BX395" s="300"/>
      <c r="BY395" s="345"/>
      <c r="BZ395" s="345"/>
      <c r="CA395" s="300"/>
      <c r="CB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c r="BM396" s="553"/>
      <c r="BN396" s="349"/>
      <c r="BO396" s="290"/>
      <c r="BP396" s="290"/>
      <c r="BQ396" s="350"/>
      <c r="BR396" s="350"/>
      <c r="BS396" s="290"/>
      <c r="BT396" s="281" t="b">
        <v>0</v>
      </c>
      <c r="BU396" s="258"/>
      <c r="BV396" s="346"/>
      <c r="BW396" s="300"/>
      <c r="BX396" s="300"/>
      <c r="BY396" s="345"/>
      <c r="BZ396" s="345"/>
      <c r="CA396" s="300"/>
      <c r="CB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c r="BM397" s="553"/>
      <c r="BN397" s="349"/>
      <c r="BO397" s="290"/>
      <c r="BP397" s="290"/>
      <c r="BQ397" s="350"/>
      <c r="BR397" s="350"/>
      <c r="BS397" s="290"/>
      <c r="BT397" s="281" t="b">
        <v>0</v>
      </c>
      <c r="BU397" s="258"/>
      <c r="BV397" s="346"/>
      <c r="BW397" s="300"/>
      <c r="BX397" s="300"/>
      <c r="BY397" s="345"/>
      <c r="BZ397" s="345"/>
      <c r="CA397" s="300"/>
      <c r="CB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c r="BM398" s="553"/>
      <c r="BN398" s="349"/>
      <c r="BO398" s="290"/>
      <c r="BP398" s="290"/>
      <c r="BQ398" s="350"/>
      <c r="BR398" s="350"/>
      <c r="BS398" s="290"/>
      <c r="BT398" s="281" t="b">
        <v>0</v>
      </c>
      <c r="BU398" s="258"/>
      <c r="BV398" s="346"/>
      <c r="BW398" s="300"/>
      <c r="BX398" s="300"/>
      <c r="BY398" s="345"/>
      <c r="BZ398" s="345"/>
      <c r="CA398" s="300"/>
      <c r="CB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c r="BM399" s="553"/>
      <c r="BN399" s="349"/>
      <c r="BO399" s="290"/>
      <c r="BP399" s="290"/>
      <c r="BQ399" s="350"/>
      <c r="BR399" s="350"/>
      <c r="BS399" s="290"/>
      <c r="BT399" s="281" t="b">
        <v>0</v>
      </c>
      <c r="BU399" s="258"/>
      <c r="BV399" s="346"/>
      <c r="BW399" s="300"/>
      <c r="BX399" s="300"/>
      <c r="BY399" s="345"/>
      <c r="BZ399" s="345"/>
      <c r="CA399" s="300"/>
      <c r="CB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c r="BM400" s="553"/>
      <c r="BN400" s="349"/>
      <c r="BO400" s="290"/>
      <c r="BP400" s="290"/>
      <c r="BQ400" s="350"/>
      <c r="BR400" s="350"/>
      <c r="BS400" s="290"/>
      <c r="BT400" s="281" t="b">
        <v>0</v>
      </c>
      <c r="BU400" s="258"/>
      <c r="BV400" s="346"/>
      <c r="BW400" s="300"/>
      <c r="BX400" s="300"/>
      <c r="BY400" s="345"/>
      <c r="BZ400" s="345"/>
      <c r="CA400" s="300"/>
      <c r="CB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c r="BM401" s="553"/>
      <c r="BN401" s="349"/>
      <c r="BO401" s="290"/>
      <c r="BP401" s="290"/>
      <c r="BQ401" s="350"/>
      <c r="BR401" s="350"/>
      <c r="BS401" s="290"/>
      <c r="BT401" s="281" t="b">
        <v>0</v>
      </c>
      <c r="BU401" s="258"/>
      <c r="BV401" s="346"/>
      <c r="BW401" s="300"/>
      <c r="BX401" s="300"/>
      <c r="BY401" s="345"/>
      <c r="BZ401" s="345"/>
      <c r="CA401" s="300"/>
      <c r="CB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c r="BM402" s="553"/>
      <c r="BN402" s="349"/>
      <c r="BO402" s="290"/>
      <c r="BP402" s="290"/>
      <c r="BQ402" s="350"/>
      <c r="BR402" s="350"/>
      <c r="BS402" s="290"/>
      <c r="BT402" s="281" t="b">
        <v>0</v>
      </c>
      <c r="BU402" s="258"/>
      <c r="BV402" s="346"/>
      <c r="BW402" s="300"/>
      <c r="BX402" s="300"/>
      <c r="BY402" s="345"/>
      <c r="BZ402" s="345"/>
      <c r="CA402" s="300"/>
      <c r="CB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c r="BM403" s="553"/>
      <c r="BN403" s="349"/>
      <c r="BO403" s="290"/>
      <c r="BP403" s="290"/>
      <c r="BQ403" s="350"/>
      <c r="BR403" s="350"/>
      <c r="BS403" s="290"/>
      <c r="BT403" s="281" t="b">
        <v>0</v>
      </c>
      <c r="BU403" s="258"/>
      <c r="BV403" s="346"/>
      <c r="BW403" s="300"/>
      <c r="BX403" s="300"/>
      <c r="BY403" s="345"/>
      <c r="BZ403" s="345"/>
      <c r="CA403" s="300"/>
      <c r="CB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c r="BM404" s="553"/>
      <c r="BN404" s="349"/>
      <c r="BO404" s="290"/>
      <c r="BP404" s="290"/>
      <c r="BQ404" s="350"/>
      <c r="BR404" s="350"/>
      <c r="BS404" s="290"/>
      <c r="BT404" s="281" t="b">
        <v>0</v>
      </c>
      <c r="BU404" s="258"/>
      <c r="BV404" s="346"/>
      <c r="BW404" s="300"/>
      <c r="BX404" s="300"/>
      <c r="BY404" s="345"/>
      <c r="BZ404" s="345"/>
      <c r="CA404" s="300"/>
      <c r="CB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c r="BM405" s="553"/>
      <c r="BN405" s="349"/>
      <c r="BO405" s="290"/>
      <c r="BP405" s="290"/>
      <c r="BQ405" s="350"/>
      <c r="BR405" s="350"/>
      <c r="BS405" s="290"/>
      <c r="BT405" s="281" t="b">
        <v>0</v>
      </c>
      <c r="BU405" s="258"/>
      <c r="BV405" s="346"/>
      <c r="BW405" s="300"/>
      <c r="BX405" s="300"/>
      <c r="BY405" s="345"/>
      <c r="BZ405" s="345"/>
      <c r="CA405" s="300"/>
      <c r="CB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c r="BM406" s="553"/>
      <c r="BN406" s="349"/>
      <c r="BO406" s="290"/>
      <c r="BP406" s="290"/>
      <c r="BQ406" s="350"/>
      <c r="BR406" s="350"/>
      <c r="BS406" s="290"/>
      <c r="BT406" s="281" t="b">
        <v>0</v>
      </c>
      <c r="BU406" s="258"/>
      <c r="BV406" s="346"/>
      <c r="BW406" s="300"/>
      <c r="BX406" s="300"/>
      <c r="BY406" s="345"/>
      <c r="BZ406" s="345"/>
      <c r="CA406" s="300"/>
      <c r="CB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c r="BM407" s="553"/>
      <c r="BN407" s="349"/>
      <c r="BO407" s="290"/>
      <c r="BP407" s="290"/>
      <c r="BQ407" s="350"/>
      <c r="BR407" s="350"/>
      <c r="BS407" s="290"/>
      <c r="BT407" s="281" t="b">
        <v>0</v>
      </c>
      <c r="BU407" s="258"/>
      <c r="BV407" s="346"/>
      <c r="BW407" s="300"/>
      <c r="BX407" s="300"/>
      <c r="BY407" s="345"/>
      <c r="BZ407" s="345"/>
      <c r="CA407" s="300"/>
      <c r="CB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c r="BM408" s="553"/>
      <c r="BN408" s="349"/>
      <c r="BO408" s="290"/>
      <c r="BP408" s="290"/>
      <c r="BQ408" s="350"/>
      <c r="BR408" s="350"/>
      <c r="BS408" s="290"/>
      <c r="BT408" s="281" t="b">
        <v>0</v>
      </c>
      <c r="BU408" s="258"/>
      <c r="BV408" s="346"/>
      <c r="BW408" s="300"/>
      <c r="BX408" s="300"/>
      <c r="BY408" s="345"/>
      <c r="BZ408" s="345"/>
      <c r="CA408" s="300"/>
      <c r="CB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c r="BM409" s="553"/>
      <c r="BN409" s="349"/>
      <c r="BO409" s="290"/>
      <c r="BP409" s="290"/>
      <c r="BQ409" s="350"/>
      <c r="BR409" s="350"/>
      <c r="BS409" s="290"/>
      <c r="BT409" s="281" t="b">
        <v>0</v>
      </c>
      <c r="BU409" s="258"/>
      <c r="BV409" s="346"/>
      <c r="BW409" s="300"/>
      <c r="BX409" s="300"/>
      <c r="BY409" s="345"/>
      <c r="BZ409" s="345"/>
      <c r="CA409" s="300"/>
      <c r="CB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c r="BM410" s="553"/>
      <c r="BN410" s="349"/>
      <c r="BO410" s="290"/>
      <c r="BP410" s="290"/>
      <c r="BQ410" s="350"/>
      <c r="BR410" s="350"/>
      <c r="BS410" s="290"/>
      <c r="BT410" s="281" t="b">
        <v>0</v>
      </c>
      <c r="BU410" s="258"/>
      <c r="BV410" s="346"/>
      <c r="BW410" s="300"/>
      <c r="BX410" s="300"/>
      <c r="BY410" s="345"/>
      <c r="BZ410" s="345"/>
      <c r="CA410" s="300"/>
      <c r="CB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c r="BM411" s="553"/>
      <c r="BN411" s="349"/>
      <c r="BO411" s="290"/>
      <c r="BP411" s="290"/>
      <c r="BQ411" s="350"/>
      <c r="BR411" s="350"/>
      <c r="BS411" s="290"/>
      <c r="BT411" s="281" t="b">
        <v>0</v>
      </c>
      <c r="BU411" s="258"/>
      <c r="BV411" s="346"/>
      <c r="BW411" s="300"/>
      <c r="BX411" s="300"/>
      <c r="BY411" s="345"/>
      <c r="BZ411" s="345"/>
      <c r="CA411" s="300"/>
      <c r="CB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c r="BM412" s="553"/>
      <c r="BN412" s="349"/>
      <c r="BO412" s="290"/>
      <c r="BP412" s="290"/>
      <c r="BQ412" s="350"/>
      <c r="BR412" s="350"/>
      <c r="BS412" s="290"/>
      <c r="BT412" s="281" t="b">
        <v>0</v>
      </c>
      <c r="BU412" s="258"/>
      <c r="BV412" s="346"/>
      <c r="BW412" s="300"/>
      <c r="BX412" s="300"/>
      <c r="BY412" s="345"/>
      <c r="BZ412" s="345"/>
      <c r="CA412" s="300"/>
      <c r="CB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c r="BM413" s="553"/>
      <c r="BN413" s="349"/>
      <c r="BO413" s="290"/>
      <c r="BP413" s="290"/>
      <c r="BQ413" s="350"/>
      <c r="BR413" s="350"/>
      <c r="BS413" s="290"/>
      <c r="BT413" s="281" t="b">
        <v>0</v>
      </c>
      <c r="BU413" s="258"/>
      <c r="BV413" s="346"/>
      <c r="BW413" s="300"/>
      <c r="BX413" s="300"/>
      <c r="BY413" s="345"/>
      <c r="BZ413" s="345"/>
      <c r="CA413" s="300"/>
      <c r="CB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c r="BM414" s="553"/>
      <c r="BN414" s="349"/>
      <c r="BO414" s="290"/>
      <c r="BP414" s="290"/>
      <c r="BQ414" s="350"/>
      <c r="BR414" s="350"/>
      <c r="BS414" s="290"/>
      <c r="BT414" s="281" t="b">
        <v>0</v>
      </c>
      <c r="BU414" s="258"/>
      <c r="BV414" s="346"/>
      <c r="BW414" s="300"/>
      <c r="BX414" s="300"/>
      <c r="BY414" s="345"/>
      <c r="BZ414" s="345"/>
      <c r="CA414" s="300"/>
      <c r="CB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c r="BM415" s="553"/>
      <c r="BN415" s="349"/>
      <c r="BO415" s="290"/>
      <c r="BP415" s="290"/>
      <c r="BQ415" s="350"/>
      <c r="BR415" s="350"/>
      <c r="BS415" s="290"/>
      <c r="BT415" s="281" t="b">
        <v>0</v>
      </c>
      <c r="BU415" s="258"/>
      <c r="BV415" s="346"/>
      <c r="BW415" s="300"/>
      <c r="BX415" s="300"/>
      <c r="BY415" s="345"/>
      <c r="BZ415" s="345"/>
      <c r="CA415" s="300"/>
      <c r="CB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c r="BM416" s="553"/>
      <c r="BN416" s="349"/>
      <c r="BO416" s="290"/>
      <c r="BP416" s="290"/>
      <c r="BQ416" s="350"/>
      <c r="BR416" s="350"/>
      <c r="BS416" s="290"/>
      <c r="BT416" s="281" t="b">
        <v>0</v>
      </c>
      <c r="BU416" s="258"/>
      <c r="BV416" s="346"/>
      <c r="BW416" s="300"/>
      <c r="BX416" s="300"/>
      <c r="BY416" s="345"/>
      <c r="BZ416" s="345"/>
      <c r="CA416" s="300"/>
      <c r="CB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c r="BM417" s="553"/>
      <c r="BN417" s="349"/>
      <c r="BO417" s="290"/>
      <c r="BP417" s="290"/>
      <c r="BQ417" s="350"/>
      <c r="BR417" s="350"/>
      <c r="BS417" s="290"/>
      <c r="BT417" s="281" t="b">
        <v>0</v>
      </c>
      <c r="BU417" s="258"/>
      <c r="BV417" s="346"/>
      <c r="BW417" s="300"/>
      <c r="BX417" s="300"/>
      <c r="BY417" s="345"/>
      <c r="BZ417" s="345"/>
      <c r="CA417" s="300"/>
      <c r="CB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c r="BM418" s="553"/>
      <c r="BN418" s="349"/>
      <c r="BO418" s="290"/>
      <c r="BP418" s="290"/>
      <c r="BQ418" s="350"/>
      <c r="BR418" s="350"/>
      <c r="BS418" s="290"/>
      <c r="BT418" s="281" t="b">
        <v>0</v>
      </c>
      <c r="BU418" s="258"/>
      <c r="BV418" s="346"/>
      <c r="BW418" s="300"/>
      <c r="BX418" s="300"/>
      <c r="BY418" s="345"/>
      <c r="BZ418" s="345"/>
      <c r="CA418" s="300"/>
      <c r="CB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c r="BM419" s="553"/>
      <c r="BN419" s="349"/>
      <c r="BO419" s="290"/>
      <c r="BP419" s="290"/>
      <c r="BQ419" s="350"/>
      <c r="BR419" s="350"/>
      <c r="BS419" s="290"/>
      <c r="BT419" s="281" t="b">
        <v>0</v>
      </c>
      <c r="BU419" s="258"/>
      <c r="BV419" s="346"/>
      <c r="BW419" s="300"/>
      <c r="BX419" s="300"/>
      <c r="BY419" s="345"/>
      <c r="BZ419" s="345"/>
      <c r="CA419" s="300"/>
      <c r="CB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c r="BM420" s="553"/>
      <c r="BN420" s="349"/>
      <c r="BO420" s="290"/>
      <c r="BP420" s="290"/>
      <c r="BQ420" s="350"/>
      <c r="BR420" s="350"/>
      <c r="BS420" s="290"/>
      <c r="BT420" s="281" t="b">
        <v>0</v>
      </c>
      <c r="BU420" s="258"/>
      <c r="BV420" s="346"/>
      <c r="BW420" s="300"/>
      <c r="BX420" s="300"/>
      <c r="BY420" s="345"/>
      <c r="BZ420" s="345"/>
      <c r="CA420" s="300"/>
      <c r="CB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c r="BM421" s="553"/>
      <c r="BN421" s="349"/>
      <c r="BO421" s="290"/>
      <c r="BP421" s="290"/>
      <c r="BQ421" s="350"/>
      <c r="BR421" s="350"/>
      <c r="BS421" s="290"/>
      <c r="BT421" s="281" t="b">
        <v>0</v>
      </c>
      <c r="BU421" s="258"/>
      <c r="BV421" s="346"/>
      <c r="BW421" s="300"/>
      <c r="BX421" s="300"/>
      <c r="BY421" s="345"/>
      <c r="BZ421" s="345"/>
      <c r="CA421" s="300"/>
      <c r="CB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c r="BM422" s="553"/>
      <c r="BN422" s="349"/>
      <c r="BO422" s="290"/>
      <c r="BP422" s="290"/>
      <c r="BQ422" s="350"/>
      <c r="BR422" s="350"/>
      <c r="BS422" s="290"/>
      <c r="BT422" s="281" t="b">
        <v>0</v>
      </c>
      <c r="BU422" s="258"/>
      <c r="BV422" s="346"/>
      <c r="BW422" s="300"/>
      <c r="BX422" s="300"/>
      <c r="BY422" s="345"/>
      <c r="BZ422" s="345"/>
      <c r="CA422" s="300"/>
      <c r="CB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c r="BM423" s="553"/>
      <c r="BN423" s="349"/>
      <c r="BO423" s="290"/>
      <c r="BP423" s="290"/>
      <c r="BQ423" s="350"/>
      <c r="BR423" s="350"/>
      <c r="BS423" s="290"/>
      <c r="BT423" s="281" t="b">
        <v>0</v>
      </c>
      <c r="BU423" s="258"/>
      <c r="BV423" s="346"/>
      <c r="BW423" s="300"/>
      <c r="BX423" s="300"/>
      <c r="BY423" s="345"/>
      <c r="BZ423" s="345"/>
      <c r="CA423" s="300"/>
      <c r="CB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c r="BM424" s="553"/>
      <c r="BN424" s="349"/>
      <c r="BO424" s="290"/>
      <c r="BP424" s="290"/>
      <c r="BQ424" s="350"/>
      <c r="BR424" s="350"/>
      <c r="BS424" s="290"/>
      <c r="BT424" s="281" t="b">
        <v>0</v>
      </c>
      <c r="BU424" s="258"/>
      <c r="BV424" s="346"/>
      <c r="BW424" s="300"/>
      <c r="BX424" s="300"/>
      <c r="BY424" s="345"/>
      <c r="BZ424" s="345"/>
      <c r="CA424" s="300"/>
      <c r="CB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c r="BM425" s="553"/>
      <c r="BN425" s="349"/>
      <c r="BO425" s="290"/>
      <c r="BP425" s="290"/>
      <c r="BQ425" s="350"/>
      <c r="BR425" s="350"/>
      <c r="BS425" s="290"/>
      <c r="BT425" s="281" t="b">
        <v>0</v>
      </c>
      <c r="BU425" s="258"/>
      <c r="BV425" s="346"/>
      <c r="BW425" s="300"/>
      <c r="BX425" s="300"/>
      <c r="BY425" s="345"/>
      <c r="BZ425" s="345"/>
      <c r="CA425" s="300"/>
      <c r="CB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c r="BM426" s="553"/>
      <c r="BN426" s="349"/>
      <c r="BO426" s="290"/>
      <c r="BP426" s="290"/>
      <c r="BQ426" s="350"/>
      <c r="BR426" s="350"/>
      <c r="BS426" s="290"/>
      <c r="BT426" s="281" t="b">
        <v>0</v>
      </c>
      <c r="BU426" s="258"/>
      <c r="BV426" s="346"/>
      <c r="BW426" s="300"/>
      <c r="BX426" s="300"/>
      <c r="BY426" s="345"/>
      <c r="BZ426" s="345"/>
      <c r="CA426" s="300"/>
      <c r="CB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c r="BM427" s="553"/>
      <c r="BN427" s="349"/>
      <c r="BO427" s="290"/>
      <c r="BP427" s="290"/>
      <c r="BQ427" s="350"/>
      <c r="BR427" s="350"/>
      <c r="BS427" s="290"/>
      <c r="BT427" s="281" t="b">
        <v>0</v>
      </c>
      <c r="BU427" s="258"/>
      <c r="BV427" s="346"/>
      <c r="BW427" s="300"/>
      <c r="BX427" s="300"/>
      <c r="BY427" s="345"/>
      <c r="BZ427" s="345"/>
      <c r="CA427" s="300"/>
      <c r="CB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c r="BM428" s="553"/>
      <c r="BN428" s="349"/>
      <c r="BO428" s="290"/>
      <c r="BP428" s="290"/>
      <c r="BQ428" s="350"/>
      <c r="BR428" s="350"/>
      <c r="BS428" s="290"/>
      <c r="BT428" s="281" t="b">
        <v>0</v>
      </c>
      <c r="BU428" s="258"/>
      <c r="BV428" s="346"/>
      <c r="BW428" s="300"/>
      <c r="BX428" s="300"/>
      <c r="BY428" s="345"/>
      <c r="BZ428" s="345"/>
      <c r="CA428" s="300"/>
      <c r="CB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c r="BM429" s="553"/>
      <c r="BN429" s="349"/>
      <c r="BO429" s="290"/>
      <c r="BP429" s="290"/>
      <c r="BQ429" s="350"/>
      <c r="BR429" s="350"/>
      <c r="BS429" s="290"/>
      <c r="BT429" s="281" t="b">
        <v>0</v>
      </c>
      <c r="BU429" s="258"/>
      <c r="BV429" s="346"/>
      <c r="BW429" s="300"/>
      <c r="BX429" s="300"/>
      <c r="BY429" s="345"/>
      <c r="BZ429" s="345"/>
      <c r="CA429" s="300"/>
      <c r="CB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c r="BM430" s="553"/>
      <c r="BN430" s="349"/>
      <c r="BO430" s="290"/>
      <c r="BP430" s="290"/>
      <c r="BQ430" s="350"/>
      <c r="BR430" s="350"/>
      <c r="BS430" s="290"/>
      <c r="BT430" s="281" t="b">
        <v>0</v>
      </c>
      <c r="BU430" s="258"/>
      <c r="BV430" s="346"/>
      <c r="BW430" s="300"/>
      <c r="BX430" s="300"/>
      <c r="BY430" s="345"/>
      <c r="BZ430" s="345"/>
      <c r="CA430" s="300"/>
      <c r="CB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c r="BM431" s="553"/>
      <c r="BN431" s="349"/>
      <c r="BO431" s="290"/>
      <c r="BP431" s="290"/>
      <c r="BQ431" s="350"/>
      <c r="BR431" s="350"/>
      <c r="BS431" s="290"/>
      <c r="BT431" s="281" t="b">
        <v>0</v>
      </c>
      <c r="BU431" s="258"/>
      <c r="BV431" s="346"/>
      <c r="BW431" s="300"/>
      <c r="BX431" s="300"/>
      <c r="BY431" s="345"/>
      <c r="BZ431" s="345"/>
      <c r="CA431" s="300"/>
      <c r="CB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c r="BM432" s="553"/>
      <c r="BN432" s="349"/>
      <c r="BO432" s="290"/>
      <c r="BP432" s="290"/>
      <c r="BQ432" s="350"/>
      <c r="BR432" s="350"/>
      <c r="BS432" s="290"/>
      <c r="BT432" s="281" t="b">
        <v>0</v>
      </c>
      <c r="BU432" s="258"/>
      <c r="BV432" s="346"/>
      <c r="BW432" s="300"/>
      <c r="BX432" s="300"/>
      <c r="BY432" s="345"/>
      <c r="BZ432" s="345"/>
      <c r="CA432" s="300"/>
      <c r="CB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c r="BM433" s="553"/>
      <c r="BN433" s="349"/>
      <c r="BO433" s="290"/>
      <c r="BP433" s="290"/>
      <c r="BQ433" s="350"/>
      <c r="BR433" s="350"/>
      <c r="BS433" s="290"/>
      <c r="BT433" s="281" t="b">
        <v>0</v>
      </c>
      <c r="BU433" s="258"/>
      <c r="BV433" s="346"/>
      <c r="BW433" s="300"/>
      <c r="BX433" s="300"/>
      <c r="BY433" s="345"/>
      <c r="BZ433" s="345"/>
      <c r="CA433" s="300"/>
      <c r="CB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c r="BM434" s="553"/>
      <c r="BN434" s="349"/>
      <c r="BO434" s="290"/>
      <c r="BP434" s="290"/>
      <c r="BQ434" s="350"/>
      <c r="BR434" s="350"/>
      <c r="BS434" s="290"/>
      <c r="BT434" s="281" t="b">
        <v>0</v>
      </c>
      <c r="BU434" s="258"/>
      <c r="BV434" s="346"/>
      <c r="BW434" s="300"/>
      <c r="BX434" s="300"/>
      <c r="BY434" s="345"/>
      <c r="BZ434" s="345"/>
      <c r="CA434" s="300"/>
      <c r="CB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c r="BM435" s="553"/>
      <c r="BN435" s="349"/>
      <c r="BO435" s="290"/>
      <c r="BP435" s="290"/>
      <c r="BQ435" s="350"/>
      <c r="BR435" s="350"/>
      <c r="BS435" s="290"/>
      <c r="BT435" s="281" t="b">
        <v>0</v>
      </c>
      <c r="BU435" s="258"/>
      <c r="BV435" s="346"/>
      <c r="BW435" s="300"/>
      <c r="BX435" s="300"/>
      <c r="BY435" s="345"/>
      <c r="BZ435" s="345"/>
      <c r="CA435" s="300"/>
      <c r="CB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c r="BM436" s="553"/>
      <c r="BN436" s="349"/>
      <c r="BO436" s="290"/>
      <c r="BP436" s="290"/>
      <c r="BQ436" s="350"/>
      <c r="BR436" s="350"/>
      <c r="BS436" s="290"/>
      <c r="BT436" s="281" t="b">
        <v>0</v>
      </c>
      <c r="BU436" s="258"/>
      <c r="BV436" s="346"/>
      <c r="BW436" s="300"/>
      <c r="BX436" s="300"/>
      <c r="BY436" s="345"/>
      <c r="BZ436" s="345"/>
      <c r="CA436" s="300"/>
      <c r="CB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c r="BM437" s="553"/>
      <c r="BN437" s="349"/>
      <c r="BO437" s="290"/>
      <c r="BP437" s="290"/>
      <c r="BQ437" s="350"/>
      <c r="BR437" s="350"/>
      <c r="BS437" s="290"/>
      <c r="BT437" s="281" t="b">
        <v>0</v>
      </c>
      <c r="BU437" s="258"/>
      <c r="BV437" s="346"/>
      <c r="BW437" s="300"/>
      <c r="BX437" s="300"/>
      <c r="BY437" s="345"/>
      <c r="BZ437" s="345"/>
      <c r="CA437" s="300"/>
      <c r="CB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c r="BM438" s="553"/>
      <c r="BN438" s="349"/>
      <c r="BO438" s="290"/>
      <c r="BP438" s="290"/>
      <c r="BQ438" s="350"/>
      <c r="BR438" s="350"/>
      <c r="BS438" s="290"/>
      <c r="BT438" s="281" t="b">
        <v>0</v>
      </c>
      <c r="BU438" s="258"/>
      <c r="BV438" s="346"/>
      <c r="BW438" s="300"/>
      <c r="BX438" s="300"/>
      <c r="BY438" s="345"/>
      <c r="BZ438" s="345"/>
      <c r="CA438" s="300"/>
      <c r="CB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c r="BM439" s="553"/>
      <c r="BN439" s="349"/>
      <c r="BO439" s="290"/>
      <c r="BP439" s="290"/>
      <c r="BQ439" s="350"/>
      <c r="BR439" s="350"/>
      <c r="BS439" s="290"/>
      <c r="BT439" s="281" t="b">
        <v>0</v>
      </c>
      <c r="BU439" s="258"/>
      <c r="BV439" s="346"/>
      <c r="BW439" s="300"/>
      <c r="BX439" s="300"/>
      <c r="BY439" s="345"/>
      <c r="BZ439" s="345"/>
      <c r="CA439" s="300"/>
      <c r="CB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c r="BM440" s="553"/>
      <c r="BN440" s="349"/>
      <c r="BO440" s="290"/>
      <c r="BP440" s="290"/>
      <c r="BQ440" s="350"/>
      <c r="BR440" s="350"/>
      <c r="BS440" s="290"/>
      <c r="BT440" s="281" t="b">
        <v>0</v>
      </c>
      <c r="BU440" s="258"/>
      <c r="BV440" s="346"/>
      <c r="BW440" s="300"/>
      <c r="BX440" s="300"/>
      <c r="BY440" s="345"/>
      <c r="BZ440" s="345"/>
      <c r="CA440" s="300"/>
      <c r="CB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c r="BM441" s="553"/>
      <c r="BN441" s="349"/>
      <c r="BO441" s="290"/>
      <c r="BP441" s="290"/>
      <c r="BQ441" s="350"/>
      <c r="BR441" s="350"/>
      <c r="BS441" s="290"/>
      <c r="BT441" s="281" t="b">
        <v>0</v>
      </c>
      <c r="BU441" s="258"/>
      <c r="BV441" s="346"/>
      <c r="BW441" s="300"/>
      <c r="BX441" s="300"/>
      <c r="BY441" s="345"/>
      <c r="BZ441" s="345"/>
      <c r="CA441" s="300"/>
      <c r="CB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c r="BM442" s="553"/>
      <c r="BN442" s="349"/>
      <c r="BO442" s="290"/>
      <c r="BP442" s="290"/>
      <c r="BQ442" s="350"/>
      <c r="BR442" s="350"/>
      <c r="BS442" s="290"/>
      <c r="BT442" s="281" t="b">
        <v>0</v>
      </c>
      <c r="BU442" s="258"/>
      <c r="BV442" s="346"/>
      <c r="BW442" s="300"/>
      <c r="BX442" s="300"/>
      <c r="BY442" s="345"/>
      <c r="BZ442" s="345"/>
      <c r="CA442" s="300"/>
      <c r="CB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c r="BM443" s="553"/>
      <c r="BN443" s="349"/>
      <c r="BO443" s="290"/>
      <c r="BP443" s="290"/>
      <c r="BQ443" s="350"/>
      <c r="BR443" s="350"/>
      <c r="BS443" s="290"/>
      <c r="BT443" s="281" t="b">
        <v>0</v>
      </c>
      <c r="BU443" s="258"/>
      <c r="BV443" s="346"/>
      <c r="BW443" s="300"/>
      <c r="BX443" s="300"/>
      <c r="BY443" s="345"/>
      <c r="BZ443" s="345"/>
      <c r="CA443" s="300"/>
      <c r="CB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c r="BM444" s="553"/>
      <c r="BN444" s="349"/>
      <c r="BO444" s="290"/>
      <c r="BP444" s="290"/>
      <c r="BQ444" s="350"/>
      <c r="BR444" s="350"/>
      <c r="BS444" s="290"/>
      <c r="BT444" s="281" t="b">
        <v>0</v>
      </c>
      <c r="BU444" s="258"/>
      <c r="BV444" s="346"/>
      <c r="BW444" s="300"/>
      <c r="BX444" s="300"/>
      <c r="BY444" s="345"/>
      <c r="BZ444" s="345"/>
      <c r="CA444" s="300"/>
      <c r="CB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c r="BM445" s="553"/>
      <c r="BN445" s="349"/>
      <c r="BO445" s="290"/>
      <c r="BP445" s="290"/>
      <c r="BQ445" s="350"/>
      <c r="BR445" s="350"/>
      <c r="BS445" s="290"/>
      <c r="BT445" s="281" t="b">
        <v>0</v>
      </c>
      <c r="BU445" s="258"/>
      <c r="BV445" s="346"/>
      <c r="BW445" s="300"/>
      <c r="BX445" s="300"/>
      <c r="BY445" s="345"/>
      <c r="BZ445" s="345"/>
      <c r="CA445" s="300"/>
      <c r="CB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c r="BM446" s="553"/>
      <c r="BN446" s="349"/>
      <c r="BO446" s="290"/>
      <c r="BP446" s="290"/>
      <c r="BQ446" s="350"/>
      <c r="BR446" s="350"/>
      <c r="BS446" s="290"/>
      <c r="BT446" s="281" t="b">
        <v>0</v>
      </c>
      <c r="BU446" s="258"/>
      <c r="BV446" s="346"/>
      <c r="BW446" s="300"/>
      <c r="BX446" s="300"/>
      <c r="BY446" s="345"/>
      <c r="BZ446" s="345"/>
      <c r="CA446" s="300"/>
      <c r="CB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c r="BM447" s="553"/>
      <c r="BN447" s="349"/>
      <c r="BO447" s="290"/>
      <c r="BP447" s="290"/>
      <c r="BQ447" s="350"/>
      <c r="BR447" s="350"/>
      <c r="BS447" s="290"/>
      <c r="BT447" s="281" t="b">
        <v>0</v>
      </c>
      <c r="BU447" s="258"/>
      <c r="BV447" s="346"/>
      <c r="BW447" s="300"/>
      <c r="BX447" s="300"/>
      <c r="BY447" s="345"/>
      <c r="BZ447" s="345"/>
      <c r="CA447" s="300"/>
      <c r="CB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c r="BM448" s="553"/>
      <c r="BN448" s="349"/>
      <c r="BO448" s="290"/>
      <c r="BP448" s="290"/>
      <c r="BQ448" s="350"/>
      <c r="BR448" s="350"/>
      <c r="BS448" s="290"/>
      <c r="BT448" s="281" t="b">
        <v>0</v>
      </c>
      <c r="BU448" s="258"/>
      <c r="BV448" s="346"/>
      <c r="BW448" s="300"/>
      <c r="BX448" s="300"/>
      <c r="BY448" s="345"/>
      <c r="BZ448" s="345"/>
      <c r="CA448" s="300"/>
      <c r="CB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c r="BM449" s="553"/>
      <c r="BN449" s="349"/>
      <c r="BO449" s="290"/>
      <c r="BP449" s="290"/>
      <c r="BQ449" s="350"/>
      <c r="BR449" s="350"/>
      <c r="BS449" s="290"/>
      <c r="BT449" s="281" t="b">
        <v>0</v>
      </c>
      <c r="BU449" s="258"/>
      <c r="BV449" s="346"/>
      <c r="BW449" s="300"/>
      <c r="BX449" s="300"/>
      <c r="BY449" s="345"/>
      <c r="BZ449" s="345"/>
      <c r="CA449" s="300"/>
      <c r="CB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c r="BM450" s="553"/>
      <c r="BN450" s="349"/>
      <c r="BO450" s="290"/>
      <c r="BP450" s="290"/>
      <c r="BQ450" s="350"/>
      <c r="BR450" s="350"/>
      <c r="BS450" s="290"/>
      <c r="BT450" s="281" t="b">
        <v>0</v>
      </c>
      <c r="BU450" s="258"/>
      <c r="BV450" s="346"/>
      <c r="BW450" s="300"/>
      <c r="BX450" s="300"/>
      <c r="BY450" s="345"/>
      <c r="BZ450" s="345"/>
      <c r="CA450" s="300"/>
      <c r="CB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c r="BM451" s="553"/>
      <c r="BN451" s="349"/>
      <c r="BO451" s="290"/>
      <c r="BP451" s="290"/>
      <c r="BQ451" s="350"/>
      <c r="BR451" s="350"/>
      <c r="BS451" s="290"/>
      <c r="BT451" s="281" t="b">
        <v>0</v>
      </c>
      <c r="BU451" s="258"/>
      <c r="BV451" s="346"/>
      <c r="BW451" s="300"/>
      <c r="BX451" s="300"/>
      <c r="BY451" s="345"/>
      <c r="BZ451" s="345"/>
      <c r="CA451" s="300"/>
      <c r="CB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c r="BM452" s="553"/>
      <c r="BN452" s="349"/>
      <c r="BO452" s="290"/>
      <c r="BP452" s="290"/>
      <c r="BQ452" s="350"/>
      <c r="BR452" s="350"/>
      <c r="BS452" s="290"/>
      <c r="BT452" s="281" t="b">
        <v>0</v>
      </c>
      <c r="BU452" s="258"/>
      <c r="BV452" s="346"/>
      <c r="BW452" s="300"/>
      <c r="BX452" s="300"/>
      <c r="BY452" s="345"/>
      <c r="BZ452" s="345"/>
      <c r="CA452" s="300"/>
      <c r="CB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c r="BM453" s="553"/>
      <c r="BN453" s="349"/>
      <c r="BO453" s="290"/>
      <c r="BP453" s="290"/>
      <c r="BQ453" s="350"/>
      <c r="BR453" s="350"/>
      <c r="BS453" s="290"/>
      <c r="BT453" s="281" t="b">
        <v>0</v>
      </c>
      <c r="BU453" s="258"/>
      <c r="BV453" s="346"/>
      <c r="BW453" s="300"/>
      <c r="BX453" s="300"/>
      <c r="BY453" s="345"/>
      <c r="BZ453" s="345"/>
      <c r="CA453" s="300"/>
      <c r="CB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c r="BM454" s="553"/>
      <c r="BN454" s="349"/>
      <c r="BO454" s="290"/>
      <c r="BP454" s="290"/>
      <c r="BQ454" s="350"/>
      <c r="BR454" s="350"/>
      <c r="BS454" s="290"/>
      <c r="BT454" s="281" t="b">
        <v>0</v>
      </c>
      <c r="BU454" s="258"/>
      <c r="BV454" s="346"/>
      <c r="BW454" s="300"/>
      <c r="BX454" s="300"/>
      <c r="BY454" s="345"/>
      <c r="BZ454" s="345"/>
      <c r="CA454" s="300"/>
      <c r="CB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c r="BM455" s="553"/>
      <c r="BN455" s="349"/>
      <c r="BO455" s="290"/>
      <c r="BP455" s="290"/>
      <c r="BQ455" s="350"/>
      <c r="BR455" s="350"/>
      <c r="BS455" s="290"/>
      <c r="BT455" s="281" t="b">
        <v>0</v>
      </c>
      <c r="BU455" s="258"/>
      <c r="BV455" s="346"/>
      <c r="BW455" s="300"/>
      <c r="BX455" s="300"/>
      <c r="BY455" s="345"/>
      <c r="BZ455" s="345"/>
      <c r="CA455" s="300"/>
      <c r="CB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c r="BM456" s="553"/>
      <c r="BN456" s="349"/>
      <c r="BO456" s="290"/>
      <c r="BP456" s="290"/>
      <c r="BQ456" s="350"/>
      <c r="BR456" s="350"/>
      <c r="BS456" s="290"/>
      <c r="BT456" s="281" t="b">
        <v>0</v>
      </c>
      <c r="BU456" s="258"/>
      <c r="BV456" s="346"/>
      <c r="BW456" s="300"/>
      <c r="BX456" s="300"/>
      <c r="BY456" s="345"/>
      <c r="BZ456" s="345"/>
      <c r="CA456" s="300"/>
      <c r="CB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c r="BM457" s="553"/>
      <c r="BN457" s="349"/>
      <c r="BO457" s="290"/>
      <c r="BP457" s="290"/>
      <c r="BQ457" s="350"/>
      <c r="BR457" s="350"/>
      <c r="BS457" s="290"/>
      <c r="BT457" s="281" t="b">
        <v>0</v>
      </c>
      <c r="BU457" s="258"/>
      <c r="BV457" s="346"/>
      <c r="BW457" s="300"/>
      <c r="BX457" s="300"/>
      <c r="BY457" s="345"/>
      <c r="BZ457" s="345"/>
      <c r="CA457" s="300"/>
      <c r="CB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c r="BM458" s="553"/>
      <c r="BN458" s="349"/>
      <c r="BO458" s="290"/>
      <c r="BP458" s="290"/>
      <c r="BQ458" s="350"/>
      <c r="BR458" s="350"/>
      <c r="BS458" s="290"/>
      <c r="BT458" s="281" t="b">
        <v>0</v>
      </c>
      <c r="BU458" s="258"/>
      <c r="BV458" s="346"/>
      <c r="BW458" s="300"/>
      <c r="BX458" s="300"/>
      <c r="BY458" s="345"/>
      <c r="BZ458" s="345"/>
      <c r="CA458" s="300"/>
      <c r="CB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c r="BM459" s="553"/>
      <c r="BN459" s="349"/>
      <c r="BO459" s="290"/>
      <c r="BP459" s="290"/>
      <c r="BQ459" s="350"/>
      <c r="BR459" s="350"/>
      <c r="BS459" s="290"/>
      <c r="BT459" s="281" t="b">
        <v>0</v>
      </c>
      <c r="BU459" s="258"/>
      <c r="BV459" s="346"/>
      <c r="BW459" s="300"/>
      <c r="BX459" s="300"/>
      <c r="BY459" s="345"/>
      <c r="BZ459" s="345"/>
      <c r="CA459" s="300"/>
      <c r="CB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c r="BM460" s="553"/>
      <c r="BN460" s="349"/>
      <c r="BO460" s="290"/>
      <c r="BP460" s="290"/>
      <c r="BQ460" s="350"/>
      <c r="BR460" s="350"/>
      <c r="BS460" s="290"/>
      <c r="BT460" s="281" t="b">
        <v>0</v>
      </c>
      <c r="BU460" s="258"/>
      <c r="BV460" s="346"/>
      <c r="BW460" s="300"/>
      <c r="BX460" s="300"/>
      <c r="BY460" s="345"/>
      <c r="BZ460" s="345"/>
      <c r="CA460" s="300"/>
      <c r="CB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c r="BM461" s="553"/>
      <c r="BN461" s="349"/>
      <c r="BO461" s="290"/>
      <c r="BP461" s="290"/>
      <c r="BQ461" s="350"/>
      <c r="BR461" s="350"/>
      <c r="BS461" s="290"/>
      <c r="BT461" s="281" t="b">
        <v>0</v>
      </c>
      <c r="BU461" s="258"/>
      <c r="BV461" s="346"/>
      <c r="BW461" s="300"/>
      <c r="BX461" s="300"/>
      <c r="BY461" s="345"/>
      <c r="BZ461" s="345"/>
      <c r="CA461" s="300"/>
      <c r="CB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c r="BM462" s="553"/>
      <c r="BN462" s="349"/>
      <c r="BO462" s="290"/>
      <c r="BP462" s="290"/>
      <c r="BQ462" s="350"/>
      <c r="BR462" s="350"/>
      <c r="BS462" s="290"/>
      <c r="BT462" s="281" t="b">
        <v>0</v>
      </c>
      <c r="BU462" s="258"/>
      <c r="BV462" s="346"/>
      <c r="BW462" s="300"/>
      <c r="BX462" s="300"/>
      <c r="BY462" s="345"/>
      <c r="BZ462" s="345"/>
      <c r="CA462" s="300"/>
      <c r="CB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c r="BM463" s="553"/>
      <c r="BN463" s="349"/>
      <c r="BO463" s="290"/>
      <c r="BP463" s="290"/>
      <c r="BQ463" s="350"/>
      <c r="BR463" s="350"/>
      <c r="BS463" s="290"/>
      <c r="BT463" s="281" t="b">
        <v>0</v>
      </c>
      <c r="BU463" s="258"/>
      <c r="BV463" s="346"/>
      <c r="BW463" s="300"/>
      <c r="BX463" s="300"/>
      <c r="BY463" s="345"/>
      <c r="BZ463" s="345"/>
      <c r="CA463" s="300"/>
      <c r="CB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c r="BM464" s="553"/>
      <c r="BN464" s="349"/>
      <c r="BO464" s="290"/>
      <c r="BP464" s="290"/>
      <c r="BQ464" s="350"/>
      <c r="BR464" s="350"/>
      <c r="BS464" s="290"/>
      <c r="BT464" s="281" t="b">
        <v>0</v>
      </c>
      <c r="BU464" s="258"/>
      <c r="BV464" s="346"/>
      <c r="BW464" s="300"/>
      <c r="BX464" s="300"/>
      <c r="BY464" s="345"/>
      <c r="BZ464" s="345"/>
      <c r="CA464" s="300"/>
      <c r="CB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c r="BM465" s="553"/>
      <c r="BN465" s="349"/>
      <c r="BO465" s="290"/>
      <c r="BP465" s="290"/>
      <c r="BQ465" s="350"/>
      <c r="BR465" s="350"/>
      <c r="BS465" s="290"/>
      <c r="BT465" s="281" t="b">
        <v>0</v>
      </c>
      <c r="BU465" s="258"/>
      <c r="BV465" s="346"/>
      <c r="BW465" s="300"/>
      <c r="BX465" s="300"/>
      <c r="BY465" s="345"/>
      <c r="BZ465" s="345"/>
      <c r="CA465" s="300"/>
      <c r="CB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c r="BM466" s="553"/>
      <c r="BN466" s="349"/>
      <c r="BO466" s="290"/>
      <c r="BP466" s="290"/>
      <c r="BQ466" s="350"/>
      <c r="BR466" s="350"/>
      <c r="BS466" s="290"/>
      <c r="BT466" s="281" t="b">
        <v>0</v>
      </c>
      <c r="BU466" s="258"/>
      <c r="BV466" s="346"/>
      <c r="BW466" s="300"/>
      <c r="BX466" s="300"/>
      <c r="BY466" s="345"/>
      <c r="BZ466" s="345"/>
      <c r="CA466" s="300"/>
      <c r="CB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c r="BM467" s="553"/>
      <c r="BN467" s="349"/>
      <c r="BO467" s="290"/>
      <c r="BP467" s="290"/>
      <c r="BQ467" s="350"/>
      <c r="BR467" s="350"/>
      <c r="BS467" s="290"/>
      <c r="BT467" s="281" t="b">
        <v>0</v>
      </c>
      <c r="BU467" s="258"/>
      <c r="BV467" s="346"/>
      <c r="BW467" s="300"/>
      <c r="BX467" s="300"/>
      <c r="BY467" s="345"/>
      <c r="BZ467" s="345"/>
      <c r="CA467" s="300"/>
      <c r="CB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c r="BM468" s="553"/>
      <c r="BN468" s="349"/>
      <c r="BO468" s="290"/>
      <c r="BP468" s="290"/>
      <c r="BQ468" s="350"/>
      <c r="BR468" s="350"/>
      <c r="BS468" s="290"/>
      <c r="BT468" s="281" t="b">
        <v>0</v>
      </c>
      <c r="BU468" s="258"/>
      <c r="BV468" s="346"/>
      <c r="BW468" s="300"/>
      <c r="BX468" s="300"/>
      <c r="BY468" s="345"/>
      <c r="BZ468" s="345"/>
      <c r="CA468" s="300"/>
      <c r="CB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c r="BM469" s="553"/>
      <c r="BN469" s="349"/>
      <c r="BO469" s="290"/>
      <c r="BP469" s="290"/>
      <c r="BQ469" s="350"/>
      <c r="BR469" s="350"/>
      <c r="BS469" s="290"/>
      <c r="BT469" s="281" t="b">
        <v>0</v>
      </c>
      <c r="BU469" s="258"/>
      <c r="BV469" s="346"/>
      <c r="BW469" s="300"/>
      <c r="BX469" s="300"/>
      <c r="BY469" s="345"/>
      <c r="BZ469" s="345"/>
      <c r="CA469" s="300"/>
      <c r="CB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c r="BM470" s="553"/>
      <c r="BN470" s="349"/>
      <c r="BO470" s="290"/>
      <c r="BP470" s="290"/>
      <c r="BQ470" s="350"/>
      <c r="BR470" s="350"/>
      <c r="BS470" s="290"/>
      <c r="BT470" s="281" t="b">
        <v>0</v>
      </c>
      <c r="BU470" s="258"/>
      <c r="BV470" s="346"/>
      <c r="BW470" s="300"/>
      <c r="BX470" s="300"/>
      <c r="BY470" s="345"/>
      <c r="BZ470" s="345"/>
      <c r="CA470" s="300"/>
      <c r="CB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c r="BM471" s="553"/>
      <c r="BN471" s="349"/>
      <c r="BO471" s="290"/>
      <c r="BP471" s="290"/>
      <c r="BQ471" s="350"/>
      <c r="BR471" s="350"/>
      <c r="BS471" s="290"/>
      <c r="BT471" s="281" t="b">
        <v>0</v>
      </c>
      <c r="BU471" s="258"/>
      <c r="BV471" s="346"/>
      <c r="BW471" s="300"/>
      <c r="BX471" s="300"/>
      <c r="BY471" s="345"/>
      <c r="BZ471" s="345"/>
      <c r="CA471" s="300"/>
      <c r="CB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c r="BM472" s="553"/>
      <c r="BN472" s="349"/>
      <c r="BO472" s="290"/>
      <c r="BP472" s="290"/>
      <c r="BQ472" s="350"/>
      <c r="BR472" s="350"/>
      <c r="BS472" s="290"/>
      <c r="BT472" s="281" t="b">
        <v>0</v>
      </c>
      <c r="BU472" s="258"/>
      <c r="BV472" s="346"/>
      <c r="BW472" s="300"/>
      <c r="BX472" s="300"/>
      <c r="BY472" s="345"/>
      <c r="BZ472" s="345"/>
      <c r="CA472" s="300"/>
      <c r="CB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c r="BM473" s="553"/>
      <c r="BN473" s="349"/>
      <c r="BO473" s="290"/>
      <c r="BP473" s="290"/>
      <c r="BQ473" s="350"/>
      <c r="BR473" s="350"/>
      <c r="BS473" s="290"/>
      <c r="BT473" s="281" t="b">
        <v>0</v>
      </c>
      <c r="BU473" s="258"/>
      <c r="BV473" s="346"/>
      <c r="BW473" s="300"/>
      <c r="BX473" s="300"/>
      <c r="BY473" s="345"/>
      <c r="BZ473" s="345"/>
      <c r="CA473" s="300"/>
      <c r="CB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c r="BM474" s="553"/>
      <c r="BN474" s="349"/>
      <c r="BO474" s="290"/>
      <c r="BP474" s="290"/>
      <c r="BQ474" s="350"/>
      <c r="BR474" s="350"/>
      <c r="BS474" s="290"/>
      <c r="BT474" s="281" t="b">
        <v>0</v>
      </c>
      <c r="BU474" s="258"/>
      <c r="BV474" s="346"/>
      <c r="BW474" s="300"/>
      <c r="BX474" s="300"/>
      <c r="BY474" s="345"/>
      <c r="BZ474" s="345"/>
      <c r="CA474" s="300"/>
      <c r="CB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c r="BM475" s="553"/>
      <c r="BN475" s="349"/>
      <c r="BO475" s="290"/>
      <c r="BP475" s="290"/>
      <c r="BQ475" s="350"/>
      <c r="BR475" s="350"/>
      <c r="BS475" s="290"/>
      <c r="BT475" s="281" t="b">
        <v>0</v>
      </c>
      <c r="BU475" s="258"/>
      <c r="BV475" s="346"/>
      <c r="BW475" s="300"/>
      <c r="BX475" s="300"/>
      <c r="BY475" s="345"/>
      <c r="BZ475" s="345"/>
      <c r="CA475" s="300"/>
      <c r="CB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c r="BM476" s="553"/>
      <c r="BN476" s="349"/>
      <c r="BO476" s="290"/>
      <c r="BP476" s="290"/>
      <c r="BQ476" s="350"/>
      <c r="BR476" s="350"/>
      <c r="BS476" s="290"/>
      <c r="BT476" s="281" t="b">
        <v>0</v>
      </c>
      <c r="BU476" s="258"/>
      <c r="BV476" s="346"/>
      <c r="BW476" s="300"/>
      <c r="BX476" s="300"/>
      <c r="BY476" s="345"/>
      <c r="BZ476" s="345"/>
      <c r="CA476" s="300"/>
      <c r="CB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c r="BM477" s="553"/>
      <c r="BN477" s="349"/>
      <c r="BO477" s="290"/>
      <c r="BP477" s="290"/>
      <c r="BQ477" s="350"/>
      <c r="BR477" s="350"/>
      <c r="BS477" s="290"/>
      <c r="BT477" s="281" t="b">
        <v>0</v>
      </c>
      <c r="BU477" s="258"/>
      <c r="BV477" s="346"/>
      <c r="BW477" s="300"/>
      <c r="BX477" s="300"/>
      <c r="BY477" s="345"/>
      <c r="BZ477" s="345"/>
      <c r="CA477" s="300"/>
      <c r="CB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c r="BM478" s="553"/>
      <c r="BN478" s="349"/>
      <c r="BO478" s="290"/>
      <c r="BP478" s="290"/>
      <c r="BQ478" s="350"/>
      <c r="BR478" s="350"/>
      <c r="BS478" s="290"/>
      <c r="BT478" s="281" t="b">
        <v>0</v>
      </c>
      <c r="BU478" s="258"/>
      <c r="BV478" s="346"/>
      <c r="BW478" s="300"/>
      <c r="BX478" s="300"/>
      <c r="BY478" s="345"/>
      <c r="BZ478" s="345"/>
      <c r="CA478" s="300"/>
      <c r="CB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c r="BM479" s="553"/>
      <c r="BN479" s="349"/>
      <c r="BO479" s="290"/>
      <c r="BP479" s="290"/>
      <c r="BQ479" s="350"/>
      <c r="BR479" s="350"/>
      <c r="BS479" s="290"/>
      <c r="BT479" s="281" t="b">
        <v>0</v>
      </c>
      <c r="BU479" s="258"/>
      <c r="BV479" s="346"/>
      <c r="BW479" s="300"/>
      <c r="BX479" s="300"/>
      <c r="BY479" s="345"/>
      <c r="BZ479" s="345"/>
      <c r="CA479" s="300"/>
      <c r="CB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c r="BM480" s="553"/>
      <c r="BN480" s="349"/>
      <c r="BO480" s="290"/>
      <c r="BP480" s="290"/>
      <c r="BQ480" s="350"/>
      <c r="BR480" s="350"/>
      <c r="BS480" s="290"/>
      <c r="BT480" s="281" t="b">
        <v>0</v>
      </c>
      <c r="BU480" s="258"/>
      <c r="BV480" s="346"/>
      <c r="BW480" s="300"/>
      <c r="BX480" s="300"/>
      <c r="BY480" s="345"/>
      <c r="BZ480" s="345"/>
      <c r="CA480" s="300"/>
      <c r="CB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c r="BM481" s="553"/>
      <c r="BN481" s="349"/>
      <c r="BO481" s="290"/>
      <c r="BP481" s="290"/>
      <c r="BQ481" s="350"/>
      <c r="BR481" s="350"/>
      <c r="BS481" s="290"/>
      <c r="BT481" s="281" t="b">
        <v>0</v>
      </c>
      <c r="BU481" s="258"/>
      <c r="BV481" s="346"/>
      <c r="BW481" s="300"/>
      <c r="BX481" s="300"/>
      <c r="BY481" s="345"/>
      <c r="BZ481" s="345"/>
      <c r="CA481" s="300"/>
      <c r="CB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c r="BM482" s="553"/>
      <c r="BN482" s="349"/>
      <c r="BO482" s="290"/>
      <c r="BP482" s="290"/>
      <c r="BQ482" s="350"/>
      <c r="BR482" s="350"/>
      <c r="BS482" s="290"/>
      <c r="BT482" s="281" t="b">
        <v>0</v>
      </c>
      <c r="BU482" s="258"/>
      <c r="BV482" s="346"/>
      <c r="BW482" s="300"/>
      <c r="BX482" s="300"/>
      <c r="BY482" s="345"/>
      <c r="BZ482" s="345"/>
      <c r="CA482" s="300"/>
      <c r="CB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c r="BM483" s="553"/>
      <c r="BN483" s="349"/>
      <c r="BO483" s="290"/>
      <c r="BP483" s="290"/>
      <c r="BQ483" s="350"/>
      <c r="BR483" s="350"/>
      <c r="BS483" s="290"/>
      <c r="BT483" s="281" t="b">
        <v>0</v>
      </c>
      <c r="BU483" s="258"/>
      <c r="BV483" s="346"/>
      <c r="BW483" s="300"/>
      <c r="BX483" s="300"/>
      <c r="BY483" s="345"/>
      <c r="BZ483" s="345"/>
      <c r="CA483" s="300"/>
      <c r="CB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c r="BM484" s="553"/>
      <c r="BN484" s="349"/>
      <c r="BO484" s="290"/>
      <c r="BP484" s="290"/>
      <c r="BQ484" s="350"/>
      <c r="BR484" s="350"/>
      <c r="BS484" s="290"/>
      <c r="BT484" s="281" t="b">
        <v>0</v>
      </c>
      <c r="BU484" s="258"/>
      <c r="BV484" s="346"/>
      <c r="BW484" s="300"/>
      <c r="BX484" s="300"/>
      <c r="BY484" s="345"/>
      <c r="BZ484" s="345"/>
      <c r="CA484" s="300"/>
      <c r="CB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c r="BM485" s="553"/>
      <c r="BN485" s="349"/>
      <c r="BO485" s="290"/>
      <c r="BP485" s="290"/>
      <c r="BQ485" s="350"/>
      <c r="BR485" s="350"/>
      <c r="BS485" s="290"/>
      <c r="BT485" s="281" t="b">
        <v>0</v>
      </c>
      <c r="BU485" s="258"/>
      <c r="BV485" s="346"/>
      <c r="BW485" s="300"/>
      <c r="BX485" s="300"/>
      <c r="BY485" s="345"/>
      <c r="BZ485" s="345"/>
      <c r="CA485" s="300"/>
      <c r="CB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c r="BM486" s="553"/>
      <c r="BN486" s="349"/>
      <c r="BO486" s="290"/>
      <c r="BP486" s="290"/>
      <c r="BQ486" s="350"/>
      <c r="BR486" s="350"/>
      <c r="BS486" s="290"/>
      <c r="BT486" s="281" t="b">
        <v>0</v>
      </c>
      <c r="BU486" s="258"/>
      <c r="BV486" s="346"/>
      <c r="BW486" s="300"/>
      <c r="BX486" s="300"/>
      <c r="BY486" s="345"/>
      <c r="BZ486" s="345"/>
      <c r="CA486" s="300"/>
      <c r="CB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c r="BM487" s="553"/>
      <c r="BN487" s="349"/>
      <c r="BO487" s="290"/>
      <c r="BP487" s="290"/>
      <c r="BQ487" s="350"/>
      <c r="BR487" s="350"/>
      <c r="BS487" s="290"/>
      <c r="BT487" s="281" t="b">
        <v>0</v>
      </c>
      <c r="BU487" s="258"/>
      <c r="BV487" s="346"/>
      <c r="BW487" s="300"/>
      <c r="BX487" s="300"/>
      <c r="BY487" s="345"/>
      <c r="BZ487" s="345"/>
      <c r="CA487" s="300"/>
      <c r="CB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c r="BM488" s="553"/>
      <c r="BN488" s="349"/>
      <c r="BO488" s="290"/>
      <c r="BP488" s="290"/>
      <c r="BQ488" s="350"/>
      <c r="BR488" s="350"/>
      <c r="BS488" s="290"/>
      <c r="BT488" s="281" t="b">
        <v>0</v>
      </c>
      <c r="BU488" s="258"/>
      <c r="BV488" s="346"/>
      <c r="BW488" s="300"/>
      <c r="BX488" s="300"/>
      <c r="BY488" s="345"/>
      <c r="BZ488" s="345"/>
      <c r="CA488" s="300"/>
      <c r="CB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c r="BM489" s="553"/>
      <c r="BN489" s="349"/>
      <c r="BO489" s="290"/>
      <c r="BP489" s="290"/>
      <c r="BQ489" s="350"/>
      <c r="BR489" s="350"/>
      <c r="BS489" s="290"/>
      <c r="BT489" s="281" t="b">
        <v>0</v>
      </c>
      <c r="BU489" s="258"/>
      <c r="BV489" s="346"/>
      <c r="BW489" s="300"/>
      <c r="BX489" s="300"/>
      <c r="BY489" s="345"/>
      <c r="BZ489" s="345"/>
      <c r="CA489" s="300"/>
      <c r="CB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c r="BM490" s="553"/>
      <c r="BN490" s="349"/>
      <c r="BO490" s="290"/>
      <c r="BP490" s="290"/>
      <c r="BQ490" s="350"/>
      <c r="BR490" s="350"/>
      <c r="BS490" s="290"/>
      <c r="BT490" s="281" t="b">
        <v>0</v>
      </c>
      <c r="BU490" s="258"/>
      <c r="BV490" s="346"/>
      <c r="BW490" s="300"/>
      <c r="BX490" s="300"/>
      <c r="BY490" s="345"/>
      <c r="BZ490" s="345"/>
      <c r="CA490" s="300"/>
      <c r="CB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c r="BM491" s="553"/>
      <c r="BN491" s="349"/>
      <c r="BO491" s="290"/>
      <c r="BP491" s="290"/>
      <c r="BQ491" s="350"/>
      <c r="BR491" s="350"/>
      <c r="BS491" s="290"/>
      <c r="BT491" s="281" t="b">
        <v>0</v>
      </c>
      <c r="BU491" s="258"/>
      <c r="BV491" s="346"/>
      <c r="BW491" s="300"/>
      <c r="BX491" s="300"/>
      <c r="BY491" s="345"/>
      <c r="BZ491" s="345"/>
      <c r="CA491" s="300"/>
      <c r="CB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c r="BM492" s="553"/>
      <c r="BN492" s="349"/>
      <c r="BO492" s="290"/>
      <c r="BP492" s="290"/>
      <c r="BQ492" s="350"/>
      <c r="BR492" s="350"/>
      <c r="BS492" s="290"/>
      <c r="BT492" s="281" t="b">
        <v>0</v>
      </c>
      <c r="BU492" s="258"/>
      <c r="BV492" s="346"/>
      <c r="BW492" s="300"/>
      <c r="BX492" s="300"/>
      <c r="BY492" s="345"/>
      <c r="BZ492" s="345"/>
      <c r="CA492" s="300"/>
      <c r="CB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c r="BM493" s="553"/>
      <c r="BN493" s="349"/>
      <c r="BO493" s="290"/>
      <c r="BP493" s="290"/>
      <c r="BQ493" s="350"/>
      <c r="BR493" s="350"/>
      <c r="BS493" s="290"/>
      <c r="BT493" s="281" t="b">
        <v>0</v>
      </c>
      <c r="BU493" s="258"/>
      <c r="BV493" s="346"/>
      <c r="BW493" s="300"/>
      <c r="BX493" s="300"/>
      <c r="BY493" s="345"/>
      <c r="BZ493" s="345"/>
      <c r="CA493" s="300"/>
      <c r="CB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c r="BM494" s="553"/>
      <c r="BN494" s="349"/>
      <c r="BO494" s="290"/>
      <c r="BP494" s="290"/>
      <c r="BQ494" s="350"/>
      <c r="BR494" s="350"/>
      <c r="BS494" s="290"/>
      <c r="BT494" s="281" t="b">
        <v>0</v>
      </c>
      <c r="BU494" s="258"/>
      <c r="BV494" s="346"/>
      <c r="BW494" s="300"/>
      <c r="BX494" s="300"/>
      <c r="BY494" s="345"/>
      <c r="BZ494" s="345"/>
      <c r="CA494" s="300"/>
      <c r="CB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c r="BM495" s="553"/>
      <c r="BN495" s="349"/>
      <c r="BO495" s="290"/>
      <c r="BP495" s="290"/>
      <c r="BQ495" s="350"/>
      <c r="BR495" s="350"/>
      <c r="BS495" s="290"/>
      <c r="BT495" s="281" t="b">
        <v>0</v>
      </c>
      <c r="BU495" s="258"/>
      <c r="BV495" s="346"/>
      <c r="BW495" s="300"/>
      <c r="BX495" s="300"/>
      <c r="BY495" s="345"/>
      <c r="BZ495" s="345"/>
      <c r="CA495" s="300"/>
      <c r="CB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c r="BM496" s="553"/>
      <c r="BN496" s="349"/>
      <c r="BO496" s="290"/>
      <c r="BP496" s="290"/>
      <c r="BQ496" s="350"/>
      <c r="BR496" s="350"/>
      <c r="BS496" s="290"/>
      <c r="BT496" s="281" t="b">
        <v>0</v>
      </c>
      <c r="BU496" s="258"/>
      <c r="BV496" s="346"/>
      <c r="BW496" s="300"/>
      <c r="BX496" s="300"/>
      <c r="BY496" s="345"/>
      <c r="BZ496" s="345"/>
      <c r="CA496" s="300"/>
      <c r="CB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c r="BM497" s="553"/>
      <c r="BN497" s="349"/>
      <c r="BO497" s="290"/>
      <c r="BP497" s="290"/>
      <c r="BQ497" s="350"/>
      <c r="BR497" s="350"/>
      <c r="BS497" s="290"/>
      <c r="BT497" s="281" t="b">
        <v>0</v>
      </c>
      <c r="BU497" s="258"/>
      <c r="BV497" s="346"/>
      <c r="BW497" s="300"/>
      <c r="BX497" s="300"/>
      <c r="BY497" s="345"/>
      <c r="BZ497" s="345"/>
      <c r="CA497" s="300"/>
      <c r="CB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c r="BM498" s="553"/>
      <c r="BN498" s="349"/>
      <c r="BO498" s="290"/>
      <c r="BP498" s="290"/>
      <c r="BQ498" s="350"/>
      <c r="BR498" s="350"/>
      <c r="BS498" s="290"/>
      <c r="BT498" s="281" t="b">
        <v>0</v>
      </c>
      <c r="BU498" s="258"/>
      <c r="BV498" s="346"/>
      <c r="BW498" s="300"/>
      <c r="BX498" s="300"/>
      <c r="BY498" s="345"/>
      <c r="BZ498" s="345"/>
      <c r="CA498" s="300"/>
      <c r="CB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c r="BM499" s="553"/>
      <c r="BN499" s="349"/>
      <c r="BO499" s="290"/>
      <c r="BP499" s="290"/>
      <c r="BQ499" s="350"/>
      <c r="BR499" s="350"/>
      <c r="BS499" s="290"/>
      <c r="BT499" s="281" t="b">
        <v>0</v>
      </c>
      <c r="BU499" s="258"/>
      <c r="BV499" s="346"/>
      <c r="BW499" s="300"/>
      <c r="BX499" s="300"/>
      <c r="BY499" s="345"/>
      <c r="BZ499" s="345"/>
      <c r="CA499" s="300"/>
      <c r="CB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c r="BM500" s="553"/>
      <c r="BN500" s="349"/>
      <c r="BO500" s="290"/>
      <c r="BP500" s="290"/>
      <c r="BQ500" s="350"/>
      <c r="BR500" s="350"/>
      <c r="BS500" s="290"/>
      <c r="BT500" s="281" t="b">
        <v>0</v>
      </c>
      <c r="BU500" s="258"/>
      <c r="BV500" s="346"/>
      <c r="BW500" s="300"/>
      <c r="BX500" s="300"/>
      <c r="BY500" s="345"/>
      <c r="BZ500" s="345"/>
      <c r="CA500" s="300"/>
      <c r="CB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c r="BM501" s="553"/>
      <c r="BN501" s="349"/>
      <c r="BO501" s="290"/>
      <c r="BP501" s="290"/>
      <c r="BQ501" s="350"/>
      <c r="BR501" s="350"/>
      <c r="BS501" s="290"/>
      <c r="BT501" s="281" t="b">
        <v>0</v>
      </c>
      <c r="BU501" s="258"/>
      <c r="BV501" s="346"/>
      <c r="BW501" s="300"/>
      <c r="BX501" s="300"/>
      <c r="BY501" s="345"/>
      <c r="BZ501" s="345"/>
      <c r="CA501" s="300"/>
      <c r="CB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c r="BM502" s="553"/>
      <c r="BN502" s="349"/>
      <c r="BO502" s="290"/>
      <c r="BP502" s="290"/>
      <c r="BQ502" s="350"/>
      <c r="BR502" s="350"/>
      <c r="BS502" s="290"/>
      <c r="BT502" s="281" t="b">
        <v>0</v>
      </c>
      <c r="BU502" s="258"/>
      <c r="BV502" s="346"/>
      <c r="BW502" s="300"/>
      <c r="BX502" s="300"/>
      <c r="BY502" s="345"/>
      <c r="BZ502" s="345"/>
      <c r="CA502" s="300"/>
      <c r="CB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c r="BM503" s="553"/>
      <c r="BN503" s="349"/>
      <c r="BO503" s="290"/>
      <c r="BP503" s="290"/>
      <c r="BQ503" s="350"/>
      <c r="BR503" s="350"/>
      <c r="BS503" s="290"/>
      <c r="BT503" s="281" t="b">
        <v>0</v>
      </c>
      <c r="BU503" s="258"/>
      <c r="BV503" s="346"/>
      <c r="BW503" s="300"/>
      <c r="BX503" s="300"/>
      <c r="BY503" s="345"/>
      <c r="BZ503" s="345"/>
      <c r="CA503" s="300"/>
      <c r="CB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c r="BM504" s="553"/>
      <c r="BN504" s="349"/>
      <c r="BO504" s="290"/>
      <c r="BP504" s="290"/>
      <c r="BQ504" s="350"/>
      <c r="BR504" s="350"/>
      <c r="BS504" s="290"/>
      <c r="BT504" s="281" t="b">
        <v>0</v>
      </c>
      <c r="BU504" s="258"/>
      <c r="BV504" s="346"/>
      <c r="BW504" s="300"/>
      <c r="BX504" s="300"/>
      <c r="BY504" s="345"/>
      <c r="BZ504" s="345"/>
      <c r="CA504" s="300"/>
      <c r="CB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c r="BM505" s="553"/>
      <c r="BN505" s="349"/>
      <c r="BO505" s="290"/>
      <c r="BP505" s="290"/>
      <c r="BQ505" s="350"/>
      <c r="BR505" s="350"/>
      <c r="BS505" s="290"/>
      <c r="BT505" s="281" t="b">
        <v>0</v>
      </c>
      <c r="BU505" s="258"/>
      <c r="BV505" s="346"/>
      <c r="BW505" s="300"/>
      <c r="BX505" s="300"/>
      <c r="BY505" s="345"/>
      <c r="BZ505" s="345"/>
      <c r="CA505" s="300"/>
      <c r="CB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c r="BM506" s="553"/>
      <c r="BN506" s="349"/>
      <c r="BO506" s="290"/>
      <c r="BP506" s="290"/>
      <c r="BQ506" s="350"/>
      <c r="BR506" s="350"/>
      <c r="BS506" s="290"/>
      <c r="BT506" s="281" t="b">
        <v>0</v>
      </c>
      <c r="BU506" s="258"/>
      <c r="BV506" s="346"/>
      <c r="BW506" s="300"/>
      <c r="BX506" s="300"/>
      <c r="BY506" s="345"/>
      <c r="BZ506" s="345"/>
      <c r="CA506" s="300"/>
      <c r="CB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c r="BM507" s="553"/>
      <c r="BN507" s="349"/>
      <c r="BO507" s="290"/>
      <c r="BP507" s="290"/>
      <c r="BQ507" s="350"/>
      <c r="BR507" s="350"/>
      <c r="BS507" s="290"/>
      <c r="BT507" s="281" t="b">
        <v>0</v>
      </c>
      <c r="BU507" s="258"/>
      <c r="BV507" s="346"/>
      <c r="BW507" s="300"/>
      <c r="BX507" s="300"/>
      <c r="BY507" s="345"/>
      <c r="BZ507" s="345"/>
      <c r="CA507" s="300"/>
      <c r="CB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c r="BM508" s="553"/>
      <c r="BN508" s="349"/>
      <c r="BO508" s="290"/>
      <c r="BP508" s="290"/>
      <c r="BQ508" s="350"/>
      <c r="BR508" s="350"/>
      <c r="BS508" s="290"/>
      <c r="BT508" s="281" t="b">
        <v>0</v>
      </c>
      <c r="BU508" s="258"/>
      <c r="BV508" s="346"/>
      <c r="BW508" s="300"/>
      <c r="BX508" s="300"/>
      <c r="BY508" s="345"/>
      <c r="BZ508" s="345"/>
      <c r="CA508" s="300"/>
      <c r="CB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c r="BM509" s="553"/>
      <c r="BN509" s="349"/>
      <c r="BO509" s="290"/>
      <c r="BP509" s="290"/>
      <c r="BQ509" s="350"/>
      <c r="BR509" s="350"/>
      <c r="BS509" s="290"/>
      <c r="BT509" s="281" t="b">
        <v>0</v>
      </c>
      <c r="BU509" s="258"/>
      <c r="BV509" s="346"/>
      <c r="BW509" s="300"/>
      <c r="BX509" s="300"/>
      <c r="BY509" s="345"/>
      <c r="BZ509" s="345"/>
      <c r="CA509" s="300"/>
      <c r="CB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c r="BM510" s="553"/>
      <c r="BN510" s="349"/>
      <c r="BO510" s="290"/>
      <c r="BP510" s="290"/>
      <c r="BQ510" s="350"/>
      <c r="BR510" s="350"/>
      <c r="BS510" s="290"/>
      <c r="BT510" s="281" t="b">
        <v>0</v>
      </c>
      <c r="BU510" s="258"/>
      <c r="BV510" s="346"/>
      <c r="BW510" s="300"/>
      <c r="BX510" s="300"/>
      <c r="BY510" s="345"/>
      <c r="BZ510" s="345"/>
      <c r="CA510" s="300"/>
      <c r="CB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c r="BM511" s="553"/>
      <c r="BN511" s="349"/>
      <c r="BO511" s="290"/>
      <c r="BP511" s="290"/>
      <c r="BQ511" s="350"/>
      <c r="BR511" s="350"/>
      <c r="BS511" s="290"/>
      <c r="BT511" s="281" t="b">
        <v>0</v>
      </c>
      <c r="BU511" s="258"/>
      <c r="BV511" s="346"/>
      <c r="BW511" s="300"/>
      <c r="BX511" s="300"/>
      <c r="BY511" s="345"/>
      <c r="BZ511" s="345"/>
      <c r="CA511" s="300"/>
      <c r="CB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c r="BM512" s="553"/>
      <c r="BN512" s="349"/>
      <c r="BO512" s="290"/>
      <c r="BP512" s="290"/>
      <c r="BQ512" s="350"/>
      <c r="BR512" s="350"/>
      <c r="BS512" s="290"/>
      <c r="BT512" s="281" t="b">
        <v>0</v>
      </c>
      <c r="BU512" s="258"/>
      <c r="BV512" s="346"/>
      <c r="BW512" s="300"/>
      <c r="BX512" s="300"/>
      <c r="BY512" s="345"/>
      <c r="BZ512" s="345"/>
      <c r="CA512" s="300"/>
      <c r="CB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c r="BM513" s="553"/>
      <c r="BN513" s="349"/>
      <c r="BO513" s="290"/>
      <c r="BP513" s="290"/>
      <c r="BQ513" s="350"/>
      <c r="BR513" s="350"/>
      <c r="BS513" s="290"/>
      <c r="BT513" s="281" t="b">
        <v>0</v>
      </c>
      <c r="BU513" s="258"/>
      <c r="BV513" s="346"/>
      <c r="BW513" s="300"/>
      <c r="BX513" s="300"/>
      <c r="BY513" s="345"/>
      <c r="BZ513" s="345"/>
      <c r="CA513" s="300"/>
      <c r="CB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c r="BM514" s="553"/>
      <c r="BN514" s="349"/>
      <c r="BO514" s="290"/>
      <c r="BP514" s="290"/>
      <c r="BQ514" s="350"/>
      <c r="BR514" s="350"/>
      <c r="BS514" s="290"/>
      <c r="BT514" s="281" t="b">
        <v>0</v>
      </c>
      <c r="BU514" s="258"/>
      <c r="BV514" s="346"/>
      <c r="BW514" s="300"/>
      <c r="BX514" s="300"/>
      <c r="BY514" s="345"/>
      <c r="BZ514" s="345"/>
      <c r="CA514" s="300"/>
      <c r="CB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c r="BM515" s="553"/>
      <c r="BN515" s="349"/>
      <c r="BO515" s="290"/>
      <c r="BP515" s="290"/>
      <c r="BQ515" s="350"/>
      <c r="BR515" s="350"/>
      <c r="BS515" s="290"/>
      <c r="BT515" s="281" t="b">
        <v>0</v>
      </c>
      <c r="BU515" s="258"/>
      <c r="BV515" s="346"/>
      <c r="BW515" s="300"/>
      <c r="BX515" s="300"/>
      <c r="BY515" s="345"/>
      <c r="BZ515" s="345"/>
      <c r="CA515" s="300"/>
      <c r="CB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c r="BM516" s="553"/>
      <c r="BN516" s="349"/>
      <c r="BO516" s="290"/>
      <c r="BP516" s="290"/>
      <c r="BQ516" s="350"/>
      <c r="BR516" s="350"/>
      <c r="BS516" s="290"/>
      <c r="BT516" s="281" t="b">
        <v>0</v>
      </c>
      <c r="BU516" s="258"/>
      <c r="BV516" s="346"/>
      <c r="BW516" s="300"/>
      <c r="BX516" s="300"/>
      <c r="BY516" s="345"/>
      <c r="BZ516" s="345"/>
      <c r="CA516" s="300"/>
      <c r="CB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c r="BM517" s="553"/>
      <c r="BN517" s="349"/>
      <c r="BO517" s="290"/>
      <c r="BP517" s="290"/>
      <c r="BQ517" s="350"/>
      <c r="BR517" s="350"/>
      <c r="BS517" s="290"/>
      <c r="BT517" s="281" t="b">
        <v>0</v>
      </c>
      <c r="BU517" s="258"/>
      <c r="BV517" s="346"/>
      <c r="BW517" s="300"/>
      <c r="BX517" s="300"/>
      <c r="BY517" s="345"/>
      <c r="BZ517" s="345"/>
      <c r="CA517" s="300"/>
      <c r="CB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c r="BM518" s="553"/>
      <c r="BN518" s="349"/>
      <c r="BO518" s="290"/>
      <c r="BP518" s="290"/>
      <c r="BQ518" s="350"/>
      <c r="BR518" s="350"/>
      <c r="BS518" s="290"/>
      <c r="BT518" s="281" t="b">
        <v>0</v>
      </c>
      <c r="BU518" s="258"/>
      <c r="BV518" s="346"/>
      <c r="BW518" s="300"/>
      <c r="BX518" s="300"/>
      <c r="BY518" s="345"/>
      <c r="BZ518" s="345"/>
      <c r="CA518" s="300"/>
      <c r="CB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c r="BM519" s="553"/>
      <c r="BN519" s="349"/>
      <c r="BO519" s="290"/>
      <c r="BP519" s="290"/>
      <c r="BQ519" s="350"/>
      <c r="BR519" s="350"/>
      <c r="BS519" s="290"/>
      <c r="BT519" s="281" t="b">
        <v>0</v>
      </c>
      <c r="BU519" s="258"/>
      <c r="BV519" s="346"/>
      <c r="BW519" s="300"/>
      <c r="BX519" s="300"/>
      <c r="BY519" s="345"/>
      <c r="BZ519" s="345"/>
      <c r="CA519" s="300"/>
      <c r="CB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c r="BM520" s="553"/>
      <c r="BN520" s="349"/>
      <c r="BO520" s="290"/>
      <c r="BP520" s="290"/>
      <c r="BQ520" s="350"/>
      <c r="BR520" s="350"/>
      <c r="BS520" s="290"/>
      <c r="BT520" s="281" t="b">
        <v>0</v>
      </c>
      <c r="BU520" s="258"/>
      <c r="BV520" s="346"/>
      <c r="BW520" s="300"/>
      <c r="BX520" s="300"/>
      <c r="BY520" s="345"/>
      <c r="BZ520" s="345"/>
      <c r="CA520" s="300"/>
      <c r="CB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c r="BM521" s="553"/>
      <c r="BN521" s="349"/>
      <c r="BO521" s="290"/>
      <c r="BP521" s="290"/>
      <c r="BQ521" s="350"/>
      <c r="BR521" s="350"/>
      <c r="BS521" s="290"/>
      <c r="BT521" s="281" t="b">
        <v>0</v>
      </c>
      <c r="BU521" s="258"/>
      <c r="BV521" s="346"/>
      <c r="BW521" s="300"/>
      <c r="BX521" s="300"/>
      <c r="BY521" s="345"/>
      <c r="BZ521" s="345"/>
      <c r="CA521" s="300"/>
      <c r="CB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c r="BM522" s="553"/>
      <c r="BN522" s="349"/>
      <c r="BO522" s="290"/>
      <c r="BP522" s="290"/>
      <c r="BQ522" s="350"/>
      <c r="BR522" s="350"/>
      <c r="BS522" s="290"/>
      <c r="BT522" s="281" t="b">
        <v>0</v>
      </c>
      <c r="BU522" s="258"/>
      <c r="BV522" s="346"/>
      <c r="BW522" s="300"/>
      <c r="BX522" s="300"/>
      <c r="BY522" s="345"/>
      <c r="BZ522" s="345"/>
      <c r="CA522" s="300"/>
      <c r="CB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c r="BM523" s="553"/>
      <c r="BN523" s="349"/>
      <c r="BO523" s="290"/>
      <c r="BP523" s="290"/>
      <c r="BQ523" s="350"/>
      <c r="BR523" s="350"/>
      <c r="BS523" s="290"/>
      <c r="BT523" s="281" t="b">
        <v>0</v>
      </c>
      <c r="BU523" s="258"/>
      <c r="BV523" s="346"/>
      <c r="BW523" s="300"/>
      <c r="BX523" s="300"/>
      <c r="BY523" s="345"/>
      <c r="BZ523" s="345"/>
      <c r="CA523" s="300"/>
      <c r="CB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c r="BM524" s="553"/>
      <c r="BN524" s="349"/>
      <c r="BO524" s="290"/>
      <c r="BP524" s="290"/>
      <c r="BQ524" s="350"/>
      <c r="BR524" s="350"/>
      <c r="BS524" s="290"/>
      <c r="BT524" s="281" t="b">
        <v>0</v>
      </c>
      <c r="BU524" s="258"/>
      <c r="BV524" s="346"/>
      <c r="BW524" s="300"/>
      <c r="BX524" s="300"/>
      <c r="BY524" s="345"/>
      <c r="BZ524" s="345"/>
      <c r="CA524" s="300"/>
      <c r="CB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c r="BM525" s="553"/>
      <c r="BN525" s="349"/>
      <c r="BO525" s="290"/>
      <c r="BP525" s="290"/>
      <c r="BQ525" s="350"/>
      <c r="BR525" s="350"/>
      <c r="BS525" s="290"/>
      <c r="BT525" s="281" t="b">
        <v>0</v>
      </c>
      <c r="BU525" s="258"/>
      <c r="BV525" s="346"/>
      <c r="BW525" s="300"/>
      <c r="BX525" s="300"/>
      <c r="BY525" s="345"/>
      <c r="BZ525" s="345"/>
      <c r="CA525" s="300"/>
      <c r="CB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c r="BM526" s="553"/>
      <c r="BN526" s="349"/>
      <c r="BO526" s="290"/>
      <c r="BP526" s="290"/>
      <c r="BQ526" s="350"/>
      <c r="BR526" s="350"/>
      <c r="BS526" s="290"/>
      <c r="BT526" s="281" t="b">
        <v>0</v>
      </c>
      <c r="BU526" s="258"/>
      <c r="BV526" s="346"/>
      <c r="BW526" s="300"/>
      <c r="BX526" s="300"/>
      <c r="BY526" s="345"/>
      <c r="BZ526" s="345"/>
      <c r="CA526" s="300"/>
      <c r="CB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c r="BM527" s="553"/>
      <c r="BN527" s="349"/>
      <c r="BO527" s="290"/>
      <c r="BP527" s="290"/>
      <c r="BQ527" s="350"/>
      <c r="BR527" s="350"/>
      <c r="BS527" s="290"/>
      <c r="BT527" s="281" t="b">
        <v>0</v>
      </c>
      <c r="BU527" s="258"/>
      <c r="BV527" s="346"/>
      <c r="BW527" s="300"/>
      <c r="BX527" s="300"/>
      <c r="BY527" s="345"/>
      <c r="BZ527" s="345"/>
      <c r="CA527" s="300"/>
      <c r="CB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c r="BM528" s="553"/>
      <c r="BN528" s="349"/>
      <c r="BO528" s="290"/>
      <c r="BP528" s="290"/>
      <c r="BQ528" s="350"/>
      <c r="BR528" s="350"/>
      <c r="BS528" s="290"/>
      <c r="BT528" s="281" t="b">
        <v>0</v>
      </c>
      <c r="BU528" s="258"/>
      <c r="BV528" s="346"/>
      <c r="BW528" s="300"/>
      <c r="BX528" s="300"/>
      <c r="BY528" s="345"/>
      <c r="BZ528" s="345"/>
      <c r="CA528" s="300"/>
      <c r="CB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c r="BM529" s="553"/>
      <c r="BN529" s="349"/>
      <c r="BO529" s="290"/>
      <c r="BP529" s="290"/>
      <c r="BQ529" s="350"/>
      <c r="BR529" s="350"/>
      <c r="BS529" s="290"/>
      <c r="BT529" s="281" t="b">
        <v>0</v>
      </c>
      <c r="BU529" s="258"/>
      <c r="BV529" s="346"/>
      <c r="BW529" s="300"/>
      <c r="BX529" s="300"/>
      <c r="BY529" s="345"/>
      <c r="BZ529" s="345"/>
      <c r="CA529" s="300"/>
      <c r="CB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c r="BM530" s="553"/>
      <c r="BN530" s="349"/>
      <c r="BO530" s="290"/>
      <c r="BP530" s="290"/>
      <c r="BQ530" s="350"/>
      <c r="BR530" s="350"/>
      <c r="BS530" s="290"/>
      <c r="BT530" s="281" t="b">
        <v>0</v>
      </c>
      <c r="BU530" s="258"/>
      <c r="BV530" s="346"/>
      <c r="BW530" s="300"/>
      <c r="BX530" s="300"/>
      <c r="BY530" s="345"/>
      <c r="BZ530" s="345"/>
      <c r="CA530" s="300"/>
      <c r="CB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c r="BM531" s="553"/>
      <c r="BN531" s="349"/>
      <c r="BO531" s="290"/>
      <c r="BP531" s="290"/>
      <c r="BQ531" s="350"/>
      <c r="BR531" s="350"/>
      <c r="BS531" s="290"/>
      <c r="BT531" s="281" t="b">
        <v>0</v>
      </c>
      <c r="BU531" s="258"/>
      <c r="BV531" s="346"/>
      <c r="BW531" s="300"/>
      <c r="BX531" s="300"/>
      <c r="BY531" s="345"/>
      <c r="BZ531" s="345"/>
      <c r="CA531" s="300"/>
      <c r="CB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c r="BM532" s="553"/>
      <c r="BN532" s="349"/>
      <c r="BO532" s="290"/>
      <c r="BP532" s="290"/>
      <c r="BQ532" s="350"/>
      <c r="BR532" s="350"/>
      <c r="BS532" s="290"/>
      <c r="BT532" s="281" t="b">
        <v>0</v>
      </c>
      <c r="BU532" s="258"/>
      <c r="BV532" s="346"/>
      <c r="BW532" s="300"/>
      <c r="BX532" s="300"/>
      <c r="BY532" s="345"/>
      <c r="BZ532" s="345"/>
      <c r="CA532" s="300"/>
      <c r="CB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c r="BM533" s="553"/>
      <c r="BN533" s="349"/>
      <c r="BO533" s="290"/>
      <c r="BP533" s="290"/>
      <c r="BQ533" s="350"/>
      <c r="BR533" s="350"/>
      <c r="BS533" s="290"/>
      <c r="BT533" s="281" t="b">
        <v>0</v>
      </c>
      <c r="BU533" s="258"/>
      <c r="BV533" s="346"/>
      <c r="BW533" s="300"/>
      <c r="BX533" s="300"/>
      <c r="BY533" s="345"/>
      <c r="BZ533" s="345"/>
      <c r="CA533" s="300"/>
      <c r="CB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c r="BM534" s="553"/>
      <c r="BN534" s="349"/>
      <c r="BO534" s="290"/>
      <c r="BP534" s="290"/>
      <c r="BQ534" s="350"/>
      <c r="BR534" s="350"/>
      <c r="BS534" s="290"/>
      <c r="BT534" s="281" t="b">
        <v>0</v>
      </c>
      <c r="BU534" s="258"/>
      <c r="BV534" s="346"/>
      <c r="BW534" s="300"/>
      <c r="BX534" s="300"/>
      <c r="BY534" s="345"/>
      <c r="BZ534" s="345"/>
      <c r="CA534" s="300"/>
      <c r="CB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c r="BM535" s="553"/>
      <c r="BN535" s="349"/>
      <c r="BO535" s="290"/>
      <c r="BP535" s="290"/>
      <c r="BQ535" s="350"/>
      <c r="BR535" s="350"/>
      <c r="BS535" s="290"/>
      <c r="BT535" s="281" t="b">
        <v>0</v>
      </c>
      <c r="BU535" s="258"/>
      <c r="BV535" s="346"/>
      <c r="BW535" s="300"/>
      <c r="BX535" s="300"/>
      <c r="BY535" s="345"/>
      <c r="BZ535" s="345"/>
      <c r="CA535" s="300"/>
      <c r="CB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c r="BM536" s="553"/>
      <c r="BN536" s="349"/>
      <c r="BO536" s="290"/>
      <c r="BP536" s="290"/>
      <c r="BQ536" s="350"/>
      <c r="BR536" s="350"/>
      <c r="BS536" s="290"/>
      <c r="BT536" s="281" t="b">
        <v>0</v>
      </c>
      <c r="BU536" s="258"/>
      <c r="BV536" s="346"/>
      <c r="BW536" s="300"/>
      <c r="BX536" s="300"/>
      <c r="BY536" s="345"/>
      <c r="BZ536" s="345"/>
      <c r="CA536" s="300"/>
      <c r="CB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c r="BM537" s="553"/>
      <c r="BN537" s="349"/>
      <c r="BO537" s="290"/>
      <c r="BP537" s="290"/>
      <c r="BQ537" s="350"/>
      <c r="BR537" s="350"/>
      <c r="BS537" s="290"/>
      <c r="BT537" s="281" t="b">
        <v>0</v>
      </c>
      <c r="BU537" s="258"/>
      <c r="BV537" s="346"/>
      <c r="BW537" s="300"/>
      <c r="BX537" s="300"/>
      <c r="BY537" s="345"/>
      <c r="BZ537" s="345"/>
      <c r="CA537" s="300"/>
      <c r="CB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c r="BM538" s="553"/>
      <c r="BN538" s="349"/>
      <c r="BO538" s="290"/>
      <c r="BP538" s="290"/>
      <c r="BQ538" s="350"/>
      <c r="BR538" s="350"/>
      <c r="BS538" s="290"/>
      <c r="BT538" s="281" t="b">
        <v>0</v>
      </c>
      <c r="BU538" s="258"/>
      <c r="BV538" s="346"/>
      <c r="BW538" s="300"/>
      <c r="BX538" s="300"/>
      <c r="BY538" s="345"/>
      <c r="BZ538" s="345"/>
      <c r="CA538" s="300"/>
      <c r="CB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c r="BM539" s="553"/>
      <c r="BN539" s="349"/>
      <c r="BO539" s="290"/>
      <c r="BP539" s="290"/>
      <c r="BQ539" s="350"/>
      <c r="BR539" s="350"/>
      <c r="BS539" s="290"/>
      <c r="BT539" s="281" t="b">
        <v>0</v>
      </c>
      <c r="BU539" s="258"/>
      <c r="BV539" s="346"/>
      <c r="BW539" s="300"/>
      <c r="BX539" s="300"/>
      <c r="BY539" s="345"/>
      <c r="BZ539" s="345"/>
      <c r="CA539" s="300"/>
      <c r="CB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c r="BM540" s="553"/>
      <c r="BN540" s="349"/>
      <c r="BO540" s="290"/>
      <c r="BP540" s="290"/>
      <c r="BQ540" s="350"/>
      <c r="BR540" s="350"/>
      <c r="BS540" s="290"/>
      <c r="BT540" s="281" t="b">
        <v>0</v>
      </c>
      <c r="BU540" s="258"/>
      <c r="BV540" s="346"/>
      <c r="BW540" s="300"/>
      <c r="BX540" s="300"/>
      <c r="BY540" s="345"/>
      <c r="BZ540" s="345"/>
      <c r="CA540" s="300"/>
      <c r="CB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c r="BM541" s="553"/>
      <c r="BN541" s="349"/>
      <c r="BO541" s="290"/>
      <c r="BP541" s="290"/>
      <c r="BQ541" s="350"/>
      <c r="BR541" s="350"/>
      <c r="BS541" s="290"/>
      <c r="BT541" s="281" t="b">
        <v>0</v>
      </c>
      <c r="BU541" s="258"/>
      <c r="BV541" s="346"/>
      <c r="BW541" s="300"/>
      <c r="BX541" s="300"/>
      <c r="BY541" s="345"/>
      <c r="BZ541" s="345"/>
      <c r="CA541" s="300"/>
      <c r="CB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c r="BM542" s="553"/>
      <c r="BN542" s="349"/>
      <c r="BO542" s="290"/>
      <c r="BP542" s="290"/>
      <c r="BQ542" s="350"/>
      <c r="BR542" s="350"/>
      <c r="BS542" s="290"/>
      <c r="BT542" s="281" t="b">
        <v>0</v>
      </c>
      <c r="BU542" s="258"/>
      <c r="BV542" s="346"/>
      <c r="BW542" s="300"/>
      <c r="BX542" s="300"/>
      <c r="BY542" s="345"/>
      <c r="BZ542" s="345"/>
      <c r="CA542" s="300"/>
      <c r="CB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c r="BM543" s="553"/>
      <c r="BN543" s="349"/>
      <c r="BO543" s="290"/>
      <c r="BP543" s="290"/>
      <c r="BQ543" s="350"/>
      <c r="BR543" s="350"/>
      <c r="BS543" s="290"/>
      <c r="BT543" s="281" t="b">
        <v>0</v>
      </c>
      <c r="BU543" s="258"/>
      <c r="BV543" s="346"/>
      <c r="BW543" s="300"/>
      <c r="BX543" s="300"/>
      <c r="BY543" s="345"/>
      <c r="BZ543" s="345"/>
      <c r="CA543" s="300"/>
      <c r="CB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c r="BM544" s="553"/>
      <c r="BN544" s="349"/>
      <c r="BO544" s="290"/>
      <c r="BP544" s="290"/>
      <c r="BQ544" s="350"/>
      <c r="BR544" s="350"/>
      <c r="BS544" s="290"/>
      <c r="BT544" s="281" t="b">
        <v>0</v>
      </c>
      <c r="BU544" s="258"/>
      <c r="BV544" s="346"/>
      <c r="BW544" s="300"/>
      <c r="BX544" s="300"/>
      <c r="BY544" s="345"/>
      <c r="BZ544" s="345"/>
      <c r="CA544" s="300"/>
      <c r="CB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c r="BM545" s="553"/>
      <c r="BN545" s="349"/>
      <c r="BO545" s="290"/>
      <c r="BP545" s="290"/>
      <c r="BQ545" s="350"/>
      <c r="BR545" s="350"/>
      <c r="BS545" s="290"/>
      <c r="BT545" s="281" t="b">
        <v>0</v>
      </c>
      <c r="BU545" s="258"/>
      <c r="BV545" s="346"/>
      <c r="BW545" s="300"/>
      <c r="BX545" s="300"/>
      <c r="BY545" s="345"/>
      <c r="BZ545" s="345"/>
      <c r="CA545" s="300"/>
      <c r="CB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c r="BM546" s="553"/>
      <c r="BN546" s="349"/>
      <c r="BO546" s="290"/>
      <c r="BP546" s="290"/>
      <c r="BQ546" s="350"/>
      <c r="BR546" s="350"/>
      <c r="BS546" s="290"/>
      <c r="BT546" s="281" t="b">
        <v>0</v>
      </c>
      <c r="BU546" s="258"/>
      <c r="BV546" s="346"/>
      <c r="BW546" s="300"/>
      <c r="BX546" s="300"/>
      <c r="BY546" s="345"/>
      <c r="BZ546" s="345"/>
      <c r="CA546" s="300"/>
      <c r="CB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c r="BM547" s="553"/>
      <c r="BN547" s="349"/>
      <c r="BO547" s="290"/>
      <c r="BP547" s="290"/>
      <c r="BQ547" s="350"/>
      <c r="BR547" s="350"/>
      <c r="BS547" s="290"/>
      <c r="BT547" s="281" t="b">
        <v>0</v>
      </c>
      <c r="BU547" s="258"/>
      <c r="BV547" s="346"/>
      <c r="BW547" s="300"/>
      <c r="BX547" s="300"/>
      <c r="BY547" s="345"/>
      <c r="BZ547" s="345"/>
      <c r="CA547" s="300"/>
      <c r="CB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c r="BM548" s="553"/>
      <c r="BN548" s="349"/>
      <c r="BO548" s="290"/>
      <c r="BP548" s="290"/>
      <c r="BQ548" s="350"/>
      <c r="BR548" s="350"/>
      <c r="BS548" s="290"/>
      <c r="BT548" s="281" t="b">
        <v>0</v>
      </c>
      <c r="BU548" s="258"/>
      <c r="BV548" s="346"/>
      <c r="BW548" s="300"/>
      <c r="BX548" s="300"/>
      <c r="BY548" s="345"/>
      <c r="BZ548" s="345"/>
      <c r="CA548" s="300"/>
      <c r="CB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c r="BM549" s="553"/>
      <c r="BN549" s="349"/>
      <c r="BO549" s="290"/>
      <c r="BP549" s="290"/>
      <c r="BQ549" s="350"/>
      <c r="BR549" s="350"/>
      <c r="BS549" s="290"/>
      <c r="BT549" s="281" t="b">
        <v>0</v>
      </c>
      <c r="BU549" s="258"/>
      <c r="BV549" s="346"/>
      <c r="BW549" s="300"/>
      <c r="BX549" s="300"/>
      <c r="BY549" s="345"/>
      <c r="BZ549" s="345"/>
      <c r="CA549" s="300"/>
      <c r="CB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c r="BM550" s="553"/>
      <c r="BN550" s="349"/>
      <c r="BO550" s="290"/>
      <c r="BP550" s="290"/>
      <c r="BQ550" s="350"/>
      <c r="BR550" s="350"/>
      <c r="BS550" s="290"/>
      <c r="BT550" s="281" t="b">
        <v>0</v>
      </c>
      <c r="BU550" s="258"/>
      <c r="BV550" s="346"/>
      <c r="BW550" s="300"/>
      <c r="BX550" s="300"/>
      <c r="BY550" s="345"/>
      <c r="BZ550" s="345"/>
      <c r="CA550" s="300"/>
      <c r="CB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c r="BM551" s="553"/>
      <c r="BN551" s="349"/>
      <c r="BO551" s="290"/>
      <c r="BP551" s="290"/>
      <c r="BQ551" s="350"/>
      <c r="BR551" s="350"/>
      <c r="BS551" s="290"/>
      <c r="BT551" s="281" t="b">
        <v>0</v>
      </c>
      <c r="BU551" s="258"/>
      <c r="BV551" s="346"/>
      <c r="BW551" s="300"/>
      <c r="BX551" s="300"/>
      <c r="BY551" s="345"/>
      <c r="BZ551" s="345"/>
      <c r="CA551" s="300"/>
      <c r="CB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c r="BM552" s="553"/>
      <c r="BN552" s="349"/>
      <c r="BO552" s="290"/>
      <c r="BP552" s="290"/>
      <c r="BQ552" s="350"/>
      <c r="BR552" s="350"/>
      <c r="BS552" s="290"/>
      <c r="BT552" s="281" t="b">
        <v>0</v>
      </c>
      <c r="BU552" s="258"/>
      <c r="BV552" s="346"/>
      <c r="BW552" s="300"/>
      <c r="BX552" s="300"/>
      <c r="BY552" s="345"/>
      <c r="BZ552" s="345"/>
      <c r="CA552" s="300"/>
      <c r="CB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c r="BM553" s="553"/>
      <c r="BN553" s="349"/>
      <c r="BO553" s="290"/>
      <c r="BP553" s="290"/>
      <c r="BQ553" s="350"/>
      <c r="BR553" s="350"/>
      <c r="BS553" s="290"/>
      <c r="BT553" s="281" t="b">
        <v>0</v>
      </c>
      <c r="BU553" s="258"/>
      <c r="BV553" s="346"/>
      <c r="BW553" s="300"/>
      <c r="BX553" s="300"/>
      <c r="BY553" s="345"/>
      <c r="BZ553" s="345"/>
      <c r="CA553" s="300"/>
      <c r="CB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c r="BM554" s="553"/>
      <c r="BN554" s="349"/>
      <c r="BO554" s="290"/>
      <c r="BP554" s="290"/>
      <c r="BQ554" s="350"/>
      <c r="BR554" s="350"/>
      <c r="BS554" s="290"/>
      <c r="BT554" s="281" t="b">
        <v>0</v>
      </c>
      <c r="BU554" s="258"/>
      <c r="BV554" s="346"/>
      <c r="BW554" s="300"/>
      <c r="BX554" s="300"/>
      <c r="BY554" s="345"/>
      <c r="BZ554" s="345"/>
      <c r="CA554" s="300"/>
      <c r="CB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c r="BM555" s="553"/>
      <c r="BN555" s="349"/>
      <c r="BO555" s="290"/>
      <c r="BP555" s="290"/>
      <c r="BQ555" s="350"/>
      <c r="BR555" s="350"/>
      <c r="BS555" s="290"/>
      <c r="BT555" s="281" t="b">
        <v>0</v>
      </c>
      <c r="BU555" s="258"/>
      <c r="BV555" s="346"/>
      <c r="BW555" s="300"/>
      <c r="BX555" s="300"/>
      <c r="BY555" s="345"/>
      <c r="BZ555" s="345"/>
      <c r="CA555" s="300"/>
      <c r="CB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c r="BM556" s="553"/>
      <c r="BN556" s="349"/>
      <c r="BO556" s="290"/>
      <c r="BP556" s="290"/>
      <c r="BQ556" s="350"/>
      <c r="BR556" s="350"/>
      <c r="BS556" s="290"/>
      <c r="BT556" s="281" t="b">
        <v>0</v>
      </c>
      <c r="BU556" s="258"/>
      <c r="BV556" s="346"/>
      <c r="BW556" s="300"/>
      <c r="BX556" s="300"/>
      <c r="BY556" s="345"/>
      <c r="BZ556" s="345"/>
      <c r="CA556" s="300"/>
      <c r="CB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c r="BM557" s="553"/>
      <c r="BN557" s="349"/>
      <c r="BO557" s="290"/>
      <c r="BP557" s="290"/>
      <c r="BQ557" s="350"/>
      <c r="BR557" s="350"/>
      <c r="BS557" s="290"/>
      <c r="BT557" s="281" t="b">
        <v>0</v>
      </c>
      <c r="BU557" s="258"/>
      <c r="BV557" s="346"/>
      <c r="BW557" s="300"/>
      <c r="BX557" s="300"/>
      <c r="BY557" s="345"/>
      <c r="BZ557" s="345"/>
      <c r="CA557" s="300"/>
      <c r="CB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c r="BM558" s="553"/>
      <c r="BN558" s="349"/>
      <c r="BO558" s="290"/>
      <c r="BP558" s="290"/>
      <c r="BQ558" s="350"/>
      <c r="BR558" s="350"/>
      <c r="BS558" s="290"/>
      <c r="BT558" s="281" t="b">
        <v>0</v>
      </c>
      <c r="BU558" s="258"/>
      <c r="BV558" s="346"/>
      <c r="BW558" s="300"/>
      <c r="BX558" s="300"/>
      <c r="BY558" s="345"/>
      <c r="BZ558" s="345"/>
      <c r="CA558" s="300"/>
      <c r="CB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c r="BM559" s="553"/>
      <c r="BN559" s="349"/>
      <c r="BO559" s="290"/>
      <c r="BP559" s="290"/>
      <c r="BQ559" s="350"/>
      <c r="BR559" s="350"/>
      <c r="BS559" s="290"/>
      <c r="BT559" s="281" t="b">
        <v>0</v>
      </c>
      <c r="BU559" s="258"/>
      <c r="BV559" s="346"/>
      <c r="BW559" s="300"/>
      <c r="BX559" s="300"/>
      <c r="BY559" s="345"/>
      <c r="BZ559" s="345"/>
      <c r="CA559" s="300"/>
      <c r="CB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c r="BM560" s="553"/>
      <c r="BN560" s="349"/>
      <c r="BO560" s="290"/>
      <c r="BP560" s="290"/>
      <c r="BQ560" s="350"/>
      <c r="BR560" s="350"/>
      <c r="BS560" s="290"/>
      <c r="BT560" s="281" t="b">
        <v>0</v>
      </c>
      <c r="BU560" s="258"/>
      <c r="BV560" s="346"/>
      <c r="BW560" s="300"/>
      <c r="BX560" s="300"/>
      <c r="BY560" s="345"/>
      <c r="BZ560" s="345"/>
      <c r="CA560" s="300"/>
      <c r="CB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c r="BM561" s="553"/>
      <c r="BN561" s="349"/>
      <c r="BO561" s="290"/>
      <c r="BP561" s="290"/>
      <c r="BQ561" s="350"/>
      <c r="BR561" s="350"/>
      <c r="BS561" s="290"/>
      <c r="BT561" s="281" t="b">
        <v>0</v>
      </c>
      <c r="BU561" s="258"/>
      <c r="BV561" s="346"/>
      <c r="BW561" s="300"/>
      <c r="BX561" s="300"/>
      <c r="BY561" s="345"/>
      <c r="BZ561" s="345"/>
      <c r="CA561" s="300"/>
      <c r="CB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c r="BM562" s="553"/>
      <c r="BN562" s="349"/>
      <c r="BO562" s="290"/>
      <c r="BP562" s="290"/>
      <c r="BQ562" s="350"/>
      <c r="BR562" s="350"/>
      <c r="BS562" s="290"/>
      <c r="BT562" s="281" t="b">
        <v>0</v>
      </c>
      <c r="BU562" s="258"/>
      <c r="BV562" s="346"/>
      <c r="BW562" s="300"/>
      <c r="BX562" s="300"/>
      <c r="BY562" s="345"/>
      <c r="BZ562" s="345"/>
      <c r="CA562" s="300"/>
      <c r="CB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c r="BM563" s="553"/>
      <c r="BN563" s="349"/>
      <c r="BO563" s="290"/>
      <c r="BP563" s="290"/>
      <c r="BQ563" s="350"/>
      <c r="BR563" s="350"/>
      <c r="BS563" s="290"/>
      <c r="BT563" s="281" t="b">
        <v>0</v>
      </c>
      <c r="BU563" s="258"/>
      <c r="BV563" s="346"/>
      <c r="BW563" s="300"/>
      <c r="BX563" s="300"/>
      <c r="BY563" s="345"/>
      <c r="BZ563" s="345"/>
      <c r="CA563" s="300"/>
      <c r="CB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c r="BM564" s="553"/>
      <c r="BN564" s="349"/>
      <c r="BO564" s="290"/>
      <c r="BP564" s="290"/>
      <c r="BQ564" s="350"/>
      <c r="BR564" s="350"/>
      <c r="BS564" s="290"/>
      <c r="BT564" s="281" t="b">
        <v>0</v>
      </c>
      <c r="BU564" s="258"/>
      <c r="BV564" s="346"/>
      <c r="BW564" s="300"/>
      <c r="BX564" s="300"/>
      <c r="BY564" s="345"/>
      <c r="BZ564" s="345"/>
      <c r="CA564" s="300"/>
      <c r="CB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c r="BM565" s="553"/>
      <c r="BN565" s="349"/>
      <c r="BO565" s="290"/>
      <c r="BP565" s="290"/>
      <c r="BQ565" s="350"/>
      <c r="BR565" s="350"/>
      <c r="BS565" s="290"/>
      <c r="BT565" s="281" t="b">
        <v>0</v>
      </c>
      <c r="BU565" s="258"/>
      <c r="BV565" s="346"/>
      <c r="BW565" s="300"/>
      <c r="BX565" s="300"/>
      <c r="BY565" s="345"/>
      <c r="BZ565" s="345"/>
      <c r="CA565" s="300"/>
      <c r="CB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c r="BM566" s="553"/>
      <c r="BN566" s="349"/>
      <c r="BO566" s="290"/>
      <c r="BP566" s="290"/>
      <c r="BQ566" s="350"/>
      <c r="BR566" s="350"/>
      <c r="BS566" s="290"/>
      <c r="BT566" s="281" t="b">
        <v>0</v>
      </c>
      <c r="BU566" s="258"/>
      <c r="BV566" s="346"/>
      <c r="BW566" s="300"/>
      <c r="BX566" s="300"/>
      <c r="BY566" s="345"/>
      <c r="BZ566" s="345"/>
      <c r="CA566" s="300"/>
      <c r="CB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c r="BM567" s="553"/>
      <c r="BN567" s="349"/>
      <c r="BO567" s="290"/>
      <c r="BP567" s="290"/>
      <c r="BQ567" s="350"/>
      <c r="BR567" s="350"/>
      <c r="BS567" s="290"/>
      <c r="BT567" s="281" t="b">
        <v>0</v>
      </c>
      <c r="BU567" s="258"/>
      <c r="BV567" s="346"/>
      <c r="BW567" s="300"/>
      <c r="BX567" s="300"/>
      <c r="BY567" s="345"/>
      <c r="BZ567" s="345"/>
      <c r="CA567" s="300"/>
      <c r="CB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c r="BM568" s="553"/>
      <c r="BN568" s="349"/>
      <c r="BO568" s="290"/>
      <c r="BP568" s="290"/>
      <c r="BQ568" s="350"/>
      <c r="BR568" s="350"/>
      <c r="BS568" s="290"/>
      <c r="BT568" s="281" t="b">
        <v>0</v>
      </c>
      <c r="BU568" s="258"/>
      <c r="BV568" s="346"/>
      <c r="BW568" s="300"/>
      <c r="BX568" s="300"/>
      <c r="BY568" s="345"/>
      <c r="BZ568" s="345"/>
      <c r="CA568" s="300"/>
      <c r="CB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c r="BM569" s="553"/>
      <c r="BN569" s="349"/>
      <c r="BO569" s="290"/>
      <c r="BP569" s="290"/>
      <c r="BQ569" s="350"/>
      <c r="BR569" s="350"/>
      <c r="BS569" s="290"/>
      <c r="BT569" s="281" t="b">
        <v>0</v>
      </c>
      <c r="BU569" s="258"/>
      <c r="BV569" s="346"/>
      <c r="BW569" s="300"/>
      <c r="BX569" s="300"/>
      <c r="BY569" s="345"/>
      <c r="BZ569" s="345"/>
      <c r="CA569" s="300"/>
      <c r="CB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c r="BM570" s="553"/>
      <c r="BN570" s="349"/>
      <c r="BO570" s="290"/>
      <c r="BP570" s="290"/>
      <c r="BQ570" s="350"/>
      <c r="BR570" s="350"/>
      <c r="BS570" s="290"/>
      <c r="BT570" s="281" t="b">
        <v>0</v>
      </c>
      <c r="BU570" s="258"/>
      <c r="BV570" s="346"/>
      <c r="BW570" s="300"/>
      <c r="BX570" s="300"/>
      <c r="BY570" s="345"/>
      <c r="BZ570" s="345"/>
      <c r="CA570" s="300"/>
      <c r="CB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c r="BM571" s="553"/>
      <c r="BN571" s="349"/>
      <c r="BO571" s="290"/>
      <c r="BP571" s="290"/>
      <c r="BQ571" s="350"/>
      <c r="BR571" s="350"/>
      <c r="BS571" s="290"/>
      <c r="BT571" s="281" t="b">
        <v>0</v>
      </c>
      <c r="BU571" s="258"/>
      <c r="BV571" s="346"/>
      <c r="BW571" s="300"/>
      <c r="BX571" s="300"/>
      <c r="BY571" s="345"/>
      <c r="BZ571" s="345"/>
      <c r="CA571" s="300"/>
      <c r="CB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c r="BM572" s="553"/>
      <c r="BN572" s="349"/>
      <c r="BO572" s="290"/>
      <c r="BP572" s="290"/>
      <c r="BQ572" s="350"/>
      <c r="BR572" s="350"/>
      <c r="BS572" s="290"/>
      <c r="BT572" s="281" t="b">
        <v>0</v>
      </c>
      <c r="BU572" s="258"/>
      <c r="BV572" s="346"/>
      <c r="BW572" s="300"/>
      <c r="BX572" s="300"/>
      <c r="BY572" s="345"/>
      <c r="BZ572" s="345"/>
      <c r="CA572" s="300"/>
      <c r="CB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c r="BM573" s="553"/>
      <c r="BN573" s="349"/>
      <c r="BO573" s="290"/>
      <c r="BP573" s="290"/>
      <c r="BQ573" s="350"/>
      <c r="BR573" s="350"/>
      <c r="BS573" s="290"/>
      <c r="BT573" s="281" t="b">
        <v>0</v>
      </c>
      <c r="BU573" s="258"/>
      <c r="BV573" s="346"/>
      <c r="BW573" s="300"/>
      <c r="BX573" s="300"/>
      <c r="BY573" s="345"/>
      <c r="BZ573" s="345"/>
      <c r="CA573" s="300"/>
      <c r="CB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c r="BM574" s="553"/>
      <c r="BN574" s="349"/>
      <c r="BO574" s="290"/>
      <c r="BP574" s="290"/>
      <c r="BQ574" s="350"/>
      <c r="BR574" s="350"/>
      <c r="BS574" s="290"/>
      <c r="BT574" s="281" t="b">
        <v>0</v>
      </c>
      <c r="BU574" s="258"/>
      <c r="BV574" s="346"/>
      <c r="BW574" s="300"/>
      <c r="BX574" s="300"/>
      <c r="BY574" s="345"/>
      <c r="BZ574" s="345"/>
      <c r="CA574" s="300"/>
      <c r="CB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c r="BM575" s="553"/>
      <c r="BN575" s="349"/>
      <c r="BO575" s="290"/>
      <c r="BP575" s="290"/>
      <c r="BQ575" s="350"/>
      <c r="BR575" s="350"/>
      <c r="BS575" s="290"/>
      <c r="BT575" s="281" t="b">
        <v>0</v>
      </c>
      <c r="BU575" s="258"/>
      <c r="BV575" s="346"/>
      <c r="BW575" s="300"/>
      <c r="BX575" s="300"/>
      <c r="BY575" s="345"/>
      <c r="BZ575" s="345"/>
      <c r="CA575" s="300"/>
      <c r="CB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c r="BM576" s="553"/>
      <c r="BN576" s="349"/>
      <c r="BO576" s="290"/>
      <c r="BP576" s="290"/>
      <c r="BQ576" s="350"/>
      <c r="BR576" s="350"/>
      <c r="BS576" s="290"/>
      <c r="BT576" s="281" t="b">
        <v>0</v>
      </c>
      <c r="BU576" s="258"/>
      <c r="BV576" s="346"/>
      <c r="BW576" s="300"/>
      <c r="BX576" s="300"/>
      <c r="BY576" s="345"/>
      <c r="BZ576" s="345"/>
      <c r="CA576" s="300"/>
      <c r="CB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c r="BM577" s="553"/>
      <c r="BN577" s="349"/>
      <c r="BO577" s="290"/>
      <c r="BP577" s="290"/>
      <c r="BQ577" s="350"/>
      <c r="BR577" s="350"/>
      <c r="BS577" s="290"/>
      <c r="BT577" s="281" t="b">
        <v>0</v>
      </c>
      <c r="BU577" s="258"/>
      <c r="BV577" s="346"/>
      <c r="BW577" s="300"/>
      <c r="BX577" s="300"/>
      <c r="BY577" s="345"/>
      <c r="BZ577" s="345"/>
      <c r="CA577" s="300"/>
      <c r="CB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c r="BM578" s="553"/>
      <c r="BN578" s="349"/>
      <c r="BO578" s="290"/>
      <c r="BP578" s="290"/>
      <c r="BQ578" s="350"/>
      <c r="BR578" s="350"/>
      <c r="BS578" s="290"/>
      <c r="BT578" s="281" t="b">
        <v>0</v>
      </c>
      <c r="BU578" s="258"/>
      <c r="BV578" s="346"/>
      <c r="BW578" s="300"/>
      <c r="BX578" s="300"/>
      <c r="BY578" s="345"/>
      <c r="BZ578" s="345"/>
      <c r="CA578" s="300"/>
      <c r="CB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c r="BM579" s="553"/>
      <c r="BN579" s="349"/>
      <c r="BO579" s="290"/>
      <c r="BP579" s="290"/>
      <c r="BQ579" s="350"/>
      <c r="BR579" s="350"/>
      <c r="BS579" s="290"/>
      <c r="BT579" s="281" t="b">
        <v>0</v>
      </c>
      <c r="BU579" s="258"/>
      <c r="BV579" s="346"/>
      <c r="BW579" s="300"/>
      <c r="BX579" s="300"/>
      <c r="BY579" s="345"/>
      <c r="BZ579" s="345"/>
      <c r="CA579" s="300"/>
      <c r="CB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c r="BM580" s="553"/>
      <c r="BN580" s="349"/>
      <c r="BO580" s="290"/>
      <c r="BP580" s="290"/>
      <c r="BQ580" s="350"/>
      <c r="BR580" s="350"/>
      <c r="BS580" s="290"/>
      <c r="BT580" s="281" t="b">
        <v>0</v>
      </c>
      <c r="BU580" s="258"/>
      <c r="BV580" s="346"/>
      <c r="BW580" s="300"/>
      <c r="BX580" s="300"/>
      <c r="BY580" s="345"/>
      <c r="BZ580" s="345"/>
      <c r="CA580" s="300"/>
      <c r="CB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c r="BM581" s="553"/>
      <c r="BN581" s="349"/>
      <c r="BO581" s="290"/>
      <c r="BP581" s="290"/>
      <c r="BQ581" s="350"/>
      <c r="BR581" s="350"/>
      <c r="BS581" s="290"/>
      <c r="BT581" s="281" t="b">
        <v>0</v>
      </c>
      <c r="BU581" s="258"/>
      <c r="BV581" s="346"/>
      <c r="BW581" s="300"/>
      <c r="BX581" s="300"/>
      <c r="BY581" s="345"/>
      <c r="BZ581" s="345"/>
      <c r="CA581" s="300"/>
      <c r="CB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c r="BM582" s="553"/>
      <c r="BN582" s="349"/>
      <c r="BO582" s="290"/>
      <c r="BP582" s="290"/>
      <c r="BQ582" s="350"/>
      <c r="BR582" s="350"/>
      <c r="BS582" s="290"/>
      <c r="BT582" s="281" t="b">
        <v>0</v>
      </c>
      <c r="BU582" s="258"/>
      <c r="BV582" s="346"/>
      <c r="BW582" s="300"/>
      <c r="BX582" s="300"/>
      <c r="BY582" s="345"/>
      <c r="BZ582" s="345"/>
      <c r="CA582" s="300"/>
      <c r="CB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c r="BM583" s="553"/>
      <c r="BN583" s="349"/>
      <c r="BO583" s="290"/>
      <c r="BP583" s="290"/>
      <c r="BQ583" s="350"/>
      <c r="BR583" s="350"/>
      <c r="BS583" s="290"/>
      <c r="BT583" s="281" t="b">
        <v>0</v>
      </c>
      <c r="BU583" s="258"/>
      <c r="BV583" s="346"/>
      <c r="BW583" s="300"/>
      <c r="BX583" s="300"/>
      <c r="BY583" s="345"/>
      <c r="BZ583" s="345"/>
      <c r="CA583" s="300"/>
      <c r="CB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c r="BM584" s="553"/>
      <c r="BN584" s="349"/>
      <c r="BO584" s="290"/>
      <c r="BP584" s="290"/>
      <c r="BQ584" s="350"/>
      <c r="BR584" s="350"/>
      <c r="BS584" s="290"/>
      <c r="BT584" s="281" t="b">
        <v>0</v>
      </c>
      <c r="BU584" s="258"/>
      <c r="BV584" s="346"/>
      <c r="BW584" s="300"/>
      <c r="BX584" s="300"/>
      <c r="BY584" s="345"/>
      <c r="BZ584" s="345"/>
      <c r="CA584" s="300"/>
      <c r="CB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c r="BM585" s="553"/>
      <c r="BN585" s="349"/>
      <c r="BO585" s="290"/>
      <c r="BP585" s="290"/>
      <c r="BQ585" s="350"/>
      <c r="BR585" s="350"/>
      <c r="BS585" s="290"/>
      <c r="BT585" s="281" t="b">
        <v>0</v>
      </c>
      <c r="BU585" s="258"/>
      <c r="BV585" s="346"/>
      <c r="BW585" s="300"/>
      <c r="BX585" s="300"/>
      <c r="BY585" s="345"/>
      <c r="BZ585" s="345"/>
      <c r="CA585" s="300"/>
      <c r="CB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c r="BM586" s="553"/>
      <c r="BN586" s="349"/>
      <c r="BO586" s="290"/>
      <c r="BP586" s="290"/>
      <c r="BQ586" s="350"/>
      <c r="BR586" s="350"/>
      <c r="BS586" s="290"/>
      <c r="BT586" s="281" t="b">
        <v>0</v>
      </c>
      <c r="BU586" s="258"/>
      <c r="BV586" s="346"/>
      <c r="BW586" s="300"/>
      <c r="BX586" s="300"/>
      <c r="BY586" s="345"/>
      <c r="BZ586" s="345"/>
      <c r="CA586" s="300"/>
      <c r="CB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c r="BM587" s="553"/>
      <c r="BN587" s="349"/>
      <c r="BO587" s="290"/>
      <c r="BP587" s="290"/>
      <c r="BQ587" s="350"/>
      <c r="BR587" s="350"/>
      <c r="BS587" s="290"/>
      <c r="BT587" s="281" t="b">
        <v>0</v>
      </c>
      <c r="BU587" s="258"/>
      <c r="BV587" s="346"/>
      <c r="BW587" s="300"/>
      <c r="BX587" s="300"/>
      <c r="BY587" s="345"/>
      <c r="BZ587" s="345"/>
      <c r="CA587" s="300"/>
      <c r="CB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c r="BM588" s="553"/>
      <c r="BN588" s="349"/>
      <c r="BO588" s="290"/>
      <c r="BP588" s="290"/>
      <c r="BQ588" s="350"/>
      <c r="BR588" s="350"/>
      <c r="BS588" s="290"/>
      <c r="BT588" s="281" t="b">
        <v>0</v>
      </c>
      <c r="BU588" s="258"/>
      <c r="BV588" s="346"/>
      <c r="BW588" s="300"/>
      <c r="BX588" s="300"/>
      <c r="BY588" s="345"/>
      <c r="BZ588" s="345"/>
      <c r="CA588" s="300"/>
      <c r="CB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c r="BM589" s="553"/>
      <c r="BN589" s="349"/>
      <c r="BO589" s="290"/>
      <c r="BP589" s="290"/>
      <c r="BQ589" s="350"/>
      <c r="BR589" s="350"/>
      <c r="BS589" s="290"/>
      <c r="BT589" s="281" t="b">
        <v>0</v>
      </c>
      <c r="BU589" s="258"/>
      <c r="BV589" s="346"/>
      <c r="BW589" s="300"/>
      <c r="BX589" s="300"/>
      <c r="BY589" s="345"/>
      <c r="BZ589" s="345"/>
      <c r="CA589" s="300"/>
      <c r="CB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c r="BM590" s="553"/>
      <c r="BN590" s="349"/>
      <c r="BO590" s="290"/>
      <c r="BP590" s="290"/>
      <c r="BQ590" s="350"/>
      <c r="BR590" s="350"/>
      <c r="BS590" s="290"/>
      <c r="BT590" s="281" t="b">
        <v>0</v>
      </c>
      <c r="BU590" s="258"/>
      <c r="BV590" s="346"/>
      <c r="BW590" s="300"/>
      <c r="BX590" s="300"/>
      <c r="BY590" s="345"/>
      <c r="BZ590" s="345"/>
      <c r="CA590" s="300"/>
      <c r="CB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c r="BM591" s="553"/>
      <c r="BN591" s="349"/>
      <c r="BO591" s="290"/>
      <c r="BP591" s="290"/>
      <c r="BQ591" s="350"/>
      <c r="BR591" s="350"/>
      <c r="BS591" s="290"/>
      <c r="BT591" s="281" t="b">
        <v>0</v>
      </c>
      <c r="BU591" s="258"/>
      <c r="BV591" s="346"/>
      <c r="BW591" s="300"/>
      <c r="BX591" s="300"/>
      <c r="BY591" s="345"/>
      <c r="BZ591" s="345"/>
      <c r="CA591" s="300"/>
      <c r="CB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c r="BM592" s="553"/>
      <c r="BN592" s="349"/>
      <c r="BO592" s="290"/>
      <c r="BP592" s="290"/>
      <c r="BQ592" s="350"/>
      <c r="BR592" s="350"/>
      <c r="BS592" s="290"/>
      <c r="BT592" s="281" t="b">
        <v>0</v>
      </c>
      <c r="BU592" s="258"/>
      <c r="BV592" s="346"/>
      <c r="BW592" s="300"/>
      <c r="BX592" s="300"/>
      <c r="BY592" s="345"/>
      <c r="BZ592" s="345"/>
      <c r="CA592" s="300"/>
      <c r="CB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c r="BM593" s="553"/>
      <c r="BN593" s="349"/>
      <c r="BO593" s="290"/>
      <c r="BP593" s="290"/>
      <c r="BQ593" s="350"/>
      <c r="BR593" s="350"/>
      <c r="BS593" s="290"/>
      <c r="BT593" s="281" t="b">
        <v>0</v>
      </c>
      <c r="BU593" s="258"/>
      <c r="BV593" s="346"/>
      <c r="BW593" s="300"/>
      <c r="BX593" s="300"/>
      <c r="BY593" s="345"/>
      <c r="BZ593" s="345"/>
      <c r="CA593" s="300"/>
      <c r="CB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c r="BM594" s="553"/>
      <c r="BN594" s="349"/>
      <c r="BO594" s="290"/>
      <c r="BP594" s="290"/>
      <c r="BQ594" s="350"/>
      <c r="BR594" s="350"/>
      <c r="BS594" s="290"/>
      <c r="BT594" s="281" t="b">
        <v>0</v>
      </c>
      <c r="BU594" s="258"/>
      <c r="BV594" s="346"/>
      <c r="BW594" s="300"/>
      <c r="BX594" s="300"/>
      <c r="BY594" s="345"/>
      <c r="BZ594" s="345"/>
      <c r="CA594" s="300"/>
      <c r="CB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c r="BM595" s="553"/>
      <c r="BN595" s="349"/>
      <c r="BO595" s="290"/>
      <c r="BP595" s="290"/>
      <c r="BQ595" s="350"/>
      <c r="BR595" s="350"/>
      <c r="BS595" s="290"/>
      <c r="BT595" s="281" t="b">
        <v>0</v>
      </c>
      <c r="BU595" s="258"/>
      <c r="BV595" s="346"/>
      <c r="BW595" s="300"/>
      <c r="BX595" s="300"/>
      <c r="BY595" s="345"/>
      <c r="BZ595" s="345"/>
      <c r="CA595" s="300"/>
      <c r="CB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c r="BM596" s="553"/>
      <c r="BN596" s="349"/>
      <c r="BO596" s="290"/>
      <c r="BP596" s="290"/>
      <c r="BQ596" s="350"/>
      <c r="BR596" s="350"/>
      <c r="BS596" s="290"/>
      <c r="BT596" s="281" t="b">
        <v>0</v>
      </c>
      <c r="BU596" s="258"/>
      <c r="BV596" s="346"/>
      <c r="BW596" s="300"/>
      <c r="BX596" s="300"/>
      <c r="BY596" s="345"/>
      <c r="BZ596" s="345"/>
      <c r="CA596" s="300"/>
      <c r="CB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c r="BM597" s="553"/>
      <c r="BN597" s="349"/>
      <c r="BO597" s="290"/>
      <c r="BP597" s="290"/>
      <c r="BQ597" s="350"/>
      <c r="BR597" s="350"/>
      <c r="BS597" s="290"/>
      <c r="BT597" s="281" t="b">
        <v>0</v>
      </c>
      <c r="BU597" s="258"/>
      <c r="BV597" s="346"/>
      <c r="BW597" s="300"/>
      <c r="BX597" s="300"/>
      <c r="BY597" s="345"/>
      <c r="BZ597" s="345"/>
      <c r="CA597" s="300"/>
      <c r="CB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c r="BM598" s="553"/>
      <c r="BN598" s="349"/>
      <c r="BO598" s="290"/>
      <c r="BP598" s="290"/>
      <c r="BQ598" s="350"/>
      <c r="BR598" s="350"/>
      <c r="BS598" s="290"/>
      <c r="BT598" s="281" t="b">
        <v>0</v>
      </c>
      <c r="BU598" s="258"/>
      <c r="BV598" s="346"/>
      <c r="BW598" s="300"/>
      <c r="BX598" s="300"/>
      <c r="BY598" s="345"/>
      <c r="BZ598" s="345"/>
      <c r="CA598" s="300"/>
      <c r="CB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c r="BM599" s="553"/>
      <c r="BN599" s="349"/>
      <c r="BO599" s="290"/>
      <c r="BP599" s="290"/>
      <c r="BQ599" s="350"/>
      <c r="BR599" s="350"/>
      <c r="BS599" s="290"/>
      <c r="BT599" s="281" t="b">
        <v>0</v>
      </c>
      <c r="BU599" s="258"/>
      <c r="BV599" s="346"/>
      <c r="BW599" s="300"/>
      <c r="BX599" s="300"/>
      <c r="BY599" s="345"/>
      <c r="BZ599" s="345"/>
      <c r="CA599" s="300"/>
      <c r="CB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c r="BM600" s="553"/>
      <c r="BN600" s="349"/>
      <c r="BO600" s="290"/>
      <c r="BP600" s="290"/>
      <c r="BQ600" s="350"/>
      <c r="BR600" s="350"/>
      <c r="BS600" s="290"/>
      <c r="BT600" s="281" t="b">
        <v>0</v>
      </c>
      <c r="BU600" s="258"/>
      <c r="BV600" s="346"/>
      <c r="BW600" s="300"/>
      <c r="BX600" s="300"/>
      <c r="BY600" s="345"/>
      <c r="BZ600" s="345"/>
      <c r="CA600" s="300"/>
      <c r="CB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c r="BM601" s="553"/>
      <c r="BN601" s="349"/>
      <c r="BO601" s="290"/>
      <c r="BP601" s="290"/>
      <c r="BQ601" s="350"/>
      <c r="BR601" s="350"/>
      <c r="BS601" s="290"/>
      <c r="BT601" s="281" t="b">
        <v>0</v>
      </c>
      <c r="BU601" s="258"/>
      <c r="BV601" s="346"/>
      <c r="BW601" s="300"/>
      <c r="BX601" s="300"/>
      <c r="BY601" s="345"/>
      <c r="BZ601" s="345"/>
      <c r="CA601" s="300"/>
      <c r="CB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c r="BM602" s="553"/>
      <c r="BN602" s="349"/>
      <c r="BO602" s="290"/>
      <c r="BP602" s="290"/>
      <c r="BQ602" s="350"/>
      <c r="BR602" s="350"/>
      <c r="BS602" s="290"/>
      <c r="BT602" s="281" t="b">
        <v>0</v>
      </c>
      <c r="BU602" s="258"/>
      <c r="BV602" s="346"/>
      <c r="BW602" s="300"/>
      <c r="BX602" s="300"/>
      <c r="BY602" s="345"/>
      <c r="BZ602" s="345"/>
      <c r="CA602" s="300"/>
      <c r="CB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c r="BM603" s="553"/>
      <c r="BN603" s="349"/>
      <c r="BO603" s="290"/>
      <c r="BP603" s="290"/>
      <c r="BQ603" s="350"/>
      <c r="BR603" s="350"/>
      <c r="BS603" s="290"/>
      <c r="BT603" s="281" t="b">
        <v>0</v>
      </c>
      <c r="BU603" s="258"/>
      <c r="BV603" s="346"/>
      <c r="BW603" s="300"/>
      <c r="BX603" s="300"/>
      <c r="BY603" s="345"/>
      <c r="BZ603" s="345"/>
      <c r="CA603" s="300"/>
      <c r="CB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c r="BM604" s="553"/>
      <c r="BN604" s="349"/>
      <c r="BO604" s="290"/>
      <c r="BP604" s="290"/>
      <c r="BQ604" s="350"/>
      <c r="BR604" s="350"/>
      <c r="BS604" s="290"/>
      <c r="BT604" s="281" t="b">
        <v>0</v>
      </c>
      <c r="BU604" s="258"/>
      <c r="BV604" s="346"/>
      <c r="BW604" s="300"/>
      <c r="BX604" s="300"/>
      <c r="BY604" s="345"/>
      <c r="BZ604" s="345"/>
      <c r="CA604" s="300"/>
      <c r="CB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c r="BM605" s="553"/>
      <c r="BN605" s="349"/>
      <c r="BO605" s="290"/>
      <c r="BP605" s="290"/>
      <c r="BQ605" s="350"/>
      <c r="BR605" s="350"/>
      <c r="BS605" s="290"/>
      <c r="BT605" s="281" t="b">
        <v>0</v>
      </c>
      <c r="BU605" s="258"/>
      <c r="BV605" s="346"/>
      <c r="BW605" s="300"/>
      <c r="BX605" s="300"/>
      <c r="BY605" s="345"/>
      <c r="BZ605" s="345"/>
      <c r="CA605" s="300"/>
      <c r="CB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c r="BM606" s="553"/>
      <c r="BN606" s="349"/>
      <c r="BO606" s="290"/>
      <c r="BP606" s="290"/>
      <c r="BQ606" s="350"/>
      <c r="BR606" s="350"/>
      <c r="BS606" s="290"/>
      <c r="BT606" s="281" t="b">
        <v>0</v>
      </c>
      <c r="BU606" s="258"/>
      <c r="BV606" s="346"/>
      <c r="BW606" s="300"/>
      <c r="BX606" s="300"/>
      <c r="BY606" s="345"/>
      <c r="BZ606" s="345"/>
      <c r="CA606" s="300"/>
      <c r="CB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c r="BM607" s="553"/>
      <c r="BN607" s="349"/>
      <c r="BO607" s="290"/>
      <c r="BP607" s="290"/>
      <c r="BQ607" s="350"/>
      <c r="BR607" s="350"/>
      <c r="BS607" s="290"/>
      <c r="BT607" s="281" t="b">
        <v>0</v>
      </c>
      <c r="BU607" s="258"/>
      <c r="BV607" s="346"/>
      <c r="BW607" s="300"/>
      <c r="BX607" s="300"/>
      <c r="BY607" s="345"/>
      <c r="BZ607" s="345"/>
      <c r="CA607" s="300"/>
      <c r="CB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c r="BM608" s="553"/>
      <c r="BN608" s="349"/>
      <c r="BO608" s="290"/>
      <c r="BP608" s="290"/>
      <c r="BQ608" s="350"/>
      <c r="BR608" s="350"/>
      <c r="BS608" s="290"/>
      <c r="BT608" s="281" t="b">
        <v>0</v>
      </c>
      <c r="BU608" s="258"/>
      <c r="BV608" s="346"/>
      <c r="BW608" s="300"/>
      <c r="BX608" s="300"/>
      <c r="BY608" s="345"/>
      <c r="BZ608" s="345"/>
      <c r="CA608" s="300"/>
      <c r="CB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c r="BM609" s="553"/>
      <c r="BN609" s="349"/>
      <c r="BO609" s="290"/>
      <c r="BP609" s="290"/>
      <c r="BQ609" s="350"/>
      <c r="BR609" s="350"/>
      <c r="BS609" s="290"/>
      <c r="BT609" s="281" t="b">
        <v>0</v>
      </c>
      <c r="BU609" s="258"/>
      <c r="BV609" s="346"/>
      <c r="BW609" s="300"/>
      <c r="BX609" s="300"/>
      <c r="BY609" s="345"/>
      <c r="BZ609" s="345"/>
      <c r="CA609" s="300"/>
      <c r="CB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c r="BM610" s="553"/>
      <c r="BN610" s="349"/>
      <c r="BO610" s="290"/>
      <c r="BP610" s="290"/>
      <c r="BQ610" s="350"/>
      <c r="BR610" s="350"/>
      <c r="BS610" s="290"/>
      <c r="BT610" s="281" t="b">
        <v>0</v>
      </c>
      <c r="BU610" s="258"/>
      <c r="BV610" s="346"/>
      <c r="BW610" s="300"/>
      <c r="BX610" s="300"/>
      <c r="BY610" s="345"/>
      <c r="BZ610" s="345"/>
      <c r="CA610" s="300"/>
      <c r="CB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c r="BM611" s="553"/>
      <c r="BN611" s="349"/>
      <c r="BO611" s="290"/>
      <c r="BP611" s="290"/>
      <c r="BQ611" s="350"/>
      <c r="BR611" s="350"/>
      <c r="BS611" s="290"/>
      <c r="BT611" s="281" t="b">
        <v>0</v>
      </c>
      <c r="BU611" s="258"/>
      <c r="BV611" s="346"/>
      <c r="BW611" s="300"/>
      <c r="BX611" s="300"/>
      <c r="BY611" s="345"/>
      <c r="BZ611" s="345"/>
      <c r="CA611" s="300"/>
      <c r="CB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c r="BM612" s="553"/>
      <c r="BN612" s="349"/>
      <c r="BO612" s="290"/>
      <c r="BP612" s="290"/>
      <c r="BQ612" s="350"/>
      <c r="BR612" s="350"/>
      <c r="BS612" s="290"/>
      <c r="BT612" s="281" t="b">
        <v>0</v>
      </c>
      <c r="BU612" s="258"/>
      <c r="BV612" s="346"/>
      <c r="BW612" s="300"/>
      <c r="BX612" s="300"/>
      <c r="BY612" s="345"/>
      <c r="BZ612" s="345"/>
      <c r="CA612" s="300"/>
      <c r="CB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c r="BM613" s="553"/>
      <c r="BN613" s="349"/>
      <c r="BO613" s="290"/>
      <c r="BP613" s="290"/>
      <c r="BQ613" s="350"/>
      <c r="BR613" s="350"/>
      <c r="BS613" s="290"/>
      <c r="BT613" s="281" t="b">
        <v>0</v>
      </c>
      <c r="BU613" s="258"/>
      <c r="BV613" s="346"/>
      <c r="BW613" s="300"/>
      <c r="BX613" s="300"/>
      <c r="BY613" s="345"/>
      <c r="BZ613" s="345"/>
      <c r="CA613" s="300"/>
      <c r="CB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c r="BM614" s="553"/>
      <c r="BN614" s="349"/>
      <c r="BO614" s="290"/>
      <c r="BP614" s="290"/>
      <c r="BQ614" s="350"/>
      <c r="BR614" s="350"/>
      <c r="BS614" s="290"/>
      <c r="BT614" s="281" t="b">
        <v>0</v>
      </c>
      <c r="BU614" s="258"/>
      <c r="BV614" s="346"/>
      <c r="BW614" s="300"/>
      <c r="BX614" s="300"/>
      <c r="BY614" s="345"/>
      <c r="BZ614" s="345"/>
      <c r="CA614" s="300"/>
      <c r="CB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c r="BM615" s="553"/>
      <c r="BN615" s="349"/>
      <c r="BO615" s="290"/>
      <c r="BP615" s="290"/>
      <c r="BQ615" s="350"/>
      <c r="BR615" s="350"/>
      <c r="BS615" s="290"/>
      <c r="BT615" s="281" t="b">
        <v>0</v>
      </c>
      <c r="BU615" s="258"/>
      <c r="BV615" s="346"/>
      <c r="BW615" s="300"/>
      <c r="BX615" s="300"/>
      <c r="BY615" s="345"/>
      <c r="BZ615" s="345"/>
      <c r="CA615" s="300"/>
      <c r="CB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c r="BM616" s="553"/>
      <c r="BN616" s="349"/>
      <c r="BO616" s="290"/>
      <c r="BP616" s="290"/>
      <c r="BQ616" s="350"/>
      <c r="BR616" s="350"/>
      <c r="BS616" s="290"/>
      <c r="BT616" s="281" t="b">
        <v>0</v>
      </c>
      <c r="BU616" s="258"/>
      <c r="BV616" s="346"/>
      <c r="BW616" s="300"/>
      <c r="BX616" s="300"/>
      <c r="BY616" s="345"/>
      <c r="BZ616" s="345"/>
      <c r="CA616" s="300"/>
      <c r="CB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c r="BM617" s="553"/>
      <c r="BN617" s="349"/>
      <c r="BO617" s="290"/>
      <c r="BP617" s="290"/>
      <c r="BQ617" s="350"/>
      <c r="BR617" s="350"/>
      <c r="BS617" s="290"/>
      <c r="BT617" s="281" t="b">
        <v>0</v>
      </c>
      <c r="BU617" s="258"/>
      <c r="BV617" s="346"/>
      <c r="BW617" s="300"/>
      <c r="BX617" s="300"/>
      <c r="BY617" s="345"/>
      <c r="BZ617" s="345"/>
      <c r="CA617" s="300"/>
      <c r="CB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c r="BM618" s="553"/>
      <c r="BN618" s="349"/>
      <c r="BO618" s="290"/>
      <c r="BP618" s="290"/>
      <c r="BQ618" s="350"/>
      <c r="BR618" s="350"/>
      <c r="BS618" s="290"/>
      <c r="BT618" s="281" t="b">
        <v>0</v>
      </c>
      <c r="BU618" s="258"/>
      <c r="BV618" s="346"/>
      <c r="BW618" s="300"/>
      <c r="BX618" s="300"/>
      <c r="BY618" s="345"/>
      <c r="BZ618" s="345"/>
      <c r="CA618" s="300"/>
      <c r="CB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c r="BM619" s="553"/>
      <c r="BN619" s="349"/>
      <c r="BO619" s="290"/>
      <c r="BP619" s="290"/>
      <c r="BQ619" s="350"/>
      <c r="BR619" s="350"/>
      <c r="BS619" s="290"/>
      <c r="BT619" s="281" t="b">
        <v>0</v>
      </c>
      <c r="BU619" s="258"/>
      <c r="BV619" s="346"/>
      <c r="BW619" s="300"/>
      <c r="BX619" s="300"/>
      <c r="BY619" s="345"/>
      <c r="BZ619" s="345"/>
      <c r="CA619" s="300"/>
      <c r="CB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c r="BM620" s="553"/>
      <c r="BN620" s="349"/>
      <c r="BO620" s="290"/>
      <c r="BP620" s="290"/>
      <c r="BQ620" s="350"/>
      <c r="BR620" s="350"/>
      <c r="BS620" s="290"/>
      <c r="BT620" s="281" t="b">
        <v>0</v>
      </c>
      <c r="BU620" s="258"/>
      <c r="BV620" s="346"/>
      <c r="BW620" s="300"/>
      <c r="BX620" s="300"/>
      <c r="BY620" s="345"/>
      <c r="BZ620" s="345"/>
      <c r="CA620" s="300"/>
      <c r="CB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c r="BM621" s="553"/>
      <c r="BN621" s="349"/>
      <c r="BO621" s="290"/>
      <c r="BP621" s="290"/>
      <c r="BQ621" s="350"/>
      <c r="BR621" s="350"/>
      <c r="BS621" s="290"/>
      <c r="BT621" s="281" t="b">
        <v>0</v>
      </c>
      <c r="BU621" s="258"/>
      <c r="BV621" s="346"/>
      <c r="BW621" s="300"/>
      <c r="BX621" s="300"/>
      <c r="BY621" s="345"/>
      <c r="BZ621" s="345"/>
      <c r="CA621" s="300"/>
      <c r="CB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c r="BM622" s="553"/>
      <c r="BN622" s="349"/>
      <c r="BO622" s="290"/>
      <c r="BP622" s="290"/>
      <c r="BQ622" s="350"/>
      <c r="BR622" s="350"/>
      <c r="BS622" s="290"/>
      <c r="BT622" s="281" t="b">
        <v>0</v>
      </c>
      <c r="BU622" s="258"/>
      <c r="BV622" s="346"/>
      <c r="BW622" s="300"/>
      <c r="BX622" s="300"/>
      <c r="BY622" s="345"/>
      <c r="BZ622" s="345"/>
      <c r="CA622" s="300"/>
      <c r="CB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c r="BM623" s="553"/>
      <c r="BN623" s="349"/>
      <c r="BO623" s="290"/>
      <c r="BP623" s="290"/>
      <c r="BQ623" s="350"/>
      <c r="BR623" s="350"/>
      <c r="BS623" s="290"/>
      <c r="BT623" s="281" t="b">
        <v>0</v>
      </c>
      <c r="BU623" s="258"/>
      <c r="BV623" s="346"/>
      <c r="BW623" s="300"/>
      <c r="BX623" s="300"/>
      <c r="BY623" s="345"/>
      <c r="BZ623" s="345"/>
      <c r="CA623" s="300"/>
      <c r="CB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c r="BM624" s="553"/>
      <c r="BN624" s="349"/>
      <c r="BO624" s="290"/>
      <c r="BP624" s="290"/>
      <c r="BQ624" s="350"/>
      <c r="BR624" s="350"/>
      <c r="BS624" s="290"/>
      <c r="BT624" s="281" t="b">
        <v>0</v>
      </c>
      <c r="BU624" s="258"/>
      <c r="BV624" s="346"/>
      <c r="BW624" s="300"/>
      <c r="BX624" s="300"/>
      <c r="BY624" s="345"/>
      <c r="BZ624" s="345"/>
      <c r="CA624" s="300"/>
      <c r="CB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c r="BM625" s="553"/>
      <c r="BN625" s="349"/>
      <c r="BO625" s="290"/>
      <c r="BP625" s="290"/>
      <c r="BQ625" s="350"/>
      <c r="BR625" s="350"/>
      <c r="BS625" s="290"/>
      <c r="BT625" s="281" t="b">
        <v>0</v>
      </c>
      <c r="BU625" s="258"/>
      <c r="BV625" s="346"/>
      <c r="BW625" s="300"/>
      <c r="BX625" s="300"/>
      <c r="BY625" s="345"/>
      <c r="BZ625" s="345"/>
      <c r="CA625" s="300"/>
      <c r="CB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c r="BM626" s="553"/>
      <c r="BN626" s="349"/>
      <c r="BO626" s="290"/>
      <c r="BP626" s="290"/>
      <c r="BQ626" s="350"/>
      <c r="BR626" s="350"/>
      <c r="BS626" s="290"/>
      <c r="BT626" s="281" t="b">
        <v>0</v>
      </c>
      <c r="BU626" s="258"/>
      <c r="BV626" s="346"/>
      <c r="BW626" s="300"/>
      <c r="BX626" s="300"/>
      <c r="BY626" s="345"/>
      <c r="BZ626" s="345"/>
      <c r="CA626" s="300"/>
      <c r="CB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c r="BM627" s="553"/>
      <c r="BN627" s="349"/>
      <c r="BO627" s="290"/>
      <c r="BP627" s="290"/>
      <c r="BQ627" s="350"/>
      <c r="BR627" s="350"/>
      <c r="BS627" s="290"/>
      <c r="BT627" s="281" t="b">
        <v>0</v>
      </c>
      <c r="BU627" s="258"/>
      <c r="BV627" s="346"/>
      <c r="BW627" s="300"/>
      <c r="BX627" s="300"/>
      <c r="BY627" s="345"/>
      <c r="BZ627" s="345"/>
      <c r="CA627" s="300"/>
      <c r="CB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c r="BM628" s="553"/>
      <c r="BN628" s="349"/>
      <c r="BO628" s="290"/>
      <c r="BP628" s="290"/>
      <c r="BQ628" s="350"/>
      <c r="BR628" s="350"/>
      <c r="BS628" s="290"/>
      <c r="BT628" s="281" t="b">
        <v>0</v>
      </c>
      <c r="BU628" s="258"/>
      <c r="BV628" s="346"/>
      <c r="BW628" s="300"/>
      <c r="BX628" s="300"/>
      <c r="BY628" s="345"/>
      <c r="BZ628" s="345"/>
      <c r="CA628" s="300"/>
      <c r="CB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c r="BM629" s="553"/>
      <c r="BN629" s="349"/>
      <c r="BO629" s="290"/>
      <c r="BP629" s="290"/>
      <c r="BQ629" s="350"/>
      <c r="BR629" s="350"/>
      <c r="BS629" s="290"/>
      <c r="BT629" s="281" t="b">
        <v>0</v>
      </c>
      <c r="BU629" s="258"/>
      <c r="BV629" s="346"/>
      <c r="BW629" s="300"/>
      <c r="BX629" s="300"/>
      <c r="BY629" s="345"/>
      <c r="BZ629" s="345"/>
      <c r="CA629" s="300"/>
      <c r="CB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c r="BM630" s="553"/>
      <c r="BN630" s="349"/>
      <c r="BO630" s="290"/>
      <c r="BP630" s="290"/>
      <c r="BQ630" s="350"/>
      <c r="BR630" s="350"/>
      <c r="BS630" s="290"/>
      <c r="BT630" s="281" t="b">
        <v>0</v>
      </c>
      <c r="BU630" s="258"/>
      <c r="BV630" s="346"/>
      <c r="BW630" s="300"/>
      <c r="BX630" s="300"/>
      <c r="BY630" s="345"/>
      <c r="BZ630" s="345"/>
      <c r="CA630" s="300"/>
      <c r="CB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c r="BM631" s="553"/>
      <c r="BN631" s="349"/>
      <c r="BO631" s="290"/>
      <c r="BP631" s="290"/>
      <c r="BQ631" s="350"/>
      <c r="BR631" s="350"/>
      <c r="BS631" s="290"/>
      <c r="BT631" s="281" t="b">
        <v>0</v>
      </c>
      <c r="BU631" s="258"/>
      <c r="BV631" s="346"/>
      <c r="BW631" s="300"/>
      <c r="BX631" s="300"/>
      <c r="BY631" s="345"/>
      <c r="BZ631" s="345"/>
      <c r="CA631" s="300"/>
      <c r="CB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c r="BM632" s="553"/>
      <c r="BN632" s="349"/>
      <c r="BO632" s="290"/>
      <c r="BP632" s="290"/>
      <c r="BQ632" s="350"/>
      <c r="BR632" s="350"/>
      <c r="BS632" s="290"/>
      <c r="BT632" s="281" t="b">
        <v>0</v>
      </c>
      <c r="BU632" s="258"/>
      <c r="BV632" s="346"/>
      <c r="BW632" s="300"/>
      <c r="BX632" s="300"/>
      <c r="BY632" s="345"/>
      <c r="BZ632" s="345"/>
      <c r="CA632" s="300"/>
      <c r="CB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c r="BM633" s="553"/>
      <c r="BN633" s="349"/>
      <c r="BO633" s="290"/>
      <c r="BP633" s="290"/>
      <c r="BQ633" s="350"/>
      <c r="BR633" s="350"/>
      <c r="BS633" s="290"/>
      <c r="BT633" s="281" t="b">
        <v>0</v>
      </c>
      <c r="BU633" s="258"/>
      <c r="BV633" s="346"/>
      <c r="BW633" s="300"/>
      <c r="BX633" s="300"/>
      <c r="BY633" s="345"/>
      <c r="BZ633" s="345"/>
      <c r="CA633" s="300"/>
      <c r="CB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c r="BM634" s="553"/>
      <c r="BN634" s="349"/>
      <c r="BO634" s="290"/>
      <c r="BP634" s="290"/>
      <c r="BQ634" s="350"/>
      <c r="BR634" s="350"/>
      <c r="BS634" s="290"/>
      <c r="BT634" s="281" t="b">
        <v>0</v>
      </c>
      <c r="BU634" s="258"/>
      <c r="BV634" s="346"/>
      <c r="BW634" s="300"/>
      <c r="BX634" s="300"/>
      <c r="BY634" s="345"/>
      <c r="BZ634" s="345"/>
      <c r="CA634" s="300"/>
      <c r="CB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c r="BM635" s="553"/>
      <c r="BN635" s="349"/>
      <c r="BO635" s="290"/>
      <c r="BP635" s="290"/>
      <c r="BQ635" s="350"/>
      <c r="BR635" s="350"/>
      <c r="BS635" s="290"/>
      <c r="BT635" s="281" t="b">
        <v>0</v>
      </c>
      <c r="BU635" s="258"/>
      <c r="BV635" s="346"/>
      <c r="BW635" s="300"/>
      <c r="BX635" s="300"/>
      <c r="BY635" s="345"/>
      <c r="BZ635" s="345"/>
      <c r="CA635" s="300"/>
      <c r="CB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c r="BM636" s="553"/>
      <c r="BN636" s="349"/>
      <c r="BO636" s="290"/>
      <c r="BP636" s="290"/>
      <c r="BQ636" s="350"/>
      <c r="BR636" s="350"/>
      <c r="BS636" s="290"/>
      <c r="BT636" s="281" t="b">
        <v>0</v>
      </c>
      <c r="BU636" s="258"/>
      <c r="BV636" s="346"/>
      <c r="BW636" s="300"/>
      <c r="BX636" s="300"/>
      <c r="BY636" s="345"/>
      <c r="BZ636" s="345"/>
      <c r="CA636" s="300"/>
      <c r="CB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c r="BM637" s="553"/>
      <c r="BN637" s="349"/>
      <c r="BO637" s="290"/>
      <c r="BP637" s="290"/>
      <c r="BQ637" s="350"/>
      <c r="BR637" s="350"/>
      <c r="BS637" s="290"/>
      <c r="BT637" s="281" t="b">
        <v>0</v>
      </c>
      <c r="BU637" s="258"/>
      <c r="BV637" s="346"/>
      <c r="BW637" s="300"/>
      <c r="BX637" s="300"/>
      <c r="BY637" s="345"/>
      <c r="BZ637" s="345"/>
      <c r="CA637" s="300"/>
      <c r="CB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c r="BM638" s="553"/>
      <c r="BN638" s="349"/>
      <c r="BO638" s="290"/>
      <c r="BP638" s="290"/>
      <c r="BQ638" s="350"/>
      <c r="BR638" s="350"/>
      <c r="BS638" s="290"/>
      <c r="BT638" s="281" t="b">
        <v>0</v>
      </c>
      <c r="BU638" s="258"/>
      <c r="BV638" s="346"/>
      <c r="BW638" s="300"/>
      <c r="BX638" s="300"/>
      <c r="BY638" s="345"/>
      <c r="BZ638" s="345"/>
      <c r="CA638" s="300"/>
      <c r="CB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c r="BM639" s="553"/>
      <c r="BN639" s="349"/>
      <c r="BO639" s="290"/>
      <c r="BP639" s="290"/>
      <c r="BQ639" s="350"/>
      <c r="BR639" s="350"/>
      <c r="BS639" s="290"/>
      <c r="BT639" s="281" t="b">
        <v>0</v>
      </c>
      <c r="BU639" s="258"/>
      <c r="BV639" s="346"/>
      <c r="BW639" s="300"/>
      <c r="BX639" s="300"/>
      <c r="BY639" s="345"/>
      <c r="BZ639" s="345"/>
      <c r="CA639" s="300"/>
      <c r="CB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c r="BM640" s="553"/>
      <c r="BN640" s="349"/>
      <c r="BO640" s="290"/>
      <c r="BP640" s="290"/>
      <c r="BQ640" s="350"/>
      <c r="BR640" s="350"/>
      <c r="BS640" s="290"/>
      <c r="BT640" s="281" t="b">
        <v>0</v>
      </c>
      <c r="BU640" s="258"/>
      <c r="BV640" s="346"/>
      <c r="BW640" s="300"/>
      <c r="BX640" s="300"/>
      <c r="BY640" s="345"/>
      <c r="BZ640" s="345"/>
      <c r="CA640" s="300"/>
      <c r="CB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c r="BM641" s="553"/>
      <c r="BN641" s="349"/>
      <c r="BO641" s="290"/>
      <c r="BP641" s="290"/>
      <c r="BQ641" s="350"/>
      <c r="BR641" s="350"/>
      <c r="BS641" s="290"/>
      <c r="BT641" s="281" t="b">
        <v>0</v>
      </c>
      <c r="BU641" s="258"/>
      <c r="BV641" s="346"/>
      <c r="BW641" s="300"/>
      <c r="BX641" s="300"/>
      <c r="BY641" s="345"/>
      <c r="BZ641" s="345"/>
      <c r="CA641" s="300"/>
      <c r="CB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c r="BM642" s="553"/>
      <c r="BN642" s="349"/>
      <c r="BO642" s="290"/>
      <c r="BP642" s="290"/>
      <c r="BQ642" s="350"/>
      <c r="BR642" s="350"/>
      <c r="BS642" s="290"/>
      <c r="BT642" s="281" t="b">
        <v>0</v>
      </c>
      <c r="BU642" s="258"/>
      <c r="BV642" s="346"/>
      <c r="BW642" s="300"/>
      <c r="BX642" s="300"/>
      <c r="BY642" s="345"/>
      <c r="BZ642" s="345"/>
      <c r="CA642" s="300"/>
      <c r="CB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c r="BM643" s="553"/>
      <c r="BN643" s="349"/>
      <c r="BO643" s="290"/>
      <c r="BP643" s="290"/>
      <c r="BQ643" s="350"/>
      <c r="BR643" s="350"/>
      <c r="BS643" s="290"/>
      <c r="BT643" s="281" t="b">
        <v>0</v>
      </c>
      <c r="BU643" s="258"/>
      <c r="BV643" s="346"/>
      <c r="BW643" s="300"/>
      <c r="BX643" s="300"/>
      <c r="BY643" s="345"/>
      <c r="BZ643" s="345"/>
      <c r="CA643" s="300"/>
      <c r="CB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c r="BM644" s="553"/>
      <c r="BN644" s="349"/>
      <c r="BO644" s="290"/>
      <c r="BP644" s="290"/>
      <c r="BQ644" s="350"/>
      <c r="BR644" s="350"/>
      <c r="BS644" s="290"/>
      <c r="BT644" s="281" t="b">
        <v>0</v>
      </c>
      <c r="BU644" s="258"/>
      <c r="BV644" s="346"/>
      <c r="BW644" s="300"/>
      <c r="BX644" s="300"/>
      <c r="BY644" s="345"/>
      <c r="BZ644" s="345"/>
      <c r="CA644" s="300"/>
      <c r="CB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c r="BM645" s="553"/>
      <c r="BN645" s="349"/>
      <c r="BO645" s="290"/>
      <c r="BP645" s="290"/>
      <c r="BQ645" s="350"/>
      <c r="BR645" s="350"/>
      <c r="BS645" s="290"/>
      <c r="BT645" s="281" t="b">
        <v>0</v>
      </c>
      <c r="BU645" s="258"/>
      <c r="BV645" s="346"/>
      <c r="BW645" s="300"/>
      <c r="BX645" s="300"/>
      <c r="BY645" s="345"/>
      <c r="BZ645" s="345"/>
      <c r="CA645" s="300"/>
      <c r="CB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c r="BM646" s="553"/>
      <c r="BN646" s="349"/>
      <c r="BO646" s="290"/>
      <c r="BP646" s="290"/>
      <c r="BQ646" s="350"/>
      <c r="BR646" s="350"/>
      <c r="BS646" s="290"/>
      <c r="BT646" s="281" t="b">
        <v>0</v>
      </c>
      <c r="BU646" s="258"/>
      <c r="BV646" s="346"/>
      <c r="BW646" s="300"/>
      <c r="BX646" s="300"/>
      <c r="BY646" s="345"/>
      <c r="BZ646" s="345"/>
      <c r="CA646" s="300"/>
      <c r="CB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c r="BM647" s="553"/>
      <c r="BN647" s="349"/>
      <c r="BO647" s="290"/>
      <c r="BP647" s="290"/>
      <c r="BQ647" s="350"/>
      <c r="BR647" s="350"/>
      <c r="BS647" s="290"/>
      <c r="BT647" s="281" t="b">
        <v>0</v>
      </c>
      <c r="BU647" s="258"/>
      <c r="BV647" s="346"/>
      <c r="BW647" s="300"/>
      <c r="BX647" s="300"/>
      <c r="BY647" s="345"/>
      <c r="BZ647" s="345"/>
      <c r="CA647" s="300"/>
      <c r="CB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c r="BM648" s="553"/>
      <c r="BN648" s="349"/>
      <c r="BO648" s="290"/>
      <c r="BP648" s="290"/>
      <c r="BQ648" s="350"/>
      <c r="BR648" s="350"/>
      <c r="BS648" s="290"/>
      <c r="BT648" s="281" t="b">
        <v>0</v>
      </c>
      <c r="BU648" s="258"/>
      <c r="BV648" s="346"/>
      <c r="BW648" s="300"/>
      <c r="BX648" s="300"/>
      <c r="BY648" s="345"/>
      <c r="BZ648" s="345"/>
      <c r="CA648" s="300"/>
      <c r="CB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c r="BM649" s="553"/>
      <c r="BN649" s="349"/>
      <c r="BO649" s="290"/>
      <c r="BP649" s="290"/>
      <c r="BQ649" s="350"/>
      <c r="BR649" s="350"/>
      <c r="BS649" s="290"/>
      <c r="BT649" s="281" t="b">
        <v>0</v>
      </c>
      <c r="BU649" s="258"/>
      <c r="BV649" s="346"/>
      <c r="BW649" s="300"/>
      <c r="BX649" s="300"/>
      <c r="BY649" s="345"/>
      <c r="BZ649" s="345"/>
      <c r="CA649" s="300"/>
      <c r="CB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c r="BM650" s="553"/>
      <c r="BN650" s="349"/>
      <c r="BO650" s="290"/>
      <c r="BP650" s="290"/>
      <c r="BQ650" s="350"/>
      <c r="BR650" s="350"/>
      <c r="BS650" s="290"/>
      <c r="BT650" s="281" t="b">
        <v>0</v>
      </c>
      <c r="BU650" s="258"/>
      <c r="BV650" s="346"/>
      <c r="BW650" s="300"/>
      <c r="BX650" s="300"/>
      <c r="BY650" s="345"/>
      <c r="BZ650" s="345"/>
      <c r="CA650" s="300"/>
      <c r="CB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c r="BM651" s="553"/>
      <c r="BN651" s="349"/>
      <c r="BO651" s="290"/>
      <c r="BP651" s="290"/>
      <c r="BQ651" s="350"/>
      <c r="BR651" s="350"/>
      <c r="BS651" s="290"/>
      <c r="BT651" s="281" t="b">
        <v>0</v>
      </c>
      <c r="BU651" s="258"/>
      <c r="BV651" s="346"/>
      <c r="BW651" s="300"/>
      <c r="BX651" s="300"/>
      <c r="BY651" s="345"/>
      <c r="BZ651" s="345"/>
      <c r="CA651" s="300"/>
      <c r="CB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c r="BM652" s="553"/>
      <c r="BN652" s="349"/>
      <c r="BO652" s="290"/>
      <c r="BP652" s="290"/>
      <c r="BQ652" s="350"/>
      <c r="BR652" s="350"/>
      <c r="BS652" s="290"/>
      <c r="BT652" s="281" t="b">
        <v>0</v>
      </c>
      <c r="BU652" s="258"/>
      <c r="BV652" s="346"/>
      <c r="BW652" s="300"/>
      <c r="BX652" s="300"/>
      <c r="BY652" s="345"/>
      <c r="BZ652" s="345"/>
      <c r="CA652" s="300"/>
      <c r="CB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c r="BM653" s="553"/>
      <c r="BN653" s="349"/>
      <c r="BO653" s="290"/>
      <c r="BP653" s="290"/>
      <c r="BQ653" s="350"/>
      <c r="BR653" s="350"/>
      <c r="BS653" s="290"/>
      <c r="BT653" s="281" t="b">
        <v>0</v>
      </c>
      <c r="BU653" s="258"/>
      <c r="BV653" s="346"/>
      <c r="BW653" s="300"/>
      <c r="BX653" s="300"/>
      <c r="BY653" s="345"/>
      <c r="BZ653" s="345"/>
      <c r="CA653" s="300"/>
      <c r="CB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c r="BM654" s="553"/>
      <c r="BN654" s="349"/>
      <c r="BO654" s="290"/>
      <c r="BP654" s="290"/>
      <c r="BQ654" s="350"/>
      <c r="BR654" s="350"/>
      <c r="BS654" s="290"/>
      <c r="BT654" s="281" t="b">
        <v>0</v>
      </c>
      <c r="BU654" s="258"/>
      <c r="BV654" s="346"/>
      <c r="BW654" s="300"/>
      <c r="BX654" s="300"/>
      <c r="BY654" s="345"/>
      <c r="BZ654" s="345"/>
      <c r="CA654" s="300"/>
      <c r="CB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c r="BM655" s="553"/>
      <c r="BN655" s="349"/>
      <c r="BO655" s="290"/>
      <c r="BP655" s="290"/>
      <c r="BQ655" s="350"/>
      <c r="BR655" s="350"/>
      <c r="BS655" s="290"/>
      <c r="BT655" s="281" t="b">
        <v>0</v>
      </c>
      <c r="BU655" s="258"/>
      <c r="BV655" s="346"/>
      <c r="BW655" s="300"/>
      <c r="BX655" s="300"/>
      <c r="BY655" s="345"/>
      <c r="BZ655" s="345"/>
      <c r="CA655" s="300"/>
      <c r="CB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c r="BM656" s="553"/>
      <c r="BN656" s="349"/>
      <c r="BO656" s="290"/>
      <c r="BP656" s="290"/>
      <c r="BQ656" s="350"/>
      <c r="BR656" s="350"/>
      <c r="BS656" s="290"/>
      <c r="BT656" s="281" t="b">
        <v>0</v>
      </c>
      <c r="BU656" s="258"/>
      <c r="BV656" s="346"/>
      <c r="BW656" s="300"/>
      <c r="BX656" s="300"/>
      <c r="BY656" s="345"/>
      <c r="BZ656" s="345"/>
      <c r="CA656" s="300"/>
      <c r="CB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c r="BM657" s="553"/>
      <c r="BN657" s="349"/>
      <c r="BO657" s="290"/>
      <c r="BP657" s="290"/>
      <c r="BQ657" s="350"/>
      <c r="BR657" s="350"/>
      <c r="BS657" s="290"/>
      <c r="BT657" s="281" t="b">
        <v>0</v>
      </c>
      <c r="BU657" s="258"/>
      <c r="BV657" s="346"/>
      <c r="BW657" s="300"/>
      <c r="BX657" s="300"/>
      <c r="BY657" s="345"/>
      <c r="BZ657" s="345"/>
      <c r="CA657" s="300"/>
      <c r="CB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c r="BM658" s="553"/>
      <c r="BN658" s="349"/>
      <c r="BO658" s="290"/>
      <c r="BP658" s="290"/>
      <c r="BQ658" s="350"/>
      <c r="BR658" s="350"/>
      <c r="BS658" s="290"/>
      <c r="BT658" s="281" t="b">
        <v>0</v>
      </c>
      <c r="BU658" s="258"/>
      <c r="BV658" s="346"/>
      <c r="BW658" s="300"/>
      <c r="BX658" s="300"/>
      <c r="BY658" s="345"/>
      <c r="BZ658" s="345"/>
      <c r="CA658" s="300"/>
      <c r="CB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c r="BM659" s="553"/>
      <c r="BN659" s="349"/>
      <c r="BO659" s="290"/>
      <c r="BP659" s="290"/>
      <c r="BQ659" s="350"/>
      <c r="BR659" s="350"/>
      <c r="BS659" s="290"/>
      <c r="BT659" s="281" t="b">
        <v>0</v>
      </c>
      <c r="BU659" s="258"/>
      <c r="BV659" s="346"/>
      <c r="BW659" s="300"/>
      <c r="BX659" s="300"/>
      <c r="BY659" s="345"/>
      <c r="BZ659" s="345"/>
      <c r="CA659" s="300"/>
      <c r="CB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c r="BM660" s="553"/>
      <c r="BN660" s="349"/>
      <c r="BO660" s="290"/>
      <c r="BP660" s="290"/>
      <c r="BQ660" s="350"/>
      <c r="BR660" s="350"/>
      <c r="BS660" s="290"/>
      <c r="BT660" s="281" t="b">
        <v>0</v>
      </c>
      <c r="BU660" s="258"/>
      <c r="BV660" s="346"/>
      <c r="BW660" s="300"/>
      <c r="BX660" s="300"/>
      <c r="BY660" s="345"/>
      <c r="BZ660" s="345"/>
      <c r="CA660" s="300"/>
      <c r="CB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c r="BM661" s="553"/>
      <c r="BN661" s="349"/>
      <c r="BO661" s="290"/>
      <c r="BP661" s="290"/>
      <c r="BQ661" s="350"/>
      <c r="BR661" s="350"/>
      <c r="BS661" s="290"/>
      <c r="BT661" s="281" t="b">
        <v>0</v>
      </c>
      <c r="BU661" s="258"/>
      <c r="BV661" s="346"/>
      <c r="BW661" s="300"/>
      <c r="BX661" s="300"/>
      <c r="BY661" s="345"/>
      <c r="BZ661" s="345"/>
      <c r="CA661" s="300"/>
      <c r="CB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c r="BM662" s="553"/>
      <c r="BN662" s="349"/>
      <c r="BO662" s="290"/>
      <c r="BP662" s="290"/>
      <c r="BQ662" s="350"/>
      <c r="BR662" s="350"/>
      <c r="BS662" s="290"/>
      <c r="BT662" s="281" t="b">
        <v>0</v>
      </c>
      <c r="BU662" s="258"/>
      <c r="BV662" s="346"/>
      <c r="BW662" s="300"/>
      <c r="BX662" s="300"/>
      <c r="BY662" s="345"/>
      <c r="BZ662" s="345"/>
      <c r="CA662" s="300"/>
      <c r="CB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c r="BM663" s="553"/>
      <c r="BN663" s="349"/>
      <c r="BO663" s="290"/>
      <c r="BP663" s="290"/>
      <c r="BQ663" s="350"/>
      <c r="BR663" s="350"/>
      <c r="BS663" s="290"/>
      <c r="BT663" s="281" t="b">
        <v>0</v>
      </c>
      <c r="BU663" s="258"/>
      <c r="BV663" s="346"/>
      <c r="BW663" s="300"/>
      <c r="BX663" s="300"/>
      <c r="BY663" s="345"/>
      <c r="BZ663" s="345"/>
      <c r="CA663" s="300"/>
      <c r="CB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c r="BM664" s="553"/>
      <c r="BN664" s="349"/>
      <c r="BO664" s="290"/>
      <c r="BP664" s="290"/>
      <c r="BQ664" s="350"/>
      <c r="BR664" s="350"/>
      <c r="BS664" s="290"/>
      <c r="BT664" s="281" t="b">
        <v>0</v>
      </c>
      <c r="BU664" s="258"/>
      <c r="BV664" s="346"/>
      <c r="BW664" s="300"/>
      <c r="BX664" s="300"/>
      <c r="BY664" s="345"/>
      <c r="BZ664" s="345"/>
      <c r="CA664" s="300"/>
      <c r="CB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c r="BM665" s="553"/>
      <c r="BN665" s="349"/>
      <c r="BO665" s="290"/>
      <c r="BP665" s="290"/>
      <c r="BQ665" s="350"/>
      <c r="BR665" s="350"/>
      <c r="BS665" s="290"/>
      <c r="BT665" s="281" t="b">
        <v>0</v>
      </c>
      <c r="BU665" s="258"/>
      <c r="BV665" s="346"/>
      <c r="BW665" s="300"/>
      <c r="BX665" s="300"/>
      <c r="BY665" s="345"/>
      <c r="BZ665" s="345"/>
      <c r="CA665" s="300"/>
      <c r="CB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c r="BM666" s="553"/>
      <c r="BN666" s="349"/>
      <c r="BO666" s="290"/>
      <c r="BP666" s="290"/>
      <c r="BQ666" s="350"/>
      <c r="BR666" s="350"/>
      <c r="BS666" s="290"/>
      <c r="BT666" s="281" t="b">
        <v>0</v>
      </c>
      <c r="BU666" s="258"/>
      <c r="BV666" s="346"/>
      <c r="BW666" s="300"/>
      <c r="BX666" s="300"/>
      <c r="BY666" s="345"/>
      <c r="BZ666" s="345"/>
      <c r="CA666" s="300"/>
      <c r="CB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c r="BM667" s="553"/>
      <c r="BN667" s="349"/>
      <c r="BO667" s="290"/>
      <c r="BP667" s="290"/>
      <c r="BQ667" s="350"/>
      <c r="BR667" s="350"/>
      <c r="BS667" s="290"/>
      <c r="BT667" s="281" t="b">
        <v>0</v>
      </c>
      <c r="BU667" s="258"/>
      <c r="BV667" s="346"/>
      <c r="BW667" s="300"/>
      <c r="BX667" s="300"/>
      <c r="BY667" s="345"/>
      <c r="BZ667" s="345"/>
      <c r="CA667" s="300"/>
      <c r="CB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c r="BM668" s="553"/>
      <c r="BN668" s="349"/>
      <c r="BO668" s="290"/>
      <c r="BP668" s="290"/>
      <c r="BQ668" s="350"/>
      <c r="BR668" s="350"/>
      <c r="BS668" s="290"/>
      <c r="BT668" s="281" t="b">
        <v>0</v>
      </c>
      <c r="BU668" s="258"/>
      <c r="BV668" s="346"/>
      <c r="BW668" s="300"/>
      <c r="BX668" s="300"/>
      <c r="BY668" s="345"/>
      <c r="BZ668" s="345"/>
      <c r="CA668" s="300"/>
      <c r="CB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c r="BM669" s="553"/>
      <c r="BN669" s="349"/>
      <c r="BO669" s="290"/>
      <c r="BP669" s="290"/>
      <c r="BQ669" s="350"/>
      <c r="BR669" s="350"/>
      <c r="BS669" s="290"/>
      <c r="BT669" s="281" t="b">
        <v>0</v>
      </c>
      <c r="BU669" s="258"/>
      <c r="BV669" s="346"/>
      <c r="BW669" s="300"/>
      <c r="BX669" s="300"/>
      <c r="BY669" s="345"/>
      <c r="BZ669" s="345"/>
      <c r="CA669" s="300"/>
      <c r="CB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c r="BM670" s="553"/>
      <c r="BN670" s="349"/>
      <c r="BO670" s="290"/>
      <c r="BP670" s="290"/>
      <c r="BQ670" s="350"/>
      <c r="BR670" s="350"/>
      <c r="BS670" s="290"/>
      <c r="BT670" s="281" t="b">
        <v>0</v>
      </c>
      <c r="BU670" s="258"/>
      <c r="BV670" s="346"/>
      <c r="BW670" s="300"/>
      <c r="BX670" s="300"/>
      <c r="BY670" s="345"/>
      <c r="BZ670" s="345"/>
      <c r="CA670" s="300"/>
      <c r="CB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c r="BM671" s="553"/>
      <c r="BN671" s="349"/>
      <c r="BO671" s="290"/>
      <c r="BP671" s="290"/>
      <c r="BQ671" s="350"/>
      <c r="BR671" s="350"/>
      <c r="BS671" s="290"/>
      <c r="BT671" s="281" t="b">
        <v>0</v>
      </c>
      <c r="BU671" s="258"/>
      <c r="BV671" s="346"/>
      <c r="BW671" s="300"/>
      <c r="BX671" s="300"/>
      <c r="BY671" s="345"/>
      <c r="BZ671" s="345"/>
      <c r="CA671" s="300"/>
      <c r="CB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c r="BM672" s="553"/>
      <c r="BN672" s="349"/>
      <c r="BO672" s="290"/>
      <c r="BP672" s="290"/>
      <c r="BQ672" s="350"/>
      <c r="BR672" s="350"/>
      <c r="BS672" s="290"/>
      <c r="BT672" s="281" t="b">
        <v>0</v>
      </c>
      <c r="BU672" s="258"/>
      <c r="BV672" s="346"/>
      <c r="BW672" s="300"/>
      <c r="BX672" s="300"/>
      <c r="BY672" s="345"/>
      <c r="BZ672" s="345"/>
      <c r="CA672" s="300"/>
      <c r="CB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c r="BM673" s="553"/>
      <c r="BN673" s="349"/>
      <c r="BO673" s="290"/>
      <c r="BP673" s="290"/>
      <c r="BQ673" s="350"/>
      <c r="BR673" s="350"/>
      <c r="BS673" s="290"/>
      <c r="BT673" s="281" t="b">
        <v>0</v>
      </c>
      <c r="BU673" s="258"/>
      <c r="BV673" s="346"/>
      <c r="BW673" s="300"/>
      <c r="BX673" s="300"/>
      <c r="BY673" s="345"/>
      <c r="BZ673" s="345"/>
      <c r="CA673" s="300"/>
      <c r="CB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c r="BM674" s="553"/>
      <c r="BN674" s="349"/>
      <c r="BO674" s="290"/>
      <c r="BP674" s="290"/>
      <c r="BQ674" s="350"/>
      <c r="BR674" s="350"/>
      <c r="BS674" s="290"/>
      <c r="BT674" s="281" t="b">
        <v>0</v>
      </c>
      <c r="BU674" s="258"/>
      <c r="BV674" s="346"/>
      <c r="BW674" s="300"/>
      <c r="BX674" s="300"/>
      <c r="BY674" s="345"/>
      <c r="BZ674" s="345"/>
      <c r="CA674" s="300"/>
      <c r="CB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c r="BM675" s="553"/>
      <c r="BN675" s="349"/>
      <c r="BO675" s="290"/>
      <c r="BP675" s="290"/>
      <c r="BQ675" s="350"/>
      <c r="BR675" s="350"/>
      <c r="BS675" s="290"/>
      <c r="BT675" s="281" t="b">
        <v>0</v>
      </c>
      <c r="BU675" s="258"/>
      <c r="BV675" s="346"/>
      <c r="BW675" s="300"/>
      <c r="BX675" s="300"/>
      <c r="BY675" s="345"/>
      <c r="BZ675" s="345"/>
      <c r="CA675" s="300"/>
      <c r="CB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c r="BM676" s="553"/>
      <c r="BN676" s="349"/>
      <c r="BO676" s="290"/>
      <c r="BP676" s="290"/>
      <c r="BQ676" s="350"/>
      <c r="BR676" s="350"/>
      <c r="BS676" s="290"/>
      <c r="BT676" s="281" t="b">
        <v>0</v>
      </c>
      <c r="BU676" s="258"/>
      <c r="BV676" s="346"/>
      <c r="BW676" s="300"/>
      <c r="BX676" s="300"/>
      <c r="BY676" s="345"/>
      <c r="BZ676" s="345"/>
      <c r="CA676" s="300"/>
      <c r="CB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c r="BM677" s="553"/>
      <c r="BN677" s="349"/>
      <c r="BO677" s="290"/>
      <c r="BP677" s="290"/>
      <c r="BQ677" s="350"/>
      <c r="BR677" s="350"/>
      <c r="BS677" s="290"/>
      <c r="BT677" s="281" t="b">
        <v>0</v>
      </c>
      <c r="BU677" s="258"/>
      <c r="BV677" s="346"/>
      <c r="BW677" s="300"/>
      <c r="BX677" s="300"/>
      <c r="BY677" s="345"/>
      <c r="BZ677" s="345"/>
      <c r="CA677" s="300"/>
      <c r="CB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c r="BM678" s="553"/>
      <c r="BN678" s="349"/>
      <c r="BO678" s="290"/>
      <c r="BP678" s="290"/>
      <c r="BQ678" s="350"/>
      <c r="BR678" s="350"/>
      <c r="BS678" s="290"/>
      <c r="BT678" s="281" t="b">
        <v>0</v>
      </c>
      <c r="BU678" s="258"/>
      <c r="BV678" s="346"/>
      <c r="BW678" s="300"/>
      <c r="BX678" s="300"/>
      <c r="BY678" s="345"/>
      <c r="BZ678" s="345"/>
      <c r="CA678" s="300"/>
      <c r="CB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c r="BM679" s="553"/>
      <c r="BN679" s="349"/>
      <c r="BO679" s="290"/>
      <c r="BP679" s="290"/>
      <c r="BQ679" s="350"/>
      <c r="BR679" s="350"/>
      <c r="BS679" s="290"/>
      <c r="BT679" s="281" t="b">
        <v>0</v>
      </c>
      <c r="BU679" s="258"/>
      <c r="BV679" s="346"/>
      <c r="BW679" s="300"/>
      <c r="BX679" s="300"/>
      <c r="BY679" s="345"/>
      <c r="BZ679" s="345"/>
      <c r="CA679" s="300"/>
      <c r="CB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c r="BM680" s="553"/>
      <c r="BN680" s="349"/>
      <c r="BO680" s="290"/>
      <c r="BP680" s="290"/>
      <c r="BQ680" s="350"/>
      <c r="BR680" s="350"/>
      <c r="BS680" s="290"/>
      <c r="BT680" s="281" t="b">
        <v>0</v>
      </c>
      <c r="BU680" s="258"/>
      <c r="BV680" s="346"/>
      <c r="BW680" s="300"/>
      <c r="BX680" s="300"/>
      <c r="BY680" s="345"/>
      <c r="BZ680" s="345"/>
      <c r="CA680" s="300"/>
      <c r="CB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c r="BM681" s="553"/>
      <c r="BN681" s="349"/>
      <c r="BO681" s="290"/>
      <c r="BP681" s="290"/>
      <c r="BQ681" s="350"/>
      <c r="BR681" s="350"/>
      <c r="BS681" s="290"/>
      <c r="BT681" s="281" t="b">
        <v>0</v>
      </c>
      <c r="BU681" s="258"/>
      <c r="BV681" s="346"/>
      <c r="BW681" s="300"/>
      <c r="BX681" s="300"/>
      <c r="BY681" s="345"/>
      <c r="BZ681" s="345"/>
      <c r="CA681" s="300"/>
      <c r="CB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c r="BM682" s="553"/>
      <c r="BN682" s="349"/>
      <c r="BO682" s="290"/>
      <c r="BP682" s="290"/>
      <c r="BQ682" s="350"/>
      <c r="BR682" s="350"/>
      <c r="BS682" s="290"/>
      <c r="BT682" s="281" t="b">
        <v>0</v>
      </c>
      <c r="BU682" s="258"/>
      <c r="BV682" s="346"/>
      <c r="BW682" s="300"/>
      <c r="BX682" s="300"/>
      <c r="BY682" s="345"/>
      <c r="BZ682" s="345"/>
      <c r="CA682" s="300"/>
      <c r="CB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c r="BM683" s="553"/>
      <c r="BN683" s="349"/>
      <c r="BO683" s="290"/>
      <c r="BP683" s="290"/>
      <c r="BQ683" s="350"/>
      <c r="BR683" s="350"/>
      <c r="BS683" s="290"/>
      <c r="BT683" s="281" t="b">
        <v>0</v>
      </c>
      <c r="BU683" s="258"/>
      <c r="BV683" s="346"/>
      <c r="BW683" s="300"/>
      <c r="BX683" s="300"/>
      <c r="BY683" s="345"/>
      <c r="BZ683" s="345"/>
      <c r="CA683" s="300"/>
      <c r="CB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c r="BM684" s="553"/>
      <c r="BN684" s="349"/>
      <c r="BO684" s="290"/>
      <c r="BP684" s="290"/>
      <c r="BQ684" s="350"/>
      <c r="BR684" s="350"/>
      <c r="BS684" s="290"/>
      <c r="BT684" s="281" t="b">
        <v>0</v>
      </c>
      <c r="BU684" s="258"/>
      <c r="BV684" s="346"/>
      <c r="BW684" s="300"/>
      <c r="BX684" s="300"/>
      <c r="BY684" s="345"/>
      <c r="BZ684" s="345"/>
      <c r="CA684" s="300"/>
      <c r="CB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c r="BM685" s="553"/>
      <c r="BN685" s="349"/>
      <c r="BO685" s="290"/>
      <c r="BP685" s="290"/>
      <c r="BQ685" s="350"/>
      <c r="BR685" s="350"/>
      <c r="BS685" s="290"/>
      <c r="BT685" s="281" t="b">
        <v>0</v>
      </c>
      <c r="BU685" s="258"/>
      <c r="BV685" s="346"/>
      <c r="BW685" s="300"/>
      <c r="BX685" s="300"/>
      <c r="BY685" s="345"/>
      <c r="BZ685" s="345"/>
      <c r="CA685" s="300"/>
      <c r="CB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c r="BM686" s="553"/>
      <c r="BN686" s="349"/>
      <c r="BO686" s="290"/>
      <c r="BP686" s="290"/>
      <c r="BQ686" s="350"/>
      <c r="BR686" s="350"/>
      <c r="BS686" s="290"/>
      <c r="BT686" s="281" t="b">
        <v>0</v>
      </c>
      <c r="BU686" s="258"/>
      <c r="BV686" s="346"/>
      <c r="BW686" s="300"/>
      <c r="BX686" s="300"/>
      <c r="BY686" s="345"/>
      <c r="BZ686" s="345"/>
      <c r="CA686" s="300"/>
      <c r="CB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c r="BM687" s="553"/>
      <c r="BN687" s="349"/>
      <c r="BO687" s="290"/>
      <c r="BP687" s="290"/>
      <c r="BQ687" s="350"/>
      <c r="BR687" s="350"/>
      <c r="BS687" s="290"/>
      <c r="BT687" s="281" t="b">
        <v>0</v>
      </c>
      <c r="BU687" s="258"/>
      <c r="BV687" s="346"/>
      <c r="BW687" s="300"/>
      <c r="BX687" s="300"/>
      <c r="BY687" s="345"/>
      <c r="BZ687" s="345"/>
      <c r="CA687" s="300"/>
      <c r="CB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c r="BM688" s="553"/>
      <c r="BN688" s="349"/>
      <c r="BO688" s="290"/>
      <c r="BP688" s="290"/>
      <c r="BQ688" s="350"/>
      <c r="BR688" s="350"/>
      <c r="BS688" s="290"/>
      <c r="BT688" s="281" t="b">
        <v>0</v>
      </c>
      <c r="BU688" s="258"/>
      <c r="BV688" s="346"/>
      <c r="BW688" s="300"/>
      <c r="BX688" s="300"/>
      <c r="BY688" s="345"/>
      <c r="BZ688" s="345"/>
      <c r="CA688" s="300"/>
      <c r="CB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c r="BM689" s="553"/>
      <c r="BN689" s="349"/>
      <c r="BO689" s="290"/>
      <c r="BP689" s="290"/>
      <c r="BQ689" s="350"/>
      <c r="BR689" s="350"/>
      <c r="BS689" s="290"/>
      <c r="BT689" s="281" t="b">
        <v>0</v>
      </c>
      <c r="BU689" s="258"/>
      <c r="BV689" s="346"/>
      <c r="BW689" s="300"/>
      <c r="BX689" s="300"/>
      <c r="BY689" s="345"/>
      <c r="BZ689" s="345"/>
      <c r="CA689" s="300"/>
      <c r="CB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c r="BM690" s="553"/>
      <c r="BN690" s="349"/>
      <c r="BO690" s="290"/>
      <c r="BP690" s="290"/>
      <c r="BQ690" s="350"/>
      <c r="BR690" s="350"/>
      <c r="BS690" s="290"/>
      <c r="BT690" s="281" t="b">
        <v>0</v>
      </c>
      <c r="BU690" s="258"/>
      <c r="BV690" s="346"/>
      <c r="BW690" s="300"/>
      <c r="BX690" s="300"/>
      <c r="BY690" s="345"/>
      <c r="BZ690" s="345"/>
      <c r="CA690" s="300"/>
      <c r="CB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c r="BM691" s="553"/>
      <c r="BN691" s="349"/>
      <c r="BO691" s="290"/>
      <c r="BP691" s="290"/>
      <c r="BQ691" s="350"/>
      <c r="BR691" s="350"/>
      <c r="BS691" s="290"/>
      <c r="BT691" s="281" t="b">
        <v>0</v>
      </c>
      <c r="BU691" s="258"/>
      <c r="BV691" s="346"/>
      <c r="BW691" s="300"/>
      <c r="BX691" s="300"/>
      <c r="BY691" s="345"/>
      <c r="BZ691" s="345"/>
      <c r="CA691" s="300"/>
      <c r="CB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c r="BM692" s="553"/>
      <c r="BN692" s="349"/>
      <c r="BO692" s="290"/>
      <c r="BP692" s="290"/>
      <c r="BQ692" s="350"/>
      <c r="BR692" s="350"/>
      <c r="BS692" s="290"/>
      <c r="BT692" s="281" t="b">
        <v>0</v>
      </c>
      <c r="BU692" s="258"/>
      <c r="BV692" s="346"/>
      <c r="BW692" s="300"/>
      <c r="BX692" s="300"/>
      <c r="BY692" s="345"/>
      <c r="BZ692" s="345"/>
      <c r="CA692" s="300"/>
      <c r="CB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c r="BM693" s="553"/>
      <c r="BN693" s="349"/>
      <c r="BO693" s="290"/>
      <c r="BP693" s="290"/>
      <c r="BQ693" s="350"/>
      <c r="BR693" s="350"/>
      <c r="BS693" s="290"/>
      <c r="BT693" s="281" t="b">
        <v>0</v>
      </c>
      <c r="BU693" s="258"/>
      <c r="BV693" s="346"/>
      <c r="BW693" s="300"/>
      <c r="BX693" s="300"/>
      <c r="BY693" s="345"/>
      <c r="BZ693" s="345"/>
      <c r="CA693" s="300"/>
      <c r="CB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c r="BM694" s="553"/>
      <c r="BN694" s="349"/>
      <c r="BO694" s="290"/>
      <c r="BP694" s="290"/>
      <c r="BQ694" s="350"/>
      <c r="BR694" s="350"/>
      <c r="BS694" s="290"/>
      <c r="BT694" s="281" t="b">
        <v>0</v>
      </c>
      <c r="BU694" s="258"/>
      <c r="BV694" s="346"/>
      <c r="BW694" s="300"/>
      <c r="BX694" s="300"/>
      <c r="BY694" s="345"/>
      <c r="BZ694" s="345"/>
      <c r="CA694" s="300"/>
      <c r="CB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c r="BM695" s="553"/>
      <c r="BN695" s="349"/>
      <c r="BO695" s="290"/>
      <c r="BP695" s="290"/>
      <c r="BQ695" s="350"/>
      <c r="BR695" s="350"/>
      <c r="BS695" s="290"/>
      <c r="BT695" s="281" t="b">
        <v>0</v>
      </c>
      <c r="BU695" s="258"/>
      <c r="BV695" s="346"/>
      <c r="BW695" s="300"/>
      <c r="BX695" s="300"/>
      <c r="BY695" s="345"/>
      <c r="BZ695" s="345"/>
      <c r="CA695" s="300"/>
      <c r="CB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c r="BM696" s="553"/>
      <c r="BN696" s="349"/>
      <c r="BO696" s="290"/>
      <c r="BP696" s="290"/>
      <c r="BQ696" s="350"/>
      <c r="BR696" s="350"/>
      <c r="BS696" s="290"/>
      <c r="BT696" s="281" t="b">
        <v>0</v>
      </c>
      <c r="BU696" s="258"/>
      <c r="BV696" s="346"/>
      <c r="BW696" s="300"/>
      <c r="BX696" s="300"/>
      <c r="BY696" s="345"/>
      <c r="BZ696" s="345"/>
      <c r="CA696" s="300"/>
      <c r="CB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c r="BM697" s="553"/>
      <c r="BN697" s="349"/>
      <c r="BO697" s="290"/>
      <c r="BP697" s="290"/>
      <c r="BQ697" s="350"/>
      <c r="BR697" s="350"/>
      <c r="BS697" s="290"/>
      <c r="BT697" s="281" t="b">
        <v>0</v>
      </c>
      <c r="BU697" s="258"/>
      <c r="BV697" s="346"/>
      <c r="BW697" s="300"/>
      <c r="BX697" s="300"/>
      <c r="BY697" s="345"/>
      <c r="BZ697" s="345"/>
      <c r="CA697" s="300"/>
      <c r="CB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c r="BM698" s="553"/>
      <c r="BN698" s="349"/>
      <c r="BO698" s="290"/>
      <c r="BP698" s="290"/>
      <c r="BQ698" s="350"/>
      <c r="BR698" s="350"/>
      <c r="BS698" s="290"/>
      <c r="BT698" s="281" t="b">
        <v>0</v>
      </c>
      <c r="BU698" s="258"/>
      <c r="BV698" s="346"/>
      <c r="BW698" s="300"/>
      <c r="BX698" s="300"/>
      <c r="BY698" s="345"/>
      <c r="BZ698" s="345"/>
      <c r="CA698" s="300"/>
      <c r="CB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c r="BM699" s="553"/>
      <c r="BN699" s="349"/>
      <c r="BO699" s="290"/>
      <c r="BP699" s="290"/>
      <c r="BQ699" s="350"/>
      <c r="BR699" s="350"/>
      <c r="BS699" s="290"/>
      <c r="BT699" s="281" t="b">
        <v>0</v>
      </c>
      <c r="BU699" s="258"/>
      <c r="BV699" s="346"/>
      <c r="BW699" s="300"/>
      <c r="BX699" s="300"/>
      <c r="BY699" s="345"/>
      <c r="BZ699" s="345"/>
      <c r="CA699" s="300"/>
      <c r="CB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c r="BM700" s="553"/>
      <c r="BN700" s="349"/>
      <c r="BO700" s="290"/>
      <c r="BP700" s="290"/>
      <c r="BQ700" s="350"/>
      <c r="BR700" s="350"/>
      <c r="BS700" s="290"/>
      <c r="BT700" s="281" t="b">
        <v>0</v>
      </c>
      <c r="BU700" s="258"/>
      <c r="BV700" s="346"/>
      <c r="BW700" s="300"/>
      <c r="BX700" s="300"/>
      <c r="BY700" s="345"/>
      <c r="BZ700" s="345"/>
      <c r="CA700" s="300"/>
      <c r="CB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c r="BM701" s="553"/>
      <c r="BN701" s="349"/>
      <c r="BO701" s="290"/>
      <c r="BP701" s="290"/>
      <c r="BQ701" s="350"/>
      <c r="BR701" s="350"/>
      <c r="BS701" s="290"/>
      <c r="BT701" s="281" t="b">
        <v>0</v>
      </c>
      <c r="BU701" s="258"/>
      <c r="BV701" s="346"/>
      <c r="BW701" s="300"/>
      <c r="BX701" s="300"/>
      <c r="BY701" s="345"/>
      <c r="BZ701" s="345"/>
      <c r="CA701" s="300"/>
      <c r="CB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c r="BM702" s="553"/>
      <c r="BN702" s="349"/>
      <c r="BO702" s="290"/>
      <c r="BP702" s="290"/>
      <c r="BQ702" s="350"/>
      <c r="BR702" s="350"/>
      <c r="BS702" s="290"/>
      <c r="BT702" s="281" t="b">
        <v>0</v>
      </c>
      <c r="BU702" s="258"/>
      <c r="BV702" s="346"/>
      <c r="BW702" s="300"/>
      <c r="BX702" s="300"/>
      <c r="BY702" s="345"/>
      <c r="BZ702" s="345"/>
      <c r="CA702" s="300"/>
      <c r="CB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c r="BM703" s="553"/>
      <c r="BN703" s="349"/>
      <c r="BO703" s="290"/>
      <c r="BP703" s="290"/>
      <c r="BQ703" s="350"/>
      <c r="BR703" s="350"/>
      <c r="BS703" s="290"/>
      <c r="BT703" s="281" t="b">
        <v>0</v>
      </c>
      <c r="BU703" s="258"/>
      <c r="BV703" s="346"/>
      <c r="BW703" s="300"/>
      <c r="BX703" s="300"/>
      <c r="BY703" s="345"/>
      <c r="BZ703" s="345"/>
      <c r="CA703" s="300"/>
      <c r="CB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c r="BM704" s="553"/>
      <c r="BN704" s="349"/>
      <c r="BO704" s="290"/>
      <c r="BP704" s="290"/>
      <c r="BQ704" s="350"/>
      <c r="BR704" s="350"/>
      <c r="BS704" s="290"/>
      <c r="BT704" s="281" t="b">
        <v>0</v>
      </c>
      <c r="BU704" s="258"/>
      <c r="BV704" s="346"/>
      <c r="BW704" s="300"/>
      <c r="BX704" s="300"/>
      <c r="BY704" s="345"/>
      <c r="BZ704" s="345"/>
      <c r="CA704" s="300"/>
      <c r="CB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c r="BM705" s="553"/>
      <c r="BN705" s="349"/>
      <c r="BO705" s="290"/>
      <c r="BP705" s="290"/>
      <c r="BQ705" s="350"/>
      <c r="BR705" s="350"/>
      <c r="BS705" s="290"/>
      <c r="BT705" s="281" t="b">
        <v>0</v>
      </c>
      <c r="BU705" s="258"/>
      <c r="BV705" s="346"/>
      <c r="BW705" s="300"/>
      <c r="BX705" s="300"/>
      <c r="BY705" s="345"/>
      <c r="BZ705" s="345"/>
      <c r="CA705" s="300"/>
      <c r="CB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c r="BM706" s="553"/>
      <c r="BN706" s="349"/>
      <c r="BO706" s="290"/>
      <c r="BP706" s="290"/>
      <c r="BQ706" s="350"/>
      <c r="BR706" s="350"/>
      <c r="BS706" s="290"/>
      <c r="BT706" s="281" t="b">
        <v>0</v>
      </c>
      <c r="BU706" s="258"/>
      <c r="BV706" s="346"/>
      <c r="BW706" s="300"/>
      <c r="BX706" s="300"/>
      <c r="BY706" s="345"/>
      <c r="BZ706" s="345"/>
      <c r="CA706" s="300"/>
      <c r="CB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c r="BM707" s="553"/>
      <c r="BN707" s="349"/>
      <c r="BO707" s="290"/>
      <c r="BP707" s="290"/>
      <c r="BQ707" s="350"/>
      <c r="BR707" s="350"/>
      <c r="BS707" s="290"/>
      <c r="BT707" s="281" t="b">
        <v>0</v>
      </c>
      <c r="BU707" s="258"/>
      <c r="BV707" s="346"/>
      <c r="BW707" s="300"/>
      <c r="BX707" s="300"/>
      <c r="BY707" s="345"/>
      <c r="BZ707" s="345"/>
      <c r="CA707" s="300"/>
      <c r="CB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c r="BM708" s="553"/>
      <c r="BN708" s="349"/>
      <c r="BO708" s="290"/>
      <c r="BP708" s="290"/>
      <c r="BQ708" s="350"/>
      <c r="BR708" s="350"/>
      <c r="BS708" s="290"/>
      <c r="BT708" s="281" t="b">
        <v>0</v>
      </c>
      <c r="BU708" s="258"/>
      <c r="BV708" s="346"/>
      <c r="BW708" s="300"/>
      <c r="BX708" s="300"/>
      <c r="BY708" s="345"/>
      <c r="BZ708" s="345"/>
      <c r="CA708" s="300"/>
      <c r="CB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c r="BM709" s="553"/>
      <c r="BN709" s="349"/>
      <c r="BO709" s="290"/>
      <c r="BP709" s="290"/>
      <c r="BQ709" s="350"/>
      <c r="BR709" s="350"/>
      <c r="BS709" s="290"/>
      <c r="BT709" s="281" t="b">
        <v>0</v>
      </c>
      <c r="BU709" s="258"/>
      <c r="BV709" s="346"/>
      <c r="BW709" s="300"/>
      <c r="BX709" s="300"/>
      <c r="BY709" s="345"/>
      <c r="BZ709" s="345"/>
      <c r="CA709" s="300"/>
      <c r="CB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c r="BM710" s="553"/>
      <c r="BN710" s="349"/>
      <c r="BO710" s="290"/>
      <c r="BP710" s="290"/>
      <c r="BQ710" s="350"/>
      <c r="BR710" s="350"/>
      <c r="BS710" s="290"/>
      <c r="BT710" s="281" t="b">
        <v>0</v>
      </c>
      <c r="BU710" s="258"/>
      <c r="BV710" s="346"/>
      <c r="BW710" s="300"/>
      <c r="BX710" s="300"/>
      <c r="BY710" s="345"/>
      <c r="BZ710" s="345"/>
      <c r="CA710" s="300"/>
      <c r="CB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c r="BM711" s="553"/>
      <c r="BN711" s="349"/>
      <c r="BO711" s="290"/>
      <c r="BP711" s="290"/>
      <c r="BQ711" s="350"/>
      <c r="BR711" s="350"/>
      <c r="BS711" s="290"/>
      <c r="BT711" s="281" t="b">
        <v>0</v>
      </c>
      <c r="BU711" s="258"/>
      <c r="BV711" s="346"/>
      <c r="BW711" s="300"/>
      <c r="BX711" s="300"/>
      <c r="BY711" s="345"/>
      <c r="BZ711" s="345"/>
      <c r="CA711" s="300"/>
      <c r="CB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c r="BM712" s="553"/>
      <c r="BN712" s="349"/>
      <c r="BO712" s="290"/>
      <c r="BP712" s="290"/>
      <c r="BQ712" s="350"/>
      <c r="BR712" s="350"/>
      <c r="BS712" s="290"/>
      <c r="BT712" s="281" t="b">
        <v>0</v>
      </c>
      <c r="BU712" s="258"/>
      <c r="BV712" s="346"/>
      <c r="BW712" s="300"/>
      <c r="BX712" s="300"/>
      <c r="BY712" s="345"/>
      <c r="BZ712" s="345"/>
      <c r="CA712" s="300"/>
      <c r="CB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c r="BM713" s="553"/>
      <c r="BN713" s="349"/>
      <c r="BO713" s="290"/>
      <c r="BP713" s="290"/>
      <c r="BQ713" s="350"/>
      <c r="BR713" s="350"/>
      <c r="BS713" s="290"/>
      <c r="BT713" s="281" t="b">
        <v>0</v>
      </c>
      <c r="BU713" s="258"/>
      <c r="BV713" s="346"/>
      <c r="BW713" s="300"/>
      <c r="BX713" s="300"/>
      <c r="BY713" s="345"/>
      <c r="BZ713" s="345"/>
      <c r="CA713" s="300"/>
      <c r="CB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c r="BM714" s="553"/>
      <c r="BN714" s="349"/>
      <c r="BO714" s="290"/>
      <c r="BP714" s="290"/>
      <c r="BQ714" s="350"/>
      <c r="BR714" s="350"/>
      <c r="BS714" s="290"/>
      <c r="BT714" s="281" t="b">
        <v>0</v>
      </c>
      <c r="BU714" s="258"/>
      <c r="BV714" s="346"/>
      <c r="BW714" s="300"/>
      <c r="BX714" s="300"/>
      <c r="BY714" s="345"/>
      <c r="BZ714" s="345"/>
      <c r="CA714" s="300"/>
      <c r="CB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c r="BM715" s="553"/>
      <c r="BN715" s="349"/>
      <c r="BO715" s="290"/>
      <c r="BP715" s="290"/>
      <c r="BQ715" s="350"/>
      <c r="BR715" s="350"/>
      <c r="BS715" s="290"/>
      <c r="BT715" s="281" t="b">
        <v>0</v>
      </c>
      <c r="BU715" s="258"/>
      <c r="BV715" s="346"/>
      <c r="BW715" s="300"/>
      <c r="BX715" s="300"/>
      <c r="BY715" s="345"/>
      <c r="BZ715" s="345"/>
      <c r="CA715" s="300"/>
      <c r="CB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c r="BM716" s="553"/>
      <c r="BN716" s="349"/>
      <c r="BO716" s="290"/>
      <c r="BP716" s="290"/>
      <c r="BQ716" s="350"/>
      <c r="BR716" s="350"/>
      <c r="BS716" s="290"/>
      <c r="BT716" s="281" t="b">
        <v>0</v>
      </c>
      <c r="BU716" s="258"/>
      <c r="BV716" s="346"/>
      <c r="BW716" s="300"/>
      <c r="BX716" s="300"/>
      <c r="BY716" s="345"/>
      <c r="BZ716" s="345"/>
      <c r="CA716" s="300"/>
      <c r="CB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c r="BM717" s="553"/>
      <c r="BN717" s="349"/>
      <c r="BO717" s="290"/>
      <c r="BP717" s="290"/>
      <c r="BQ717" s="350"/>
      <c r="BR717" s="350"/>
      <c r="BS717" s="290"/>
      <c r="BT717" s="281" t="b">
        <v>0</v>
      </c>
      <c r="BU717" s="258"/>
      <c r="BV717" s="346"/>
      <c r="BW717" s="300"/>
      <c r="BX717" s="300"/>
      <c r="BY717" s="345"/>
      <c r="BZ717" s="345"/>
      <c r="CA717" s="300"/>
      <c r="CB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c r="BM718" s="553"/>
      <c r="BN718" s="349"/>
      <c r="BO718" s="290"/>
      <c r="BP718" s="290"/>
      <c r="BQ718" s="350"/>
      <c r="BR718" s="350"/>
      <c r="BS718" s="290"/>
      <c r="BT718" s="281" t="b">
        <v>0</v>
      </c>
      <c r="BU718" s="258"/>
      <c r="BV718" s="346"/>
      <c r="BW718" s="300"/>
      <c r="BX718" s="300"/>
      <c r="BY718" s="345"/>
      <c r="BZ718" s="345"/>
      <c r="CA718" s="300"/>
      <c r="CB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c r="BM719" s="553"/>
      <c r="BN719" s="349"/>
      <c r="BO719" s="290"/>
      <c r="BP719" s="290"/>
      <c r="BQ719" s="350"/>
      <c r="BR719" s="350"/>
      <c r="BS719" s="290"/>
      <c r="BT719" s="281" t="b">
        <v>0</v>
      </c>
      <c r="BU719" s="258"/>
      <c r="BV719" s="346"/>
      <c r="BW719" s="300"/>
      <c r="BX719" s="300"/>
      <c r="BY719" s="345"/>
      <c r="BZ719" s="345"/>
      <c r="CA719" s="300"/>
      <c r="CB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c r="BM720" s="553"/>
      <c r="BN720" s="349"/>
      <c r="BO720" s="290"/>
      <c r="BP720" s="290"/>
      <c r="BQ720" s="350"/>
      <c r="BR720" s="350"/>
      <c r="BS720" s="290"/>
      <c r="BT720" s="281" t="b">
        <v>0</v>
      </c>
      <c r="BU720" s="258"/>
      <c r="BV720" s="346"/>
      <c r="BW720" s="300"/>
      <c r="BX720" s="300"/>
      <c r="BY720" s="345"/>
      <c r="BZ720" s="345"/>
      <c r="CA720" s="300"/>
      <c r="CB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c r="BM721" s="553"/>
      <c r="BN721" s="349"/>
      <c r="BO721" s="290"/>
      <c r="BP721" s="290"/>
      <c r="BQ721" s="350"/>
      <c r="BR721" s="350"/>
      <c r="BS721" s="290"/>
      <c r="BT721" s="281" t="b">
        <v>0</v>
      </c>
      <c r="BU721" s="258"/>
      <c r="BV721" s="346"/>
      <c r="BW721" s="300"/>
      <c r="BX721" s="300"/>
      <c r="BY721" s="345"/>
      <c r="BZ721" s="345"/>
      <c r="CA721" s="300"/>
      <c r="CB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c r="BM722" s="553"/>
      <c r="BN722" s="349"/>
      <c r="BO722" s="290"/>
      <c r="BP722" s="290"/>
      <c r="BQ722" s="350"/>
      <c r="BR722" s="350"/>
      <c r="BS722" s="290"/>
      <c r="BT722" s="281" t="b">
        <v>0</v>
      </c>
      <c r="BU722" s="258"/>
      <c r="BV722" s="346"/>
      <c r="BW722" s="300"/>
      <c r="BX722" s="300"/>
      <c r="BY722" s="345"/>
      <c r="BZ722" s="345"/>
      <c r="CA722" s="300"/>
      <c r="CB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c r="BM723" s="553"/>
      <c r="BN723" s="349"/>
      <c r="BO723" s="290"/>
      <c r="BP723" s="290"/>
      <c r="BQ723" s="350"/>
      <c r="BR723" s="350"/>
      <c r="BS723" s="290"/>
      <c r="BT723" s="281" t="b">
        <v>0</v>
      </c>
      <c r="BU723" s="258"/>
      <c r="BV723" s="346"/>
      <c r="BW723" s="300"/>
      <c r="BX723" s="300"/>
      <c r="BY723" s="345"/>
      <c r="BZ723" s="345"/>
      <c r="CA723" s="300"/>
      <c r="CB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c r="BM724" s="553"/>
      <c r="BN724" s="349"/>
      <c r="BO724" s="290"/>
      <c r="BP724" s="290"/>
      <c r="BQ724" s="350"/>
      <c r="BR724" s="350"/>
      <c r="BS724" s="290"/>
      <c r="BT724" s="281" t="b">
        <v>0</v>
      </c>
      <c r="BU724" s="258"/>
      <c r="BV724" s="346"/>
      <c r="BW724" s="300"/>
      <c r="BX724" s="300"/>
      <c r="BY724" s="345"/>
      <c r="BZ724" s="345"/>
      <c r="CA724" s="300"/>
      <c r="CB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c r="BM725" s="553"/>
      <c r="BN725" s="349"/>
      <c r="BO725" s="290"/>
      <c r="BP725" s="290"/>
      <c r="BQ725" s="350"/>
      <c r="BR725" s="350"/>
      <c r="BS725" s="290"/>
      <c r="BT725" s="281" t="b">
        <v>0</v>
      </c>
      <c r="BU725" s="258"/>
      <c r="BV725" s="346"/>
      <c r="BW725" s="300"/>
      <c r="BX725" s="300"/>
      <c r="BY725" s="345"/>
      <c r="BZ725" s="345"/>
      <c r="CA725" s="300"/>
      <c r="CB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c r="BM726" s="553"/>
      <c r="BN726" s="349"/>
      <c r="BO726" s="290"/>
      <c r="BP726" s="290"/>
      <c r="BQ726" s="350"/>
      <c r="BR726" s="350"/>
      <c r="BS726" s="290"/>
      <c r="BT726" s="281" t="b">
        <v>0</v>
      </c>
      <c r="BU726" s="258"/>
      <c r="BV726" s="346"/>
      <c r="BW726" s="300"/>
      <c r="BX726" s="300"/>
      <c r="BY726" s="345"/>
      <c r="BZ726" s="345"/>
      <c r="CA726" s="300"/>
      <c r="CB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c r="BM727" s="553"/>
      <c r="BN727" s="349"/>
      <c r="BO727" s="290"/>
      <c r="BP727" s="290"/>
      <c r="BQ727" s="350"/>
      <c r="BR727" s="350"/>
      <c r="BS727" s="290"/>
      <c r="BT727" s="281" t="b">
        <v>0</v>
      </c>
      <c r="BU727" s="258"/>
      <c r="BV727" s="346"/>
      <c r="BW727" s="300"/>
      <c r="BX727" s="300"/>
      <c r="BY727" s="345"/>
      <c r="BZ727" s="345"/>
      <c r="CA727" s="300"/>
      <c r="CB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c r="BM728" s="553"/>
      <c r="BN728" s="349"/>
      <c r="BO728" s="290"/>
      <c r="BP728" s="290"/>
      <c r="BQ728" s="350"/>
      <c r="BR728" s="350"/>
      <c r="BS728" s="290"/>
      <c r="BT728" s="281" t="b">
        <v>0</v>
      </c>
      <c r="BU728" s="258"/>
      <c r="BV728" s="346"/>
      <c r="BW728" s="300"/>
      <c r="BX728" s="300"/>
      <c r="BY728" s="345"/>
      <c r="BZ728" s="345"/>
      <c r="CA728" s="300"/>
      <c r="CB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c r="BM729" s="553"/>
      <c r="BN729" s="349"/>
      <c r="BO729" s="290"/>
      <c r="BP729" s="290"/>
      <c r="BQ729" s="350"/>
      <c r="BR729" s="350"/>
      <c r="BS729" s="290"/>
      <c r="BT729" s="281" t="b">
        <v>0</v>
      </c>
      <c r="BU729" s="258"/>
      <c r="BV729" s="346"/>
      <c r="BW729" s="300"/>
      <c r="BX729" s="300"/>
      <c r="BY729" s="345"/>
      <c r="BZ729" s="345"/>
      <c r="CA729" s="300"/>
      <c r="CB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c r="BM730" s="553"/>
      <c r="BN730" s="349"/>
      <c r="BO730" s="290"/>
      <c r="BP730" s="290"/>
      <c r="BQ730" s="350"/>
      <c r="BR730" s="350"/>
      <c r="BS730" s="290"/>
      <c r="BT730" s="281" t="b">
        <v>0</v>
      </c>
      <c r="BU730" s="258"/>
      <c r="BV730" s="346"/>
      <c r="BW730" s="300"/>
      <c r="BX730" s="300"/>
      <c r="BY730" s="345"/>
      <c r="BZ730" s="345"/>
      <c r="CA730" s="300"/>
      <c r="CB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c r="BM731" s="553"/>
      <c r="BN731" s="349"/>
      <c r="BO731" s="290"/>
      <c r="BP731" s="290"/>
      <c r="BQ731" s="350"/>
      <c r="BR731" s="350"/>
      <c r="BS731" s="290"/>
      <c r="BT731" s="281" t="b">
        <v>0</v>
      </c>
      <c r="BU731" s="258"/>
      <c r="BV731" s="346"/>
      <c r="BW731" s="300"/>
      <c r="BX731" s="300"/>
      <c r="BY731" s="345"/>
      <c r="BZ731" s="345"/>
      <c r="CA731" s="300"/>
      <c r="CB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c r="BM732" s="553"/>
      <c r="BN732" s="349"/>
      <c r="BO732" s="290"/>
      <c r="BP732" s="290"/>
      <c r="BQ732" s="350"/>
      <c r="BR732" s="350"/>
      <c r="BS732" s="290"/>
      <c r="BT732" s="281" t="b">
        <v>0</v>
      </c>
      <c r="BU732" s="258"/>
      <c r="BV732" s="346"/>
      <c r="BW732" s="300"/>
      <c r="BX732" s="300"/>
      <c r="BY732" s="345"/>
      <c r="BZ732" s="345"/>
      <c r="CA732" s="300"/>
      <c r="CB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c r="BM733" s="553"/>
      <c r="BN733" s="349"/>
      <c r="BO733" s="290"/>
      <c r="BP733" s="290"/>
      <c r="BQ733" s="350"/>
      <c r="BR733" s="350"/>
      <c r="BS733" s="290"/>
      <c r="BT733" s="281" t="b">
        <v>0</v>
      </c>
      <c r="BU733" s="258"/>
      <c r="BV733" s="346"/>
      <c r="BW733" s="300"/>
      <c r="BX733" s="300"/>
      <c r="BY733" s="345"/>
      <c r="BZ733" s="345"/>
      <c r="CA733" s="300"/>
      <c r="CB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c r="BM734" s="553"/>
      <c r="BN734" s="349"/>
      <c r="BO734" s="290"/>
      <c r="BP734" s="290"/>
      <c r="BQ734" s="350"/>
      <c r="BR734" s="350"/>
      <c r="BS734" s="290"/>
      <c r="BT734" s="281" t="b">
        <v>0</v>
      </c>
      <c r="BU734" s="258"/>
      <c r="BV734" s="346"/>
      <c r="BW734" s="300"/>
      <c r="BX734" s="300"/>
      <c r="BY734" s="345"/>
      <c r="BZ734" s="345"/>
      <c r="CA734" s="300"/>
      <c r="CB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c r="BM735" s="553"/>
      <c r="BN735" s="349"/>
      <c r="BO735" s="290"/>
      <c r="BP735" s="290"/>
      <c r="BQ735" s="350"/>
      <c r="BR735" s="350"/>
      <c r="BS735" s="290"/>
      <c r="BT735" s="281" t="b">
        <v>0</v>
      </c>
      <c r="BU735" s="258"/>
      <c r="BV735" s="346"/>
      <c r="BW735" s="300"/>
      <c r="BX735" s="300"/>
      <c r="BY735" s="345"/>
      <c r="BZ735" s="345"/>
      <c r="CA735" s="300"/>
      <c r="CB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c r="BM736" s="553"/>
      <c r="BN736" s="349"/>
      <c r="BO736" s="290"/>
      <c r="BP736" s="290"/>
      <c r="BQ736" s="350"/>
      <c r="BR736" s="350"/>
      <c r="BS736" s="290"/>
      <c r="BT736" s="281" t="b">
        <v>0</v>
      </c>
      <c r="BU736" s="258"/>
      <c r="BV736" s="346"/>
      <c r="BW736" s="300"/>
      <c r="BX736" s="300"/>
      <c r="BY736" s="345"/>
      <c r="BZ736" s="345"/>
      <c r="CA736" s="300"/>
      <c r="CB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c r="BM737" s="553"/>
      <c r="BN737" s="349"/>
      <c r="BO737" s="290"/>
      <c r="BP737" s="290"/>
      <c r="BQ737" s="350"/>
      <c r="BR737" s="350"/>
      <c r="BS737" s="290"/>
      <c r="BT737" s="281" t="b">
        <v>0</v>
      </c>
      <c r="BU737" s="258"/>
      <c r="BV737" s="346"/>
      <c r="BW737" s="300"/>
      <c r="BX737" s="300"/>
      <c r="BY737" s="345"/>
      <c r="BZ737" s="345"/>
      <c r="CA737" s="300"/>
      <c r="CB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c r="BM738" s="553"/>
      <c r="BN738" s="349"/>
      <c r="BO738" s="290"/>
      <c r="BP738" s="290"/>
      <c r="BQ738" s="350"/>
      <c r="BR738" s="350"/>
      <c r="BS738" s="290"/>
      <c r="BT738" s="281" t="b">
        <v>0</v>
      </c>
      <c r="BU738" s="258"/>
      <c r="BV738" s="346"/>
      <c r="BW738" s="300"/>
      <c r="BX738" s="300"/>
      <c r="BY738" s="345"/>
      <c r="BZ738" s="345"/>
      <c r="CA738" s="300"/>
      <c r="CB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c r="BM739" s="553"/>
      <c r="BN739" s="349"/>
      <c r="BO739" s="290"/>
      <c r="BP739" s="290"/>
      <c r="BQ739" s="350"/>
      <c r="BR739" s="350"/>
      <c r="BS739" s="290"/>
      <c r="BT739" s="281" t="b">
        <v>0</v>
      </c>
      <c r="BU739" s="258"/>
      <c r="BV739" s="346"/>
      <c r="BW739" s="300"/>
      <c r="BX739" s="300"/>
      <c r="BY739" s="345"/>
      <c r="BZ739" s="345"/>
      <c r="CA739" s="300"/>
      <c r="CB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c r="BM740" s="553"/>
      <c r="BN740" s="349"/>
      <c r="BO740" s="290"/>
      <c r="BP740" s="290"/>
      <c r="BQ740" s="350"/>
      <c r="BR740" s="350"/>
      <c r="BS740" s="290"/>
      <c r="BT740" s="281" t="b">
        <v>0</v>
      </c>
      <c r="BU740" s="258"/>
      <c r="BV740" s="346"/>
      <c r="BW740" s="300"/>
      <c r="BX740" s="300"/>
      <c r="BY740" s="345"/>
      <c r="BZ740" s="345"/>
      <c r="CA740" s="300"/>
      <c r="CB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c r="BM741" s="553"/>
      <c r="BN741" s="349"/>
      <c r="BO741" s="290"/>
      <c r="BP741" s="290"/>
      <c r="BQ741" s="350"/>
      <c r="BR741" s="350"/>
      <c r="BS741" s="290"/>
      <c r="BT741" s="281" t="b">
        <v>0</v>
      </c>
      <c r="BU741" s="258"/>
      <c r="BV741" s="346"/>
      <c r="BW741" s="300"/>
      <c r="BX741" s="300"/>
      <c r="BY741" s="345"/>
      <c r="BZ741" s="345"/>
      <c r="CA741" s="300"/>
      <c r="CB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c r="BM742" s="553"/>
      <c r="BN742" s="349"/>
      <c r="BO742" s="290"/>
      <c r="BP742" s="290"/>
      <c r="BQ742" s="350"/>
      <c r="BR742" s="350"/>
      <c r="BS742" s="290"/>
      <c r="BT742" s="281" t="b">
        <v>0</v>
      </c>
      <c r="BU742" s="258"/>
      <c r="BV742" s="346"/>
      <c r="BW742" s="300"/>
      <c r="BX742" s="300"/>
      <c r="BY742" s="345"/>
      <c r="BZ742" s="345"/>
      <c r="CA742" s="300"/>
      <c r="CB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c r="BM743" s="553"/>
      <c r="BN743" s="349"/>
      <c r="BO743" s="290"/>
      <c r="BP743" s="290"/>
      <c r="BQ743" s="350"/>
      <c r="BR743" s="350"/>
      <c r="BS743" s="290"/>
      <c r="BT743" s="281" t="b">
        <v>0</v>
      </c>
      <c r="BU743" s="258"/>
      <c r="BV743" s="346"/>
      <c r="BW743" s="300"/>
      <c r="BX743" s="300"/>
      <c r="BY743" s="345"/>
      <c r="BZ743" s="345"/>
      <c r="CA743" s="300"/>
      <c r="CB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c r="BM744" s="553"/>
      <c r="BN744" s="349"/>
      <c r="BO744" s="290"/>
      <c r="BP744" s="290"/>
      <c r="BQ744" s="350"/>
      <c r="BR744" s="350"/>
      <c r="BS744" s="290"/>
      <c r="BT744" s="281" t="b">
        <v>0</v>
      </c>
      <c r="BU744" s="258"/>
      <c r="BV744" s="346"/>
      <c r="BW744" s="300"/>
      <c r="BX744" s="300"/>
      <c r="BY744" s="345"/>
      <c r="BZ744" s="345"/>
      <c r="CA744" s="300"/>
      <c r="CB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c r="BM745" s="553"/>
      <c r="BN745" s="349"/>
      <c r="BO745" s="290"/>
      <c r="BP745" s="290"/>
      <c r="BQ745" s="350"/>
      <c r="BR745" s="350"/>
      <c r="BS745" s="290"/>
      <c r="BT745" s="281" t="b">
        <v>0</v>
      </c>
      <c r="BU745" s="258"/>
      <c r="BV745" s="346"/>
      <c r="BW745" s="300"/>
      <c r="BX745" s="300"/>
      <c r="BY745" s="345"/>
      <c r="BZ745" s="345"/>
      <c r="CA745" s="300"/>
      <c r="CB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c r="BM746" s="553"/>
      <c r="BN746" s="349"/>
      <c r="BO746" s="290"/>
      <c r="BP746" s="290"/>
      <c r="BQ746" s="350"/>
      <c r="BR746" s="350"/>
      <c r="BS746" s="290"/>
      <c r="BT746" s="281" t="b">
        <v>0</v>
      </c>
      <c r="BU746" s="258"/>
      <c r="BV746" s="346"/>
      <c r="BW746" s="300"/>
      <c r="BX746" s="300"/>
      <c r="BY746" s="345"/>
      <c r="BZ746" s="345"/>
      <c r="CA746" s="300"/>
      <c r="CB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c r="BM747" s="553"/>
      <c r="BN747" s="349"/>
      <c r="BO747" s="290"/>
      <c r="BP747" s="290"/>
      <c r="BQ747" s="350"/>
      <c r="BR747" s="350"/>
      <c r="BS747" s="290"/>
      <c r="BT747" s="281" t="b">
        <v>0</v>
      </c>
      <c r="BU747" s="258"/>
      <c r="BV747" s="346"/>
      <c r="BW747" s="300"/>
      <c r="BX747" s="300"/>
      <c r="BY747" s="345"/>
      <c r="BZ747" s="345"/>
      <c r="CA747" s="300"/>
      <c r="CB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c r="BM748" s="553"/>
      <c r="BN748" s="349"/>
      <c r="BO748" s="290"/>
      <c r="BP748" s="290"/>
      <c r="BQ748" s="350"/>
      <c r="BR748" s="350"/>
      <c r="BS748" s="290"/>
      <c r="BT748" s="281" t="b">
        <v>0</v>
      </c>
      <c r="BU748" s="258"/>
      <c r="BV748" s="346"/>
      <c r="BW748" s="300"/>
      <c r="BX748" s="300"/>
      <c r="BY748" s="345"/>
      <c r="BZ748" s="345"/>
      <c r="CA748" s="300"/>
      <c r="CB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c r="BM749" s="553"/>
      <c r="BN749" s="349"/>
      <c r="BO749" s="290"/>
      <c r="BP749" s="290"/>
      <c r="BQ749" s="350"/>
      <c r="BR749" s="350"/>
      <c r="BS749" s="290"/>
      <c r="BT749" s="281" t="b">
        <v>0</v>
      </c>
      <c r="BU749" s="258"/>
      <c r="BV749" s="346"/>
      <c r="BW749" s="300"/>
      <c r="BX749" s="300"/>
      <c r="BY749" s="345"/>
      <c r="BZ749" s="345"/>
      <c r="CA749" s="300"/>
      <c r="CB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c r="BM750" s="553"/>
      <c r="BN750" s="349"/>
      <c r="BO750" s="290"/>
      <c r="BP750" s="290"/>
      <c r="BQ750" s="350"/>
      <c r="BR750" s="350"/>
      <c r="BS750" s="290"/>
      <c r="BT750" s="281" t="b">
        <v>0</v>
      </c>
      <c r="BU750" s="258"/>
      <c r="BV750" s="346"/>
      <c r="BW750" s="300"/>
      <c r="BX750" s="300"/>
      <c r="BY750" s="345"/>
      <c r="BZ750" s="345"/>
      <c r="CA750" s="300"/>
      <c r="CB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c r="BM751" s="553"/>
      <c r="BN751" s="349"/>
      <c r="BO751" s="290"/>
      <c r="BP751" s="290"/>
      <c r="BQ751" s="350"/>
      <c r="BR751" s="350"/>
      <c r="BS751" s="290"/>
      <c r="BT751" s="281" t="b">
        <v>0</v>
      </c>
      <c r="BU751" s="258"/>
      <c r="BV751" s="346"/>
      <c r="BW751" s="300"/>
      <c r="BX751" s="300"/>
      <c r="BY751" s="345"/>
      <c r="BZ751" s="345"/>
      <c r="CA751" s="300"/>
      <c r="CB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c r="BM752" s="553"/>
      <c r="BN752" s="349"/>
      <c r="BO752" s="290"/>
      <c r="BP752" s="290"/>
      <c r="BQ752" s="350"/>
      <c r="BR752" s="350"/>
      <c r="BS752" s="290"/>
      <c r="BT752" s="281" t="b">
        <v>0</v>
      </c>
      <c r="BU752" s="258"/>
      <c r="BV752" s="346"/>
      <c r="BW752" s="300"/>
      <c r="BX752" s="300"/>
      <c r="BY752" s="345"/>
      <c r="BZ752" s="345"/>
      <c r="CA752" s="300"/>
      <c r="CB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c r="BM753" s="553"/>
      <c r="BN753" s="349"/>
      <c r="BO753" s="290"/>
      <c r="BP753" s="290"/>
      <c r="BQ753" s="350"/>
      <c r="BR753" s="350"/>
      <c r="BS753" s="290"/>
      <c r="BT753" s="281" t="b">
        <v>0</v>
      </c>
      <c r="BU753" s="258"/>
      <c r="BV753" s="346"/>
      <c r="BW753" s="300"/>
      <c r="BX753" s="300"/>
      <c r="BY753" s="345"/>
      <c r="BZ753" s="345"/>
      <c r="CA753" s="300"/>
      <c r="CB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c r="BM754" s="553"/>
      <c r="BN754" s="349"/>
      <c r="BO754" s="290"/>
      <c r="BP754" s="290"/>
      <c r="BQ754" s="350"/>
      <c r="BR754" s="350"/>
      <c r="BS754" s="290"/>
      <c r="BT754" s="281" t="b">
        <v>0</v>
      </c>
      <c r="BU754" s="258"/>
      <c r="BV754" s="346"/>
      <c r="BW754" s="300"/>
      <c r="BX754" s="300"/>
      <c r="BY754" s="345"/>
      <c r="BZ754" s="345"/>
      <c r="CA754" s="300"/>
      <c r="CB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c r="BM755" s="553"/>
      <c r="BN755" s="349"/>
      <c r="BO755" s="290"/>
      <c r="BP755" s="290"/>
      <c r="BQ755" s="350"/>
      <c r="BR755" s="350"/>
      <c r="BS755" s="290"/>
      <c r="BT755" s="281" t="b">
        <v>0</v>
      </c>
      <c r="BU755" s="258"/>
      <c r="BV755" s="346"/>
      <c r="BW755" s="300"/>
      <c r="BX755" s="300"/>
      <c r="BY755" s="345"/>
      <c r="BZ755" s="345"/>
      <c r="CA755" s="300"/>
      <c r="CB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c r="BM756" s="553"/>
      <c r="BN756" s="349"/>
      <c r="BO756" s="290"/>
      <c r="BP756" s="290"/>
      <c r="BQ756" s="350"/>
      <c r="BR756" s="350"/>
      <c r="BS756" s="290"/>
      <c r="BT756" s="281" t="b">
        <v>0</v>
      </c>
      <c r="BU756" s="258"/>
      <c r="BV756" s="346"/>
      <c r="BW756" s="300"/>
      <c r="BX756" s="300"/>
      <c r="BY756" s="345"/>
      <c r="BZ756" s="345"/>
      <c r="CA756" s="300"/>
      <c r="CB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c r="BM757" s="553"/>
      <c r="BN757" s="349"/>
      <c r="BO757" s="290"/>
      <c r="BP757" s="290"/>
      <c r="BQ757" s="350"/>
      <c r="BR757" s="350"/>
      <c r="BS757" s="290"/>
      <c r="BT757" s="281" t="b">
        <v>0</v>
      </c>
      <c r="BU757" s="258"/>
      <c r="BV757" s="346"/>
      <c r="BW757" s="300"/>
      <c r="BX757" s="300"/>
      <c r="BY757" s="345"/>
      <c r="BZ757" s="345"/>
      <c r="CA757" s="300"/>
      <c r="CB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c r="BM758" s="553"/>
      <c r="BN758" s="349"/>
      <c r="BO758" s="290"/>
      <c r="BP758" s="290"/>
      <c r="BQ758" s="350"/>
      <c r="BR758" s="350"/>
      <c r="BS758" s="290"/>
      <c r="BT758" s="281" t="b">
        <v>0</v>
      </c>
      <c r="BU758" s="258"/>
      <c r="BV758" s="346"/>
      <c r="BW758" s="300"/>
      <c r="BX758" s="300"/>
      <c r="BY758" s="345"/>
      <c r="BZ758" s="345"/>
      <c r="CA758" s="300"/>
      <c r="CB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c r="BM759" s="553"/>
      <c r="BN759" s="349"/>
      <c r="BO759" s="290"/>
      <c r="BP759" s="290"/>
      <c r="BQ759" s="350"/>
      <c r="BR759" s="350"/>
      <c r="BS759" s="290"/>
      <c r="BT759" s="281" t="b">
        <v>0</v>
      </c>
      <c r="BU759" s="258"/>
      <c r="BV759" s="346"/>
      <c r="BW759" s="300"/>
      <c r="BX759" s="300"/>
      <c r="BY759" s="345"/>
      <c r="BZ759" s="345"/>
      <c r="CA759" s="300"/>
      <c r="CB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c r="BM760" s="553"/>
      <c r="BN760" s="349"/>
      <c r="BO760" s="290"/>
      <c r="BP760" s="290"/>
      <c r="BQ760" s="350"/>
      <c r="BR760" s="350"/>
      <c r="BS760" s="290"/>
      <c r="BT760" s="281" t="b">
        <v>0</v>
      </c>
      <c r="BU760" s="258"/>
      <c r="BV760" s="346"/>
      <c r="BW760" s="300"/>
      <c r="BX760" s="300"/>
      <c r="BY760" s="345"/>
      <c r="BZ760" s="345"/>
      <c r="CA760" s="300"/>
      <c r="CB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c r="BM761" s="553"/>
      <c r="BN761" s="349"/>
      <c r="BO761" s="290"/>
      <c r="BP761" s="290"/>
      <c r="BQ761" s="350"/>
      <c r="BR761" s="350"/>
      <c r="BS761" s="290"/>
      <c r="BT761" s="281" t="b">
        <v>0</v>
      </c>
      <c r="BU761" s="258"/>
      <c r="BV761" s="346"/>
      <c r="BW761" s="300"/>
      <c r="BX761" s="300"/>
      <c r="BY761" s="345"/>
      <c r="BZ761" s="345"/>
      <c r="CA761" s="300"/>
      <c r="CB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c r="BM762" s="553"/>
      <c r="BN762" s="349"/>
      <c r="BO762" s="290"/>
      <c r="BP762" s="290"/>
      <c r="BQ762" s="350"/>
      <c r="BR762" s="350"/>
      <c r="BS762" s="290"/>
      <c r="BT762" s="281" t="b">
        <v>0</v>
      </c>
      <c r="BU762" s="258"/>
      <c r="BV762" s="346"/>
      <c r="BW762" s="300"/>
      <c r="BX762" s="300"/>
      <c r="BY762" s="345"/>
      <c r="BZ762" s="345"/>
      <c r="CA762" s="300"/>
      <c r="CB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c r="BM763" s="553"/>
      <c r="BN763" s="349"/>
      <c r="BO763" s="290"/>
      <c r="BP763" s="290"/>
      <c r="BQ763" s="350"/>
      <c r="BR763" s="350"/>
      <c r="BS763" s="290"/>
      <c r="BT763" s="281" t="b">
        <v>0</v>
      </c>
      <c r="BU763" s="258"/>
      <c r="BV763" s="346"/>
      <c r="BW763" s="300"/>
      <c r="BX763" s="300"/>
      <c r="BY763" s="345"/>
      <c r="BZ763" s="345"/>
      <c r="CA763" s="300"/>
      <c r="CB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c r="BM764" s="553"/>
      <c r="BN764" s="349"/>
      <c r="BO764" s="290"/>
      <c r="BP764" s="290"/>
      <c r="BQ764" s="350"/>
      <c r="BR764" s="350"/>
      <c r="BS764" s="290"/>
      <c r="BT764" s="281" t="b">
        <v>0</v>
      </c>
      <c r="BU764" s="258"/>
      <c r="BV764" s="346"/>
      <c r="BW764" s="300"/>
      <c r="BX764" s="300"/>
      <c r="BY764" s="345"/>
      <c r="BZ764" s="345"/>
      <c r="CA764" s="300"/>
      <c r="CB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c r="BM765" s="553"/>
      <c r="BN765" s="349"/>
      <c r="BO765" s="290"/>
      <c r="BP765" s="290"/>
      <c r="BQ765" s="350"/>
      <c r="BR765" s="350"/>
      <c r="BS765" s="290"/>
      <c r="BT765" s="281" t="b">
        <v>0</v>
      </c>
      <c r="BU765" s="258"/>
      <c r="BV765" s="346"/>
      <c r="BW765" s="300"/>
      <c r="BX765" s="300"/>
      <c r="BY765" s="345"/>
      <c r="BZ765" s="345"/>
      <c r="CA765" s="300"/>
      <c r="CB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c r="BM766" s="553"/>
      <c r="BN766" s="349"/>
      <c r="BO766" s="290"/>
      <c r="BP766" s="290"/>
      <c r="BQ766" s="350"/>
      <c r="BR766" s="350"/>
      <c r="BS766" s="290"/>
      <c r="BT766" s="281" t="b">
        <v>0</v>
      </c>
      <c r="BU766" s="258"/>
      <c r="BV766" s="346"/>
      <c r="BW766" s="300"/>
      <c r="BX766" s="300"/>
      <c r="BY766" s="345"/>
      <c r="BZ766" s="345"/>
      <c r="CA766" s="300"/>
      <c r="CB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c r="BM767" s="553"/>
      <c r="BN767" s="349"/>
      <c r="BO767" s="290"/>
      <c r="BP767" s="290"/>
      <c r="BQ767" s="350"/>
      <c r="BR767" s="350"/>
      <c r="BS767" s="290"/>
      <c r="BT767" s="281" t="b">
        <v>0</v>
      </c>
      <c r="BU767" s="258"/>
      <c r="BV767" s="346"/>
      <c r="BW767" s="300"/>
      <c r="BX767" s="300"/>
      <c r="BY767" s="345"/>
      <c r="BZ767" s="345"/>
      <c r="CA767" s="300"/>
      <c r="CB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c r="BM768" s="553"/>
      <c r="BN768" s="349"/>
      <c r="BO768" s="290"/>
      <c r="BP768" s="290"/>
      <c r="BQ768" s="350"/>
      <c r="BR768" s="350"/>
      <c r="BS768" s="290"/>
      <c r="BT768" s="281" t="b">
        <v>0</v>
      </c>
      <c r="BU768" s="258"/>
      <c r="BV768" s="346"/>
      <c r="BW768" s="300"/>
      <c r="BX768" s="300"/>
      <c r="BY768" s="345"/>
      <c r="BZ768" s="345"/>
      <c r="CA768" s="300"/>
      <c r="CB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c r="BM769" s="553"/>
      <c r="BN769" s="349"/>
      <c r="BO769" s="290"/>
      <c r="BP769" s="290"/>
      <c r="BQ769" s="350"/>
      <c r="BR769" s="350"/>
      <c r="BS769" s="290"/>
      <c r="BT769" s="281" t="b">
        <v>0</v>
      </c>
      <c r="BU769" s="258"/>
      <c r="BV769" s="346"/>
      <c r="BW769" s="300"/>
      <c r="BX769" s="300"/>
      <c r="BY769" s="345"/>
      <c r="BZ769" s="345"/>
      <c r="CA769" s="300"/>
      <c r="CB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c r="BM770" s="553"/>
      <c r="BN770" s="349"/>
      <c r="BO770" s="290"/>
      <c r="BP770" s="290"/>
      <c r="BQ770" s="350"/>
      <c r="BR770" s="350"/>
      <c r="BS770" s="290"/>
      <c r="BT770" s="281" t="b">
        <v>0</v>
      </c>
      <c r="BU770" s="258"/>
      <c r="BV770" s="346"/>
      <c r="BW770" s="300"/>
      <c r="BX770" s="300"/>
      <c r="BY770" s="345"/>
      <c r="BZ770" s="345"/>
      <c r="CA770" s="300"/>
      <c r="CB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c r="BM771" s="553"/>
      <c r="BN771" s="349"/>
      <c r="BO771" s="290"/>
      <c r="BP771" s="290"/>
      <c r="BQ771" s="350"/>
      <c r="BR771" s="350"/>
      <c r="BS771" s="290"/>
      <c r="BT771" s="281" t="b">
        <v>0</v>
      </c>
      <c r="BU771" s="258"/>
      <c r="BV771" s="346"/>
      <c r="BW771" s="300"/>
      <c r="BX771" s="300"/>
      <c r="BY771" s="345"/>
      <c r="BZ771" s="345"/>
      <c r="CA771" s="300"/>
      <c r="CB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c r="BM772" s="553"/>
      <c r="BN772" s="349"/>
      <c r="BO772" s="290"/>
      <c r="BP772" s="290"/>
      <c r="BQ772" s="350"/>
      <c r="BR772" s="350"/>
      <c r="BS772" s="290"/>
      <c r="BT772" s="281" t="b">
        <v>0</v>
      </c>
      <c r="BU772" s="258"/>
      <c r="BV772" s="346"/>
      <c r="BW772" s="300"/>
      <c r="BX772" s="300"/>
      <c r="BY772" s="345"/>
      <c r="BZ772" s="345"/>
      <c r="CA772" s="300"/>
      <c r="CB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c r="BM773" s="553"/>
      <c r="BN773" s="349"/>
      <c r="BO773" s="290"/>
      <c r="BP773" s="290"/>
      <c r="BQ773" s="350"/>
      <c r="BR773" s="350"/>
      <c r="BS773" s="290"/>
      <c r="BT773" s="281" t="b">
        <v>0</v>
      </c>
      <c r="BU773" s="258"/>
      <c r="BV773" s="346"/>
      <c r="BW773" s="300"/>
      <c r="BX773" s="300"/>
      <c r="BY773" s="345"/>
      <c r="BZ773" s="345"/>
      <c r="CA773" s="300"/>
      <c r="CB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c r="BM774" s="553"/>
      <c r="BN774" s="349"/>
      <c r="BO774" s="290"/>
      <c r="BP774" s="290"/>
      <c r="BQ774" s="350"/>
      <c r="BR774" s="350"/>
      <c r="BS774" s="290"/>
      <c r="BT774" s="281" t="b">
        <v>0</v>
      </c>
      <c r="BU774" s="258"/>
      <c r="BV774" s="346"/>
      <c r="BW774" s="300"/>
      <c r="BX774" s="300"/>
      <c r="BY774" s="345"/>
      <c r="BZ774" s="345"/>
      <c r="CA774" s="300"/>
      <c r="CB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c r="BM775" s="553"/>
      <c r="BN775" s="349"/>
      <c r="BO775" s="290"/>
      <c r="BP775" s="290"/>
      <c r="BQ775" s="350"/>
      <c r="BR775" s="350"/>
      <c r="BS775" s="290"/>
      <c r="BT775" s="281" t="b">
        <v>0</v>
      </c>
      <c r="BU775" s="258"/>
      <c r="BV775" s="346"/>
      <c r="BW775" s="300"/>
      <c r="BX775" s="300"/>
      <c r="BY775" s="345"/>
      <c r="BZ775" s="345"/>
      <c r="CA775" s="300"/>
      <c r="CB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c r="BM776" s="553"/>
      <c r="BN776" s="349"/>
      <c r="BO776" s="290"/>
      <c r="BP776" s="290"/>
      <c r="BQ776" s="350"/>
      <c r="BR776" s="350"/>
      <c r="BS776" s="290"/>
      <c r="BT776" s="281" t="b">
        <v>0</v>
      </c>
      <c r="BU776" s="258"/>
      <c r="BV776" s="346"/>
      <c r="BW776" s="300"/>
      <c r="BX776" s="300"/>
      <c r="BY776" s="345"/>
      <c r="BZ776" s="345"/>
      <c r="CA776" s="300"/>
      <c r="CB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c r="BM777" s="553"/>
      <c r="BN777" s="349"/>
      <c r="BO777" s="290"/>
      <c r="BP777" s="290"/>
      <c r="BQ777" s="350"/>
      <c r="BR777" s="350"/>
      <c r="BS777" s="290"/>
      <c r="BT777" s="281" t="b">
        <v>0</v>
      </c>
      <c r="BU777" s="258"/>
      <c r="BV777" s="346"/>
      <c r="BW777" s="300"/>
      <c r="BX777" s="300"/>
      <c r="BY777" s="345"/>
      <c r="BZ777" s="345"/>
      <c r="CA777" s="300"/>
      <c r="CB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c r="BM778" s="553"/>
      <c r="BN778" s="349"/>
      <c r="BO778" s="290"/>
      <c r="BP778" s="290"/>
      <c r="BQ778" s="350"/>
      <c r="BR778" s="350"/>
      <c r="BS778" s="290"/>
      <c r="BT778" s="281" t="b">
        <v>0</v>
      </c>
      <c r="BU778" s="258"/>
      <c r="BV778" s="346"/>
      <c r="BW778" s="300"/>
      <c r="BX778" s="300"/>
      <c r="BY778" s="345"/>
      <c r="BZ778" s="345"/>
      <c r="CA778" s="300"/>
      <c r="CB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c r="BM779" s="553"/>
      <c r="BN779" s="349"/>
      <c r="BO779" s="290"/>
      <c r="BP779" s="290"/>
      <c r="BQ779" s="350"/>
      <c r="BR779" s="350"/>
      <c r="BS779" s="290"/>
      <c r="BT779" s="281" t="b">
        <v>0</v>
      </c>
      <c r="BU779" s="258"/>
      <c r="BV779" s="346"/>
      <c r="BW779" s="300"/>
      <c r="BX779" s="300"/>
      <c r="BY779" s="345"/>
      <c r="BZ779" s="345"/>
      <c r="CA779" s="300"/>
      <c r="CB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c r="BM780" s="553"/>
      <c r="BN780" s="349"/>
      <c r="BO780" s="290"/>
      <c r="BP780" s="290"/>
      <c r="BQ780" s="350"/>
      <c r="BR780" s="350"/>
      <c r="BS780" s="290"/>
      <c r="BT780" s="281" t="b">
        <v>0</v>
      </c>
      <c r="BU780" s="258"/>
      <c r="BV780" s="346"/>
      <c r="BW780" s="300"/>
      <c r="BX780" s="300"/>
      <c r="BY780" s="345"/>
      <c r="BZ780" s="345"/>
      <c r="CA780" s="300"/>
      <c r="CB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c r="BM781" s="553"/>
      <c r="BN781" s="349"/>
      <c r="BO781" s="290"/>
      <c r="BP781" s="290"/>
      <c r="BQ781" s="350"/>
      <c r="BR781" s="350"/>
      <c r="BS781" s="290"/>
      <c r="BT781" s="281" t="b">
        <v>0</v>
      </c>
      <c r="BU781" s="258"/>
      <c r="BV781" s="346"/>
      <c r="BW781" s="300"/>
      <c r="BX781" s="300"/>
      <c r="BY781" s="345"/>
      <c r="BZ781" s="345"/>
      <c r="CA781" s="300"/>
      <c r="CB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c r="BM782" s="553"/>
      <c r="BN782" s="349"/>
      <c r="BO782" s="290"/>
      <c r="BP782" s="290"/>
      <c r="BQ782" s="350"/>
      <c r="BR782" s="350"/>
      <c r="BS782" s="290"/>
      <c r="BT782" s="281" t="b">
        <v>0</v>
      </c>
      <c r="BU782" s="258"/>
      <c r="BV782" s="346"/>
      <c r="BW782" s="300"/>
      <c r="BX782" s="300"/>
      <c r="BY782" s="345"/>
      <c r="BZ782" s="345"/>
      <c r="CA782" s="300"/>
      <c r="CB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c r="BM783" s="553"/>
      <c r="BN783" s="349"/>
      <c r="BO783" s="290"/>
      <c r="BP783" s="290"/>
      <c r="BQ783" s="350"/>
      <c r="BR783" s="350"/>
      <c r="BS783" s="290"/>
      <c r="BT783" s="281" t="b">
        <v>0</v>
      </c>
      <c r="BU783" s="258"/>
      <c r="BV783" s="346"/>
      <c r="BW783" s="300"/>
      <c r="BX783" s="300"/>
      <c r="BY783" s="345"/>
      <c r="BZ783" s="345"/>
      <c r="CA783" s="300"/>
      <c r="CB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c r="BM784" s="553"/>
      <c r="BN784" s="349"/>
      <c r="BO784" s="290"/>
      <c r="BP784" s="290"/>
      <c r="BQ784" s="350"/>
      <c r="BR784" s="350"/>
      <c r="BS784" s="290"/>
      <c r="BT784" s="281" t="b">
        <v>0</v>
      </c>
      <c r="BU784" s="258"/>
      <c r="BV784" s="346"/>
      <c r="BW784" s="300"/>
      <c r="BX784" s="300"/>
      <c r="BY784" s="345"/>
      <c r="BZ784" s="345"/>
      <c r="CA784" s="300"/>
      <c r="CB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c r="BM785" s="553"/>
      <c r="BN785" s="349"/>
      <c r="BO785" s="290"/>
      <c r="BP785" s="290"/>
      <c r="BQ785" s="350"/>
      <c r="BR785" s="350"/>
      <c r="BS785" s="290"/>
      <c r="BT785" s="281" t="b">
        <v>0</v>
      </c>
      <c r="BU785" s="258"/>
      <c r="BV785" s="346"/>
      <c r="BW785" s="300"/>
      <c r="BX785" s="300"/>
      <c r="BY785" s="345"/>
      <c r="BZ785" s="345"/>
      <c r="CA785" s="300"/>
      <c r="CB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c r="BM786" s="553"/>
      <c r="BN786" s="349"/>
      <c r="BO786" s="290"/>
      <c r="BP786" s="290"/>
      <c r="BQ786" s="350"/>
      <c r="BR786" s="350"/>
      <c r="BS786" s="290"/>
      <c r="BT786" s="281" t="b">
        <v>0</v>
      </c>
      <c r="BU786" s="258"/>
      <c r="BV786" s="346"/>
      <c r="BW786" s="300"/>
      <c r="BX786" s="300"/>
      <c r="BY786" s="345"/>
      <c r="BZ786" s="345"/>
      <c r="CA786" s="300"/>
      <c r="CB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c r="BM787" s="553"/>
      <c r="BN787" s="349"/>
      <c r="BO787" s="290"/>
      <c r="BP787" s="290"/>
      <c r="BQ787" s="350"/>
      <c r="BR787" s="350"/>
      <c r="BS787" s="290"/>
      <c r="BT787" s="281" t="b">
        <v>0</v>
      </c>
      <c r="BU787" s="258"/>
      <c r="BV787" s="346"/>
      <c r="BW787" s="300"/>
      <c r="BX787" s="300"/>
      <c r="BY787" s="345"/>
      <c r="BZ787" s="345"/>
      <c r="CA787" s="300"/>
      <c r="CB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c r="BM788" s="553"/>
      <c r="BN788" s="349"/>
      <c r="BO788" s="290"/>
      <c r="BP788" s="290"/>
      <c r="BQ788" s="350"/>
      <c r="BR788" s="350"/>
      <c r="BS788" s="290"/>
      <c r="BT788" s="281" t="b">
        <v>0</v>
      </c>
      <c r="BU788" s="258"/>
      <c r="BV788" s="346"/>
      <c r="BW788" s="300"/>
      <c r="BX788" s="300"/>
      <c r="BY788" s="345"/>
      <c r="BZ788" s="345"/>
      <c r="CA788" s="300"/>
      <c r="CB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c r="BM789" s="553"/>
      <c r="BN789" s="349"/>
      <c r="BO789" s="290"/>
      <c r="BP789" s="290"/>
      <c r="BQ789" s="350"/>
      <c r="BR789" s="350"/>
      <c r="BS789" s="290"/>
      <c r="BT789" s="281" t="b">
        <v>0</v>
      </c>
      <c r="BU789" s="258"/>
      <c r="BV789" s="346"/>
      <c r="BW789" s="300"/>
      <c r="BX789" s="300"/>
      <c r="BY789" s="345"/>
      <c r="BZ789" s="345"/>
      <c r="CA789" s="300"/>
      <c r="CB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c r="BM790" s="553"/>
      <c r="BN790" s="349"/>
      <c r="BO790" s="290"/>
      <c r="BP790" s="290"/>
      <c r="BQ790" s="350"/>
      <c r="BR790" s="350"/>
      <c r="BS790" s="290"/>
      <c r="BT790" s="281" t="b">
        <v>0</v>
      </c>
      <c r="BU790" s="258"/>
      <c r="BV790" s="346"/>
      <c r="BW790" s="300"/>
      <c r="BX790" s="300"/>
      <c r="BY790" s="345"/>
      <c r="BZ790" s="345"/>
      <c r="CA790" s="300"/>
      <c r="CB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c r="BM791" s="553"/>
      <c r="BN791" s="349"/>
      <c r="BO791" s="290"/>
      <c r="BP791" s="290"/>
      <c r="BQ791" s="350"/>
      <c r="BR791" s="350"/>
      <c r="BS791" s="290"/>
      <c r="BT791" s="281" t="b">
        <v>0</v>
      </c>
      <c r="BU791" s="258"/>
      <c r="BV791" s="346"/>
      <c r="BW791" s="300"/>
      <c r="BX791" s="300"/>
      <c r="BY791" s="345"/>
      <c r="BZ791" s="345"/>
      <c r="CA791" s="300"/>
      <c r="CB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c r="BM792" s="553"/>
      <c r="BN792" s="349"/>
      <c r="BO792" s="290"/>
      <c r="BP792" s="290"/>
      <c r="BQ792" s="350"/>
      <c r="BR792" s="350"/>
      <c r="BS792" s="290"/>
      <c r="BT792" s="281" t="b">
        <v>0</v>
      </c>
      <c r="BU792" s="258"/>
      <c r="BV792" s="346"/>
      <c r="BW792" s="300"/>
      <c r="BX792" s="300"/>
      <c r="BY792" s="345"/>
      <c r="BZ792" s="345"/>
      <c r="CA792" s="300"/>
      <c r="CB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c r="BM793" s="553"/>
      <c r="BN793" s="349"/>
      <c r="BO793" s="290"/>
      <c r="BP793" s="290"/>
      <c r="BQ793" s="350"/>
      <c r="BR793" s="350"/>
      <c r="BS793" s="290"/>
      <c r="BT793" s="281" t="b">
        <v>0</v>
      </c>
      <c r="BU793" s="258"/>
      <c r="BV793" s="346"/>
      <c r="BW793" s="300"/>
      <c r="BX793" s="300"/>
      <c r="BY793" s="345"/>
      <c r="BZ793" s="345"/>
      <c r="CA793" s="300"/>
      <c r="CB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c r="BM794" s="553"/>
      <c r="BN794" s="349"/>
      <c r="BO794" s="290"/>
      <c r="BP794" s="290"/>
      <c r="BQ794" s="350"/>
      <c r="BR794" s="350"/>
      <c r="BS794" s="290"/>
      <c r="BT794" s="281" t="b">
        <v>0</v>
      </c>
      <c r="BU794" s="258"/>
      <c r="BV794" s="346"/>
      <c r="BW794" s="300"/>
      <c r="BX794" s="300"/>
      <c r="BY794" s="345"/>
      <c r="BZ794" s="345"/>
      <c r="CA794" s="300"/>
      <c r="CB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c r="BM795" s="553"/>
      <c r="BN795" s="349"/>
      <c r="BO795" s="290"/>
      <c r="BP795" s="290"/>
      <c r="BQ795" s="350"/>
      <c r="BR795" s="350"/>
      <c r="BS795" s="290"/>
      <c r="BT795" s="281" t="b">
        <v>0</v>
      </c>
      <c r="BU795" s="258"/>
      <c r="BV795" s="346"/>
      <c r="BW795" s="300"/>
      <c r="BX795" s="300"/>
      <c r="BY795" s="345"/>
      <c r="BZ795" s="345"/>
      <c r="CA795" s="300"/>
      <c r="CB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c r="BM796" s="553"/>
      <c r="BN796" s="349"/>
      <c r="BO796" s="290"/>
      <c r="BP796" s="290"/>
      <c r="BQ796" s="350"/>
      <c r="BR796" s="350"/>
      <c r="BS796" s="290"/>
      <c r="BT796" s="281" t="b">
        <v>0</v>
      </c>
      <c r="BU796" s="258"/>
      <c r="BV796" s="346"/>
      <c r="BW796" s="300"/>
      <c r="BX796" s="300"/>
      <c r="BY796" s="345"/>
      <c r="BZ796" s="345"/>
      <c r="CA796" s="300"/>
      <c r="CB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c r="BM797" s="553"/>
      <c r="BN797" s="349"/>
      <c r="BO797" s="290"/>
      <c r="BP797" s="290"/>
      <c r="BQ797" s="350"/>
      <c r="BR797" s="350"/>
      <c r="BS797" s="290"/>
      <c r="BT797" s="281" t="b">
        <v>0</v>
      </c>
      <c r="BU797" s="258"/>
      <c r="BV797" s="346"/>
      <c r="BW797" s="300"/>
      <c r="BX797" s="300"/>
      <c r="BY797" s="345"/>
      <c r="BZ797" s="345"/>
      <c r="CA797" s="300"/>
      <c r="CB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c r="BM798" s="553"/>
      <c r="BN798" s="349"/>
      <c r="BO798" s="290"/>
      <c r="BP798" s="290"/>
      <c r="BQ798" s="350"/>
      <c r="BR798" s="350"/>
      <c r="BS798" s="290"/>
      <c r="BT798" s="281" t="b">
        <v>0</v>
      </c>
      <c r="BU798" s="258"/>
      <c r="BV798" s="346"/>
      <c r="BW798" s="300"/>
      <c r="BX798" s="300"/>
      <c r="BY798" s="345"/>
      <c r="BZ798" s="345"/>
      <c r="CA798" s="300"/>
      <c r="CB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c r="BM799" s="553"/>
      <c r="BN799" s="349"/>
      <c r="BO799" s="290"/>
      <c r="BP799" s="290"/>
      <c r="BQ799" s="350"/>
      <c r="BR799" s="350"/>
      <c r="BS799" s="290"/>
      <c r="BT799" s="281" t="b">
        <v>0</v>
      </c>
      <c r="BU799" s="258"/>
      <c r="BV799" s="346"/>
      <c r="BW799" s="300"/>
      <c r="BX799" s="300"/>
      <c r="BY799" s="345"/>
      <c r="BZ799" s="345"/>
      <c r="CA799" s="300"/>
      <c r="CB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c r="BM800" s="553"/>
      <c r="BN800" s="349"/>
      <c r="BO800" s="290"/>
      <c r="BP800" s="290"/>
      <c r="BQ800" s="350"/>
      <c r="BR800" s="350"/>
      <c r="BS800" s="290"/>
      <c r="BT800" s="281" t="b">
        <v>0</v>
      </c>
      <c r="BU800" s="258"/>
      <c r="BV800" s="346"/>
      <c r="BW800" s="300"/>
      <c r="BX800" s="300"/>
      <c r="BY800" s="345"/>
      <c r="BZ800" s="345"/>
      <c r="CA800" s="300"/>
      <c r="CB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c r="BM801" s="553"/>
      <c r="BN801" s="349"/>
      <c r="BO801" s="290"/>
      <c r="BP801" s="290"/>
      <c r="BQ801" s="350"/>
      <c r="BR801" s="350"/>
      <c r="BS801" s="290"/>
      <c r="BT801" s="281" t="b">
        <v>0</v>
      </c>
      <c r="BU801" s="258"/>
      <c r="BV801" s="346"/>
      <c r="BW801" s="300"/>
      <c r="BX801" s="300"/>
      <c r="BY801" s="345"/>
      <c r="BZ801" s="345"/>
      <c r="CA801" s="300"/>
      <c r="CB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c r="BM802" s="553"/>
      <c r="BN802" s="349"/>
      <c r="BO802" s="290"/>
      <c r="BP802" s="290"/>
      <c r="BQ802" s="350"/>
      <c r="BR802" s="350"/>
      <c r="BS802" s="290"/>
      <c r="BT802" s="281" t="b">
        <v>0</v>
      </c>
      <c r="BU802" s="258"/>
      <c r="BV802" s="346"/>
      <c r="BW802" s="300"/>
      <c r="BX802" s="300"/>
      <c r="BY802" s="345"/>
      <c r="BZ802" s="345"/>
      <c r="CA802" s="300"/>
      <c r="CB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c r="BM803" s="553"/>
      <c r="BN803" s="349"/>
      <c r="BO803" s="290"/>
      <c r="BP803" s="290"/>
      <c r="BQ803" s="350"/>
      <c r="BR803" s="350"/>
      <c r="BS803" s="290"/>
      <c r="BT803" s="281" t="b">
        <v>0</v>
      </c>
      <c r="BU803" s="258"/>
      <c r="BV803" s="346"/>
      <c r="BW803" s="300"/>
      <c r="BX803" s="300"/>
      <c r="BY803" s="345"/>
      <c r="BZ803" s="345"/>
      <c r="CA803" s="300"/>
      <c r="CB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c r="BM804" s="553"/>
      <c r="BN804" s="349"/>
      <c r="BO804" s="290"/>
      <c r="BP804" s="290"/>
      <c r="BQ804" s="350"/>
      <c r="BR804" s="350"/>
      <c r="BS804" s="290"/>
      <c r="BT804" s="281" t="b">
        <v>0</v>
      </c>
      <c r="BU804" s="258"/>
      <c r="BV804" s="346"/>
      <c r="BW804" s="300"/>
      <c r="BX804" s="300"/>
      <c r="BY804" s="345"/>
      <c r="BZ804" s="345"/>
      <c r="CA804" s="300"/>
      <c r="CB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c r="BM805" s="553"/>
      <c r="BN805" s="349"/>
      <c r="BO805" s="290"/>
      <c r="BP805" s="290"/>
      <c r="BQ805" s="350"/>
      <c r="BR805" s="350"/>
      <c r="BS805" s="290"/>
      <c r="BT805" s="281" t="b">
        <v>0</v>
      </c>
      <c r="BU805" s="258"/>
      <c r="BV805" s="346"/>
      <c r="BW805" s="300"/>
      <c r="BX805" s="300"/>
      <c r="BY805" s="345"/>
      <c r="BZ805" s="345"/>
      <c r="CA805" s="300"/>
      <c r="CB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c r="BM806" s="553"/>
      <c r="BN806" s="349"/>
      <c r="BO806" s="290"/>
      <c r="BP806" s="290"/>
      <c r="BQ806" s="350"/>
      <c r="BR806" s="350"/>
      <c r="BS806" s="290"/>
      <c r="BT806" s="281" t="b">
        <v>0</v>
      </c>
      <c r="BU806" s="258"/>
      <c r="BV806" s="346"/>
      <c r="BW806" s="300"/>
      <c r="BX806" s="300"/>
      <c r="BY806" s="345"/>
      <c r="BZ806" s="345"/>
      <c r="CA806" s="300"/>
      <c r="CB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c r="BM807" s="553"/>
      <c r="BN807" s="349"/>
      <c r="BO807" s="290"/>
      <c r="BP807" s="290"/>
      <c r="BQ807" s="350"/>
      <c r="BR807" s="350"/>
      <c r="BS807" s="290"/>
      <c r="BT807" s="281" t="b">
        <v>0</v>
      </c>
      <c r="BU807" s="258"/>
      <c r="BV807" s="346"/>
      <c r="BW807" s="300"/>
      <c r="BX807" s="300"/>
      <c r="BY807" s="345"/>
      <c r="BZ807" s="345"/>
      <c r="CA807" s="300"/>
      <c r="CB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c r="BM808" s="553"/>
      <c r="BN808" s="349"/>
      <c r="BO808" s="290"/>
      <c r="BP808" s="290"/>
      <c r="BQ808" s="350"/>
      <c r="BR808" s="350"/>
      <c r="BS808" s="290"/>
      <c r="BT808" s="281" t="b">
        <v>0</v>
      </c>
      <c r="BU808" s="258"/>
      <c r="BV808" s="346"/>
      <c r="BW808" s="300"/>
      <c r="BX808" s="300"/>
      <c r="BY808" s="345"/>
      <c r="BZ808" s="345"/>
      <c r="CA808" s="300"/>
      <c r="CB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c r="BM809" s="553"/>
      <c r="BN809" s="349"/>
      <c r="BO809" s="290"/>
      <c r="BP809" s="290"/>
      <c r="BQ809" s="350"/>
      <c r="BR809" s="350"/>
      <c r="BS809" s="290"/>
      <c r="BT809" s="281" t="b">
        <v>0</v>
      </c>
      <c r="BU809" s="258"/>
      <c r="BV809" s="346"/>
      <c r="BW809" s="300"/>
      <c r="BX809" s="300"/>
      <c r="BY809" s="345"/>
      <c r="BZ809" s="345"/>
      <c r="CA809" s="300"/>
      <c r="CB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c r="BM810" s="553"/>
      <c r="BN810" s="349"/>
      <c r="BO810" s="290"/>
      <c r="BP810" s="290"/>
      <c r="BQ810" s="350"/>
      <c r="BR810" s="350"/>
      <c r="BS810" s="290"/>
      <c r="BT810" s="281" t="b">
        <v>0</v>
      </c>
      <c r="BU810" s="258"/>
      <c r="BV810" s="346"/>
      <c r="BW810" s="300"/>
      <c r="BX810" s="300"/>
      <c r="BY810" s="345"/>
      <c r="BZ810" s="345"/>
      <c r="CA810" s="300"/>
      <c r="CB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c r="BM811" s="553"/>
      <c r="BN811" s="349"/>
      <c r="BO811" s="290"/>
      <c r="BP811" s="290"/>
      <c r="BQ811" s="350"/>
      <c r="BR811" s="350"/>
      <c r="BS811" s="290"/>
      <c r="BT811" s="281" t="b">
        <v>0</v>
      </c>
      <c r="BU811" s="258"/>
      <c r="BV811" s="346"/>
      <c r="BW811" s="300"/>
      <c r="BX811" s="300"/>
      <c r="BY811" s="345"/>
      <c r="BZ811" s="345"/>
      <c r="CA811" s="300"/>
      <c r="CB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c r="BM812" s="553"/>
      <c r="BN812" s="349"/>
      <c r="BO812" s="290"/>
      <c r="BP812" s="290"/>
      <c r="BQ812" s="350"/>
      <c r="BR812" s="350"/>
      <c r="BS812" s="290"/>
      <c r="BT812" s="281" t="b">
        <v>0</v>
      </c>
      <c r="BU812" s="258"/>
      <c r="BV812" s="346"/>
      <c r="BW812" s="300"/>
      <c r="BX812" s="300"/>
      <c r="BY812" s="345"/>
      <c r="BZ812" s="345"/>
      <c r="CA812" s="300"/>
      <c r="CB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c r="BM813" s="553"/>
      <c r="BN813" s="349"/>
      <c r="BO813" s="290"/>
      <c r="BP813" s="290"/>
      <c r="BQ813" s="350"/>
      <c r="BR813" s="350"/>
      <c r="BS813" s="290"/>
      <c r="BT813" s="281" t="b">
        <v>0</v>
      </c>
      <c r="BU813" s="258"/>
      <c r="BV813" s="346"/>
      <c r="BW813" s="300"/>
      <c r="BX813" s="300"/>
      <c r="BY813" s="345"/>
      <c r="BZ813" s="345"/>
      <c r="CA813" s="300"/>
      <c r="CB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c r="BM814" s="553"/>
      <c r="BN814" s="349"/>
      <c r="BO814" s="290"/>
      <c r="BP814" s="290"/>
      <c r="BQ814" s="350"/>
      <c r="BR814" s="350"/>
      <c r="BS814" s="290"/>
      <c r="BT814" s="281" t="b">
        <v>0</v>
      </c>
      <c r="BU814" s="258"/>
      <c r="BV814" s="346"/>
      <c r="BW814" s="300"/>
      <c r="BX814" s="300"/>
      <c r="BY814" s="345"/>
      <c r="BZ814" s="345"/>
      <c r="CA814" s="300"/>
      <c r="CB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c r="BM815" s="553"/>
      <c r="BN815" s="349"/>
      <c r="BO815" s="290"/>
      <c r="BP815" s="290"/>
      <c r="BQ815" s="350"/>
      <c r="BR815" s="350"/>
      <c r="BS815" s="290"/>
      <c r="BT815" s="281" t="b">
        <v>0</v>
      </c>
      <c r="BU815" s="258"/>
      <c r="BV815" s="346"/>
      <c r="BW815" s="300"/>
      <c r="BX815" s="300"/>
      <c r="BY815" s="345"/>
      <c r="BZ815" s="345"/>
      <c r="CA815" s="300"/>
      <c r="CB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c r="BM816" s="553"/>
      <c r="BN816" s="349"/>
      <c r="BO816" s="290"/>
      <c r="BP816" s="290"/>
      <c r="BQ816" s="350"/>
      <c r="BR816" s="350"/>
      <c r="BS816" s="290"/>
      <c r="BT816" s="281" t="b">
        <v>0</v>
      </c>
      <c r="BU816" s="258"/>
      <c r="BV816" s="346"/>
      <c r="BW816" s="300"/>
      <c r="BX816" s="300"/>
      <c r="BY816" s="345"/>
      <c r="BZ816" s="345"/>
      <c r="CA816" s="300"/>
      <c r="CB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c r="BM817" s="553"/>
      <c r="BN817" s="349"/>
      <c r="BO817" s="290"/>
      <c r="BP817" s="290"/>
      <c r="BQ817" s="350"/>
      <c r="BR817" s="350"/>
      <c r="BS817" s="290"/>
      <c r="BT817" s="281" t="b">
        <v>0</v>
      </c>
      <c r="BU817" s="258"/>
      <c r="BV817" s="346"/>
      <c r="BW817" s="300"/>
      <c r="BX817" s="300"/>
      <c r="BY817" s="345"/>
      <c r="BZ817" s="345"/>
      <c r="CA817" s="300"/>
      <c r="CB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c r="BM818" s="553"/>
      <c r="BN818" s="349"/>
      <c r="BO818" s="290"/>
      <c r="BP818" s="290"/>
      <c r="BQ818" s="350"/>
      <c r="BR818" s="350"/>
      <c r="BS818" s="290"/>
      <c r="BT818" s="281" t="b">
        <v>0</v>
      </c>
      <c r="BU818" s="258"/>
      <c r="BV818" s="346"/>
      <c r="BW818" s="300"/>
      <c r="BX818" s="300"/>
      <c r="BY818" s="345"/>
      <c r="BZ818" s="345"/>
      <c r="CA818" s="300"/>
      <c r="CB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c r="BM819" s="553"/>
      <c r="BN819" s="349"/>
      <c r="BO819" s="290"/>
      <c r="BP819" s="290"/>
      <c r="BQ819" s="350"/>
      <c r="BR819" s="350"/>
      <c r="BS819" s="290"/>
      <c r="BT819" s="281" t="b">
        <v>0</v>
      </c>
      <c r="BU819" s="258"/>
      <c r="BV819" s="346"/>
      <c r="BW819" s="300"/>
      <c r="BX819" s="300"/>
      <c r="BY819" s="345"/>
      <c r="BZ819" s="345"/>
      <c r="CA819" s="300"/>
      <c r="CB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c r="BM820" s="553"/>
      <c r="BN820" s="349"/>
      <c r="BO820" s="290"/>
      <c r="BP820" s="290"/>
      <c r="BQ820" s="350"/>
      <c r="BR820" s="350"/>
      <c r="BS820" s="290"/>
      <c r="BT820" s="281" t="b">
        <v>0</v>
      </c>
      <c r="BU820" s="258"/>
      <c r="BV820" s="346"/>
      <c r="BW820" s="300"/>
      <c r="BX820" s="300"/>
      <c r="BY820" s="345"/>
      <c r="BZ820" s="345"/>
      <c r="CA820" s="300"/>
      <c r="CB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c r="BM821" s="553"/>
      <c r="BN821" s="349"/>
      <c r="BO821" s="290"/>
      <c r="BP821" s="290"/>
      <c r="BQ821" s="350"/>
      <c r="BR821" s="350"/>
      <c r="BS821" s="290"/>
      <c r="BT821" s="281" t="b">
        <v>0</v>
      </c>
      <c r="BU821" s="258"/>
      <c r="BV821" s="346"/>
      <c r="BW821" s="300"/>
      <c r="BX821" s="300"/>
      <c r="BY821" s="345"/>
      <c r="BZ821" s="345"/>
      <c r="CA821" s="300"/>
      <c r="CB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c r="BM822" s="553"/>
      <c r="BN822" s="349"/>
      <c r="BO822" s="290"/>
      <c r="BP822" s="290"/>
      <c r="BQ822" s="350"/>
      <c r="BR822" s="350"/>
      <c r="BS822" s="290"/>
      <c r="BT822" s="281" t="b">
        <v>0</v>
      </c>
      <c r="BU822" s="258"/>
      <c r="BV822" s="346"/>
      <c r="BW822" s="300"/>
      <c r="BX822" s="300"/>
      <c r="BY822" s="345"/>
      <c r="BZ822" s="345"/>
      <c r="CA822" s="300"/>
      <c r="CB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c r="BM823" s="553"/>
      <c r="BN823" s="349"/>
      <c r="BO823" s="290"/>
      <c r="BP823" s="290"/>
      <c r="BQ823" s="350"/>
      <c r="BR823" s="350"/>
      <c r="BS823" s="290"/>
      <c r="BT823" s="281" t="b">
        <v>0</v>
      </c>
      <c r="BU823" s="258"/>
      <c r="BV823" s="346"/>
      <c r="BW823" s="300"/>
      <c r="BX823" s="300"/>
      <c r="BY823" s="345"/>
      <c r="BZ823" s="345"/>
      <c r="CA823" s="300"/>
      <c r="CB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c r="BM824" s="553"/>
      <c r="BN824" s="349"/>
      <c r="BO824" s="290"/>
      <c r="BP824" s="290"/>
      <c r="BQ824" s="350"/>
      <c r="BR824" s="350"/>
      <c r="BS824" s="290"/>
      <c r="BT824" s="281" t="b">
        <v>0</v>
      </c>
      <c r="BU824" s="258"/>
      <c r="BV824" s="346"/>
      <c r="BW824" s="300"/>
      <c r="BX824" s="300"/>
      <c r="BY824" s="345"/>
      <c r="BZ824" s="345"/>
      <c r="CA824" s="300"/>
      <c r="CB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c r="BM825" s="553"/>
      <c r="BN825" s="349"/>
      <c r="BO825" s="290"/>
      <c r="BP825" s="290"/>
      <c r="BQ825" s="350"/>
      <c r="BR825" s="350"/>
      <c r="BS825" s="290"/>
      <c r="BT825" s="281" t="b">
        <v>0</v>
      </c>
      <c r="BU825" s="258"/>
      <c r="BV825" s="346"/>
      <c r="BW825" s="300"/>
      <c r="BX825" s="300"/>
      <c r="BY825" s="345"/>
      <c r="BZ825" s="345"/>
      <c r="CA825" s="300"/>
      <c r="CB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c r="BM826" s="553"/>
      <c r="BN826" s="349"/>
      <c r="BO826" s="290"/>
      <c r="BP826" s="290"/>
      <c r="BQ826" s="350"/>
      <c r="BR826" s="350"/>
      <c r="BS826" s="290"/>
      <c r="BT826" s="281" t="b">
        <v>0</v>
      </c>
      <c r="BU826" s="258"/>
      <c r="BV826" s="346"/>
      <c r="BW826" s="300"/>
      <c r="BX826" s="300"/>
      <c r="BY826" s="345"/>
      <c r="BZ826" s="345"/>
      <c r="CA826" s="300"/>
      <c r="CB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c r="BM827" s="553"/>
      <c r="BN827" s="349"/>
      <c r="BO827" s="290"/>
      <c r="BP827" s="290"/>
      <c r="BQ827" s="350"/>
      <c r="BR827" s="350"/>
      <c r="BS827" s="290"/>
      <c r="BT827" s="281" t="b">
        <v>0</v>
      </c>
      <c r="BU827" s="258"/>
      <c r="BV827" s="346"/>
      <c r="BW827" s="300"/>
      <c r="BX827" s="300"/>
      <c r="BY827" s="345"/>
      <c r="BZ827" s="345"/>
      <c r="CA827" s="300"/>
      <c r="CB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c r="BM828" s="553"/>
      <c r="BN828" s="349"/>
      <c r="BO828" s="290"/>
      <c r="BP828" s="290"/>
      <c r="BQ828" s="350"/>
      <c r="BR828" s="350"/>
      <c r="BS828" s="290"/>
      <c r="BT828" s="281" t="b">
        <v>0</v>
      </c>
      <c r="BU828" s="258"/>
      <c r="BV828" s="346"/>
      <c r="BW828" s="300"/>
      <c r="BX828" s="300"/>
      <c r="BY828" s="345"/>
      <c r="BZ828" s="345"/>
      <c r="CA828" s="300"/>
      <c r="CB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c r="BM829" s="553"/>
      <c r="BN829" s="349"/>
      <c r="BO829" s="290"/>
      <c r="BP829" s="290"/>
      <c r="BQ829" s="350"/>
      <c r="BR829" s="350"/>
      <c r="BS829" s="290"/>
      <c r="BT829" s="281" t="b">
        <v>0</v>
      </c>
      <c r="BU829" s="258"/>
      <c r="BV829" s="346"/>
      <c r="BW829" s="300"/>
      <c r="BX829" s="300"/>
      <c r="BY829" s="345"/>
      <c r="BZ829" s="345"/>
      <c r="CA829" s="300"/>
      <c r="CB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c r="BM830" s="553"/>
      <c r="BN830" s="349"/>
      <c r="BO830" s="290"/>
      <c r="BP830" s="290"/>
      <c r="BQ830" s="350"/>
      <c r="BR830" s="350"/>
      <c r="BS830" s="290"/>
      <c r="BT830" s="281" t="b">
        <v>0</v>
      </c>
      <c r="BU830" s="258"/>
      <c r="BV830" s="346"/>
      <c r="BW830" s="300"/>
      <c r="BX830" s="300"/>
      <c r="BY830" s="345"/>
      <c r="BZ830" s="345"/>
      <c r="CA830" s="300"/>
      <c r="CB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c r="BM831" s="553"/>
      <c r="BN831" s="349"/>
      <c r="BO831" s="290"/>
      <c r="BP831" s="290"/>
      <c r="BQ831" s="350"/>
      <c r="BR831" s="350"/>
      <c r="BS831" s="290"/>
      <c r="BT831" s="281" t="b">
        <v>0</v>
      </c>
      <c r="BU831" s="258"/>
      <c r="BV831" s="346"/>
      <c r="BW831" s="300"/>
      <c r="BX831" s="300"/>
      <c r="BY831" s="345"/>
      <c r="BZ831" s="345"/>
      <c r="CA831" s="300"/>
      <c r="CB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c r="BM832" s="553"/>
      <c r="BN832" s="349"/>
      <c r="BO832" s="290"/>
      <c r="BP832" s="290"/>
      <c r="BQ832" s="350"/>
      <c r="BR832" s="350"/>
      <c r="BS832" s="290"/>
      <c r="BT832" s="281" t="b">
        <v>0</v>
      </c>
      <c r="BU832" s="258"/>
      <c r="BV832" s="346"/>
      <c r="BW832" s="300"/>
      <c r="BX832" s="300"/>
      <c r="BY832" s="345"/>
      <c r="BZ832" s="345"/>
      <c r="CA832" s="300"/>
      <c r="CB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c r="BM833" s="553"/>
      <c r="BN833" s="349"/>
      <c r="BO833" s="290"/>
      <c r="BP833" s="290"/>
      <c r="BQ833" s="350"/>
      <c r="BR833" s="350"/>
      <c r="BS833" s="290"/>
      <c r="BT833" s="281" t="b">
        <v>0</v>
      </c>
      <c r="BU833" s="258"/>
      <c r="BV833" s="346"/>
      <c r="BW833" s="300"/>
      <c r="BX833" s="300"/>
      <c r="BY833" s="345"/>
      <c r="BZ833" s="345"/>
      <c r="CA833" s="300"/>
      <c r="CB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c r="BM834" s="553"/>
      <c r="BN834" s="349"/>
      <c r="BO834" s="290"/>
      <c r="BP834" s="290"/>
      <c r="BQ834" s="350"/>
      <c r="BR834" s="350"/>
      <c r="BS834" s="290"/>
      <c r="BT834" s="281" t="b">
        <v>0</v>
      </c>
      <c r="BU834" s="258"/>
      <c r="BV834" s="346"/>
      <c r="BW834" s="300"/>
      <c r="BX834" s="300"/>
      <c r="BY834" s="345"/>
      <c r="BZ834" s="345"/>
      <c r="CA834" s="300"/>
      <c r="CB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c r="BM835" s="553"/>
      <c r="BN835" s="349"/>
      <c r="BO835" s="290"/>
      <c r="BP835" s="290"/>
      <c r="BQ835" s="350"/>
      <c r="BR835" s="350"/>
      <c r="BS835" s="290"/>
      <c r="BT835" s="281" t="b">
        <v>0</v>
      </c>
      <c r="BU835" s="258"/>
      <c r="BV835" s="346"/>
      <c r="BW835" s="300"/>
      <c r="BX835" s="300"/>
      <c r="BY835" s="345"/>
      <c r="BZ835" s="345"/>
      <c r="CA835" s="300"/>
      <c r="CB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c r="BM836" s="553"/>
      <c r="BN836" s="349"/>
      <c r="BO836" s="290"/>
      <c r="BP836" s="290"/>
      <c r="BQ836" s="350"/>
      <c r="BR836" s="350"/>
      <c r="BS836" s="290"/>
      <c r="BT836" s="281" t="b">
        <v>0</v>
      </c>
      <c r="BU836" s="258"/>
      <c r="BV836" s="346"/>
      <c r="BW836" s="300"/>
      <c r="BX836" s="300"/>
      <c r="BY836" s="345"/>
      <c r="BZ836" s="345"/>
      <c r="CA836" s="300"/>
      <c r="CB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c r="BM837" s="553"/>
      <c r="BN837" s="349"/>
      <c r="BO837" s="290"/>
      <c r="BP837" s="290"/>
      <c r="BQ837" s="350"/>
      <c r="BR837" s="350"/>
      <c r="BS837" s="290"/>
      <c r="BT837" s="281" t="b">
        <v>0</v>
      </c>
      <c r="BU837" s="258"/>
      <c r="BV837" s="346"/>
      <c r="BW837" s="300"/>
      <c r="BX837" s="300"/>
      <c r="BY837" s="345"/>
      <c r="BZ837" s="345"/>
      <c r="CA837" s="300"/>
      <c r="CB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c r="BM838" s="553"/>
      <c r="BN838" s="349"/>
      <c r="BO838" s="290"/>
      <c r="BP838" s="290"/>
      <c r="BQ838" s="350"/>
      <c r="BR838" s="350"/>
      <c r="BS838" s="290"/>
      <c r="BT838" s="281" t="b">
        <v>0</v>
      </c>
      <c r="BU838" s="258"/>
      <c r="BV838" s="346"/>
      <c r="BW838" s="300"/>
      <c r="BX838" s="300"/>
      <c r="BY838" s="345"/>
      <c r="BZ838" s="345"/>
      <c r="CA838" s="300"/>
      <c r="CB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c r="BM839" s="553"/>
      <c r="BN839" s="349"/>
      <c r="BO839" s="290"/>
      <c r="BP839" s="290"/>
      <c r="BQ839" s="350"/>
      <c r="BR839" s="350"/>
      <c r="BS839" s="290"/>
      <c r="BT839" s="281" t="b">
        <v>0</v>
      </c>
      <c r="BU839" s="258"/>
      <c r="BV839" s="346"/>
      <c r="BW839" s="300"/>
      <c r="BX839" s="300"/>
      <c r="BY839" s="345"/>
      <c r="BZ839" s="345"/>
      <c r="CA839" s="300"/>
      <c r="CB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c r="BM840" s="553"/>
      <c r="BN840" s="349"/>
      <c r="BO840" s="290"/>
      <c r="BP840" s="290"/>
      <c r="BQ840" s="350"/>
      <c r="BR840" s="350"/>
      <c r="BS840" s="290"/>
      <c r="BT840" s="281" t="b">
        <v>0</v>
      </c>
      <c r="BU840" s="258"/>
      <c r="BV840" s="346"/>
      <c r="BW840" s="300"/>
      <c r="BX840" s="300"/>
      <c r="BY840" s="345"/>
      <c r="BZ840" s="345"/>
      <c r="CA840" s="300"/>
      <c r="CB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c r="BM841" s="553"/>
      <c r="BN841" s="349"/>
      <c r="BO841" s="290"/>
      <c r="BP841" s="290"/>
      <c r="BQ841" s="350"/>
      <c r="BR841" s="350"/>
      <c r="BS841" s="290"/>
      <c r="BT841" s="281" t="b">
        <v>0</v>
      </c>
      <c r="BU841" s="258"/>
      <c r="BV841" s="346"/>
      <c r="BW841" s="300"/>
      <c r="BX841" s="300"/>
      <c r="BY841" s="345"/>
      <c r="BZ841" s="345"/>
      <c r="CA841" s="300"/>
      <c r="CB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c r="BM842" s="553"/>
      <c r="BN842" s="349"/>
      <c r="BO842" s="290"/>
      <c r="BP842" s="290"/>
      <c r="BQ842" s="350"/>
      <c r="BR842" s="350"/>
      <c r="BS842" s="290"/>
      <c r="BT842" s="281" t="b">
        <v>0</v>
      </c>
      <c r="BU842" s="258"/>
      <c r="BV842" s="346"/>
      <c r="BW842" s="300"/>
      <c r="BX842" s="300"/>
      <c r="BY842" s="345"/>
      <c r="BZ842" s="345"/>
      <c r="CA842" s="300"/>
      <c r="CB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c r="BM843" s="553"/>
      <c r="BN843" s="349"/>
      <c r="BO843" s="290"/>
      <c r="BP843" s="290"/>
      <c r="BQ843" s="350"/>
      <c r="BR843" s="350"/>
      <c r="BS843" s="290"/>
      <c r="BT843" s="281" t="b">
        <v>0</v>
      </c>
      <c r="BU843" s="258"/>
      <c r="BV843" s="346"/>
      <c r="BW843" s="300"/>
      <c r="BX843" s="300"/>
      <c r="BY843" s="345"/>
      <c r="BZ843" s="345"/>
      <c r="CA843" s="300"/>
      <c r="CB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c r="BM844" s="553"/>
      <c r="BN844" s="349"/>
      <c r="BO844" s="290"/>
      <c r="BP844" s="290"/>
      <c r="BQ844" s="350"/>
      <c r="BR844" s="350"/>
      <c r="BS844" s="290"/>
      <c r="BT844" s="281" t="b">
        <v>0</v>
      </c>
      <c r="BU844" s="258"/>
      <c r="BV844" s="346"/>
      <c r="BW844" s="300"/>
      <c r="BX844" s="300"/>
      <c r="BY844" s="345"/>
      <c r="BZ844" s="345"/>
      <c r="CA844" s="300"/>
      <c r="CB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c r="BM845" s="553"/>
      <c r="BN845" s="349"/>
      <c r="BO845" s="290"/>
      <c r="BP845" s="290"/>
      <c r="BQ845" s="350"/>
      <c r="BR845" s="350"/>
      <c r="BS845" s="290"/>
      <c r="BT845" s="281" t="b">
        <v>0</v>
      </c>
      <c r="BU845" s="258"/>
      <c r="BV845" s="346"/>
      <c r="BW845" s="300"/>
      <c r="BX845" s="300"/>
      <c r="BY845" s="345"/>
      <c r="BZ845" s="345"/>
      <c r="CA845" s="300"/>
      <c r="CB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c r="BM846" s="553"/>
      <c r="BN846" s="349"/>
      <c r="BO846" s="290"/>
      <c r="BP846" s="290"/>
      <c r="BQ846" s="350"/>
      <c r="BR846" s="350"/>
      <c r="BS846" s="290"/>
      <c r="BT846" s="281" t="b">
        <v>0</v>
      </c>
      <c r="BU846" s="258"/>
      <c r="BV846" s="346"/>
      <c r="BW846" s="300"/>
      <c r="BX846" s="300"/>
      <c r="BY846" s="345"/>
      <c r="BZ846" s="345"/>
      <c r="CA846" s="300"/>
      <c r="CB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c r="BM847" s="553"/>
      <c r="BN847" s="349"/>
      <c r="BO847" s="290"/>
      <c r="BP847" s="290"/>
      <c r="BQ847" s="350"/>
      <c r="BR847" s="350"/>
      <c r="BS847" s="290"/>
      <c r="BT847" s="281" t="b">
        <v>0</v>
      </c>
      <c r="BU847" s="258"/>
      <c r="BV847" s="346"/>
      <c r="BW847" s="300"/>
      <c r="BX847" s="300"/>
      <c r="BY847" s="345"/>
      <c r="BZ847" s="345"/>
      <c r="CA847" s="300"/>
      <c r="CB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c r="BM848" s="553"/>
      <c r="BN848" s="349"/>
      <c r="BO848" s="290"/>
      <c r="BP848" s="290"/>
      <c r="BQ848" s="350"/>
      <c r="BR848" s="350"/>
      <c r="BS848" s="290"/>
      <c r="BT848" s="281" t="b">
        <v>0</v>
      </c>
      <c r="BU848" s="258"/>
      <c r="BV848" s="346"/>
      <c r="BW848" s="300"/>
      <c r="BX848" s="300"/>
      <c r="BY848" s="345"/>
      <c r="BZ848" s="345"/>
      <c r="CA848" s="300"/>
      <c r="CB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c r="BM849" s="553"/>
      <c r="BN849" s="349"/>
      <c r="BO849" s="290"/>
      <c r="BP849" s="290"/>
      <c r="BQ849" s="350"/>
      <c r="BR849" s="350"/>
      <c r="BS849" s="290"/>
      <c r="BT849" s="281" t="b">
        <v>0</v>
      </c>
      <c r="BU849" s="258"/>
      <c r="BV849" s="346"/>
      <c r="BW849" s="300"/>
      <c r="BX849" s="300"/>
      <c r="BY849" s="345"/>
      <c r="BZ849" s="345"/>
      <c r="CA849" s="300"/>
      <c r="CB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c r="BM850" s="553"/>
      <c r="BN850" s="349"/>
      <c r="BO850" s="290"/>
      <c r="BP850" s="290"/>
      <c r="BQ850" s="350"/>
      <c r="BR850" s="350"/>
      <c r="BS850" s="290"/>
      <c r="BT850" s="281" t="b">
        <v>0</v>
      </c>
      <c r="BU850" s="258"/>
      <c r="BV850" s="346"/>
      <c r="BW850" s="300"/>
      <c r="BX850" s="300"/>
      <c r="BY850" s="345"/>
      <c r="BZ850" s="345"/>
      <c r="CA850" s="300"/>
      <c r="CB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c r="BM851" s="553"/>
      <c r="BN851" s="349"/>
      <c r="BO851" s="290"/>
      <c r="BP851" s="290"/>
      <c r="BQ851" s="350"/>
      <c r="BR851" s="350"/>
      <c r="BS851" s="290"/>
      <c r="BT851" s="281" t="b">
        <v>0</v>
      </c>
      <c r="BU851" s="258"/>
      <c r="BV851" s="346"/>
      <c r="BW851" s="300"/>
      <c r="BX851" s="300"/>
      <c r="BY851" s="345"/>
      <c r="BZ851" s="345"/>
      <c r="CA851" s="300"/>
      <c r="CB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c r="BM852" s="553"/>
      <c r="BN852" s="349"/>
      <c r="BO852" s="290"/>
      <c r="BP852" s="290"/>
      <c r="BQ852" s="350"/>
      <c r="BR852" s="350"/>
      <c r="BS852" s="290"/>
      <c r="BT852" s="281" t="b">
        <v>0</v>
      </c>
      <c r="BU852" s="258"/>
      <c r="BV852" s="346"/>
      <c r="BW852" s="300"/>
      <c r="BX852" s="300"/>
      <c r="BY852" s="345"/>
      <c r="BZ852" s="345"/>
      <c r="CA852" s="300"/>
      <c r="CB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c r="BM853" s="553"/>
      <c r="BN853" s="349"/>
      <c r="BO853" s="290"/>
      <c r="BP853" s="290"/>
      <c r="BQ853" s="350"/>
      <c r="BR853" s="350"/>
      <c r="BS853" s="290"/>
      <c r="BT853" s="281" t="b">
        <v>0</v>
      </c>
      <c r="BU853" s="258"/>
      <c r="BV853" s="346"/>
      <c r="BW853" s="300"/>
      <c r="BX853" s="300"/>
      <c r="BY853" s="345"/>
      <c r="BZ853" s="345"/>
      <c r="CA853" s="300"/>
      <c r="CB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c r="BM854" s="553"/>
      <c r="BN854" s="349"/>
      <c r="BO854" s="290"/>
      <c r="BP854" s="290"/>
      <c r="BQ854" s="350"/>
      <c r="BR854" s="350"/>
      <c r="BS854" s="290"/>
      <c r="BT854" s="281" t="b">
        <v>0</v>
      </c>
      <c r="BU854" s="258"/>
      <c r="BV854" s="346"/>
      <c r="BW854" s="300"/>
      <c r="BX854" s="300"/>
      <c r="BY854" s="345"/>
      <c r="BZ854" s="345"/>
      <c r="CA854" s="300"/>
      <c r="CB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c r="BM855" s="553"/>
      <c r="BN855" s="349"/>
      <c r="BO855" s="290"/>
      <c r="BP855" s="290"/>
      <c r="BQ855" s="350"/>
      <c r="BR855" s="350"/>
      <c r="BS855" s="290"/>
      <c r="BT855" s="281" t="b">
        <v>0</v>
      </c>
      <c r="BU855" s="258"/>
      <c r="BV855" s="346"/>
      <c r="BW855" s="300"/>
      <c r="BX855" s="300"/>
      <c r="BY855" s="345"/>
      <c r="BZ855" s="345"/>
      <c r="CA855" s="300"/>
      <c r="CB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c r="BM856" s="553"/>
      <c r="BN856" s="349"/>
      <c r="BO856" s="290"/>
      <c r="BP856" s="290"/>
      <c r="BQ856" s="350"/>
      <c r="BR856" s="350"/>
      <c r="BS856" s="290"/>
      <c r="BT856" s="281" t="b">
        <v>0</v>
      </c>
      <c r="BU856" s="258"/>
      <c r="BV856" s="346"/>
      <c r="BW856" s="300"/>
      <c r="BX856" s="300"/>
      <c r="BY856" s="345"/>
      <c r="BZ856" s="345"/>
      <c r="CA856" s="300"/>
      <c r="CB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c r="BM857" s="553"/>
      <c r="BN857" s="349"/>
      <c r="BO857" s="290"/>
      <c r="BP857" s="290"/>
      <c r="BQ857" s="350"/>
      <c r="BR857" s="350"/>
      <c r="BS857" s="290"/>
      <c r="BT857" s="281" t="b">
        <v>0</v>
      </c>
      <c r="BU857" s="258"/>
      <c r="BV857" s="346"/>
      <c r="BW857" s="300"/>
      <c r="BX857" s="300"/>
      <c r="BY857" s="345"/>
      <c r="BZ857" s="345"/>
      <c r="CA857" s="300"/>
      <c r="CB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c r="BM858" s="553"/>
      <c r="BN858" s="349"/>
      <c r="BO858" s="290"/>
      <c r="BP858" s="290"/>
      <c r="BQ858" s="350"/>
      <c r="BR858" s="350"/>
      <c r="BS858" s="290"/>
      <c r="BT858" s="281" t="b">
        <v>0</v>
      </c>
      <c r="BU858" s="258"/>
      <c r="BV858" s="346"/>
      <c r="BW858" s="300"/>
      <c r="BX858" s="300"/>
      <c r="BY858" s="345"/>
      <c r="BZ858" s="345"/>
      <c r="CA858" s="300"/>
      <c r="CB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c r="BM859" s="553"/>
      <c r="BN859" s="349"/>
      <c r="BO859" s="290"/>
      <c r="BP859" s="290"/>
      <c r="BQ859" s="350"/>
      <c r="BR859" s="350"/>
      <c r="BS859" s="290"/>
      <c r="BT859" s="281" t="b">
        <v>0</v>
      </c>
      <c r="BU859" s="258"/>
      <c r="BV859" s="346"/>
      <c r="BW859" s="300"/>
      <c r="BX859" s="300"/>
      <c r="BY859" s="345"/>
      <c r="BZ859" s="345"/>
      <c r="CA859" s="300"/>
      <c r="CB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c r="BM860" s="553"/>
      <c r="BN860" s="349"/>
      <c r="BO860" s="290"/>
      <c r="BP860" s="290"/>
      <c r="BQ860" s="350"/>
      <c r="BR860" s="350"/>
      <c r="BS860" s="290"/>
      <c r="BT860" s="281" t="b">
        <v>0</v>
      </c>
      <c r="BU860" s="258"/>
      <c r="BV860" s="346"/>
      <c r="BW860" s="300"/>
      <c r="BX860" s="300"/>
      <c r="BY860" s="345"/>
      <c r="BZ860" s="345"/>
      <c r="CA860" s="300"/>
      <c r="CB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c r="BM861" s="553"/>
      <c r="BN861" s="349"/>
      <c r="BO861" s="290"/>
      <c r="BP861" s="290"/>
      <c r="BQ861" s="350"/>
      <c r="BR861" s="350"/>
      <c r="BS861" s="290"/>
      <c r="BT861" s="281" t="b">
        <v>0</v>
      </c>
      <c r="BU861" s="258"/>
      <c r="BV861" s="346"/>
      <c r="BW861" s="300"/>
      <c r="BX861" s="300"/>
      <c r="BY861" s="345"/>
      <c r="BZ861" s="345"/>
      <c r="CA861" s="300"/>
      <c r="CB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c r="BM862" s="553"/>
      <c r="BN862" s="349"/>
      <c r="BO862" s="290"/>
      <c r="BP862" s="290"/>
      <c r="BQ862" s="350"/>
      <c r="BR862" s="350"/>
      <c r="BS862" s="290"/>
      <c r="BT862" s="281" t="b">
        <v>0</v>
      </c>
      <c r="BU862" s="258"/>
      <c r="BV862" s="346"/>
      <c r="BW862" s="300"/>
      <c r="BX862" s="300"/>
      <c r="BY862" s="345"/>
      <c r="BZ862" s="345"/>
      <c r="CA862" s="300"/>
      <c r="CB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c r="BM863" s="553"/>
      <c r="BN863" s="349"/>
      <c r="BO863" s="290"/>
      <c r="BP863" s="290"/>
      <c r="BQ863" s="350"/>
      <c r="BR863" s="350"/>
      <c r="BS863" s="290"/>
      <c r="BT863" s="281" t="b">
        <v>0</v>
      </c>
      <c r="BU863" s="258"/>
      <c r="BV863" s="346"/>
      <c r="BW863" s="300"/>
      <c r="BX863" s="300"/>
      <c r="BY863" s="345"/>
      <c r="BZ863" s="345"/>
      <c r="CA863" s="300"/>
      <c r="CB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c r="BM864" s="553"/>
      <c r="BN864" s="349"/>
      <c r="BO864" s="290"/>
      <c r="BP864" s="290"/>
      <c r="BQ864" s="350"/>
      <c r="BR864" s="350"/>
      <c r="BS864" s="290"/>
      <c r="BT864" s="281" t="b">
        <v>0</v>
      </c>
      <c r="BU864" s="258"/>
      <c r="BV864" s="346"/>
      <c r="BW864" s="300"/>
      <c r="BX864" s="300"/>
      <c r="BY864" s="345"/>
      <c r="BZ864" s="345"/>
      <c r="CA864" s="300"/>
      <c r="CB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c r="BM865" s="553"/>
      <c r="BN865" s="349"/>
      <c r="BO865" s="290"/>
      <c r="BP865" s="290"/>
      <c r="BQ865" s="350"/>
      <c r="BR865" s="350"/>
      <c r="BS865" s="290"/>
      <c r="BT865" s="281" t="b">
        <v>0</v>
      </c>
      <c r="BU865" s="258"/>
      <c r="BV865" s="346"/>
      <c r="BW865" s="300"/>
      <c r="BX865" s="300"/>
      <c r="BY865" s="345"/>
      <c r="BZ865" s="345"/>
      <c r="CA865" s="300"/>
      <c r="CB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c r="BM866" s="553"/>
      <c r="BN866" s="349"/>
      <c r="BO866" s="290"/>
      <c r="BP866" s="290"/>
      <c r="BQ866" s="350"/>
      <c r="BR866" s="350"/>
      <c r="BS866" s="290"/>
      <c r="BT866" s="281" t="b">
        <v>0</v>
      </c>
      <c r="BU866" s="258"/>
      <c r="BV866" s="346"/>
      <c r="BW866" s="300"/>
      <c r="BX866" s="300"/>
      <c r="BY866" s="345"/>
      <c r="BZ866" s="345"/>
      <c r="CA866" s="300"/>
      <c r="CB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c r="BM867" s="553"/>
      <c r="BN867" s="349"/>
      <c r="BO867" s="290"/>
      <c r="BP867" s="290"/>
      <c r="BQ867" s="350"/>
      <c r="BR867" s="350"/>
      <c r="BS867" s="290"/>
      <c r="BT867" s="281" t="b">
        <v>0</v>
      </c>
      <c r="BU867" s="258"/>
      <c r="BV867" s="346"/>
      <c r="BW867" s="300"/>
      <c r="BX867" s="300"/>
      <c r="BY867" s="345"/>
      <c r="BZ867" s="345"/>
      <c r="CA867" s="300"/>
      <c r="CB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c r="BM868" s="553"/>
      <c r="BN868" s="349"/>
      <c r="BO868" s="290"/>
      <c r="BP868" s="290"/>
      <c r="BQ868" s="350"/>
      <c r="BR868" s="350"/>
      <c r="BS868" s="290"/>
      <c r="BT868" s="281" t="b">
        <v>0</v>
      </c>
      <c r="BU868" s="258"/>
      <c r="BV868" s="346"/>
      <c r="BW868" s="300"/>
      <c r="BX868" s="300"/>
      <c r="BY868" s="345"/>
      <c r="BZ868" s="345"/>
      <c r="CA868" s="300"/>
      <c r="CB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c r="BM869" s="553"/>
      <c r="BN869" s="349"/>
      <c r="BO869" s="290"/>
      <c r="BP869" s="290"/>
      <c r="BQ869" s="350"/>
      <c r="BR869" s="350"/>
      <c r="BS869" s="290"/>
      <c r="BT869" s="281" t="b">
        <v>0</v>
      </c>
      <c r="BU869" s="258"/>
      <c r="BV869" s="346"/>
      <c r="BW869" s="300"/>
      <c r="BX869" s="300"/>
      <c r="BY869" s="345"/>
      <c r="BZ869" s="345"/>
      <c r="CA869" s="300"/>
      <c r="CB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c r="BM870" s="553"/>
      <c r="BN870" s="349"/>
      <c r="BO870" s="290"/>
      <c r="BP870" s="290"/>
      <c r="BQ870" s="350"/>
      <c r="BR870" s="350"/>
      <c r="BS870" s="290"/>
      <c r="BT870" s="281" t="b">
        <v>0</v>
      </c>
      <c r="BU870" s="258"/>
      <c r="BV870" s="346"/>
      <c r="BW870" s="300"/>
      <c r="BX870" s="300"/>
      <c r="BY870" s="345"/>
      <c r="BZ870" s="345"/>
      <c r="CA870" s="300"/>
      <c r="CB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c r="BM871" s="553"/>
      <c r="BN871" s="349"/>
      <c r="BO871" s="290"/>
      <c r="BP871" s="290"/>
      <c r="BQ871" s="350"/>
      <c r="BR871" s="350"/>
      <c r="BS871" s="290"/>
      <c r="BT871" s="281" t="b">
        <v>0</v>
      </c>
      <c r="BU871" s="258"/>
      <c r="BV871" s="346"/>
      <c r="BW871" s="300"/>
      <c r="BX871" s="300"/>
      <c r="BY871" s="345"/>
      <c r="BZ871" s="345"/>
      <c r="CA871" s="300"/>
      <c r="CB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c r="BM872" s="553"/>
      <c r="BN872" s="349"/>
      <c r="BO872" s="290"/>
      <c r="BP872" s="290"/>
      <c r="BQ872" s="350"/>
      <c r="BR872" s="350"/>
      <c r="BS872" s="290"/>
      <c r="BT872" s="281" t="b">
        <v>0</v>
      </c>
      <c r="BU872" s="258"/>
      <c r="BV872" s="346"/>
      <c r="BW872" s="300"/>
      <c r="BX872" s="300"/>
      <c r="BY872" s="345"/>
      <c r="BZ872" s="345"/>
      <c r="CA872" s="300"/>
      <c r="CB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c r="BM873" s="553"/>
      <c r="BN873" s="349"/>
      <c r="BO873" s="290"/>
      <c r="BP873" s="290"/>
      <c r="BQ873" s="350"/>
      <c r="BR873" s="350"/>
      <c r="BS873" s="290"/>
      <c r="BT873" s="281" t="b">
        <v>0</v>
      </c>
      <c r="BU873" s="258"/>
      <c r="BV873" s="346"/>
      <c r="BW873" s="300"/>
      <c r="BX873" s="300"/>
      <c r="BY873" s="345"/>
      <c r="BZ873" s="345"/>
      <c r="CA873" s="300"/>
      <c r="CB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c r="BM874" s="553"/>
      <c r="BN874" s="349"/>
      <c r="BO874" s="290"/>
      <c r="BP874" s="290"/>
      <c r="BQ874" s="350"/>
      <c r="BR874" s="350"/>
      <c r="BS874" s="290"/>
      <c r="BT874" s="281" t="b">
        <v>0</v>
      </c>
      <c r="BU874" s="258"/>
      <c r="BV874" s="346"/>
      <c r="BW874" s="300"/>
      <c r="BX874" s="300"/>
      <c r="BY874" s="345"/>
      <c r="BZ874" s="345"/>
      <c r="CA874" s="300"/>
      <c r="CB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c r="BM875" s="553"/>
      <c r="BN875" s="349"/>
      <c r="BO875" s="290"/>
      <c r="BP875" s="290"/>
      <c r="BQ875" s="350"/>
      <c r="BR875" s="350"/>
      <c r="BS875" s="290"/>
      <c r="BT875" s="281" t="b">
        <v>0</v>
      </c>
      <c r="BU875" s="258"/>
      <c r="BV875" s="346"/>
      <c r="BW875" s="300"/>
      <c r="BX875" s="300"/>
      <c r="BY875" s="345"/>
      <c r="BZ875" s="345"/>
      <c r="CA875" s="300"/>
      <c r="CB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c r="BM876" s="553"/>
      <c r="BN876" s="349"/>
      <c r="BO876" s="290"/>
      <c r="BP876" s="290"/>
      <c r="BQ876" s="350"/>
      <c r="BR876" s="350"/>
      <c r="BS876" s="290"/>
      <c r="BT876" s="281" t="b">
        <v>0</v>
      </c>
      <c r="BU876" s="258"/>
      <c r="BV876" s="346"/>
      <c r="BW876" s="300"/>
      <c r="BX876" s="300"/>
      <c r="BY876" s="345"/>
      <c r="BZ876" s="345"/>
      <c r="CA876" s="300"/>
      <c r="CB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c r="BM877" s="553"/>
      <c r="BN877" s="349"/>
      <c r="BO877" s="290"/>
      <c r="BP877" s="290"/>
      <c r="BQ877" s="350"/>
      <c r="BR877" s="350"/>
      <c r="BS877" s="290"/>
      <c r="BT877" s="281" t="b">
        <v>0</v>
      </c>
      <c r="BU877" s="258"/>
      <c r="BV877" s="346"/>
      <c r="BW877" s="300"/>
      <c r="BX877" s="300"/>
      <c r="BY877" s="345"/>
      <c r="BZ877" s="345"/>
      <c r="CA877" s="300"/>
      <c r="CB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c r="BM878" s="553"/>
      <c r="BN878" s="349"/>
      <c r="BO878" s="290"/>
      <c r="BP878" s="290"/>
      <c r="BQ878" s="350"/>
      <c r="BR878" s="350"/>
      <c r="BS878" s="290"/>
      <c r="BT878" s="281" t="b">
        <v>0</v>
      </c>
      <c r="BU878" s="258"/>
      <c r="BV878" s="346"/>
      <c r="BW878" s="300"/>
      <c r="BX878" s="300"/>
      <c r="BY878" s="345"/>
      <c r="BZ878" s="345"/>
      <c r="CA878" s="300"/>
      <c r="CB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c r="BM879" s="553"/>
      <c r="BN879" s="349"/>
      <c r="BO879" s="290"/>
      <c r="BP879" s="290"/>
      <c r="BQ879" s="350"/>
      <c r="BR879" s="350"/>
      <c r="BS879" s="290"/>
      <c r="BT879" s="281" t="b">
        <v>0</v>
      </c>
      <c r="BU879" s="258"/>
      <c r="BV879" s="346"/>
      <c r="BW879" s="300"/>
      <c r="BX879" s="300"/>
      <c r="BY879" s="345"/>
      <c r="BZ879" s="345"/>
      <c r="CA879" s="300"/>
      <c r="CB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c r="BM880" s="553"/>
      <c r="BN880" s="349"/>
      <c r="BO880" s="290"/>
      <c r="BP880" s="290"/>
      <c r="BQ880" s="350"/>
      <c r="BR880" s="350"/>
      <c r="BS880" s="290"/>
      <c r="BT880" s="281" t="b">
        <v>0</v>
      </c>
      <c r="BU880" s="258"/>
      <c r="BV880" s="346"/>
      <c r="BW880" s="300"/>
      <c r="BX880" s="300"/>
      <c r="BY880" s="345"/>
      <c r="BZ880" s="345"/>
      <c r="CA880" s="300"/>
      <c r="CB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c r="BM881" s="553"/>
      <c r="BN881" s="349"/>
      <c r="BO881" s="290"/>
      <c r="BP881" s="290"/>
      <c r="BQ881" s="350"/>
      <c r="BR881" s="350"/>
      <c r="BS881" s="290"/>
      <c r="BT881" s="281" t="b">
        <v>0</v>
      </c>
      <c r="BU881" s="258"/>
      <c r="BV881" s="346"/>
      <c r="BW881" s="300"/>
      <c r="BX881" s="300"/>
      <c r="BY881" s="345"/>
      <c r="BZ881" s="345"/>
      <c r="CA881" s="300"/>
      <c r="CB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c r="BM882" s="553"/>
      <c r="BN882" s="349"/>
      <c r="BO882" s="290"/>
      <c r="BP882" s="290"/>
      <c r="BQ882" s="350"/>
      <c r="BR882" s="350"/>
      <c r="BS882" s="290"/>
      <c r="BT882" s="281" t="b">
        <v>0</v>
      </c>
      <c r="BU882" s="258"/>
      <c r="BV882" s="346"/>
      <c r="BW882" s="300"/>
      <c r="BX882" s="300"/>
      <c r="BY882" s="345"/>
      <c r="BZ882" s="345"/>
      <c r="CA882" s="300"/>
      <c r="CB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c r="BM883" s="553"/>
      <c r="BN883" s="349"/>
      <c r="BO883" s="290"/>
      <c r="BP883" s="290"/>
      <c r="BQ883" s="350"/>
      <c r="BR883" s="350"/>
      <c r="BS883" s="290"/>
      <c r="BT883" s="281" t="b">
        <v>0</v>
      </c>
      <c r="BU883" s="258"/>
      <c r="BV883" s="346"/>
      <c r="BW883" s="300"/>
      <c r="BX883" s="300"/>
      <c r="BY883" s="345"/>
      <c r="BZ883" s="345"/>
      <c r="CA883" s="300"/>
      <c r="CB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c r="BM884" s="553"/>
      <c r="BN884" s="349"/>
      <c r="BO884" s="290"/>
      <c r="BP884" s="290"/>
      <c r="BQ884" s="350"/>
      <c r="BR884" s="350"/>
      <c r="BS884" s="290"/>
      <c r="BT884" s="281" t="b">
        <v>0</v>
      </c>
      <c r="BU884" s="258"/>
      <c r="BV884" s="346"/>
      <c r="BW884" s="300"/>
      <c r="BX884" s="300"/>
      <c r="BY884" s="345"/>
      <c r="BZ884" s="345"/>
      <c r="CA884" s="300"/>
      <c r="CB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c r="BM885" s="553"/>
      <c r="BN885" s="349"/>
      <c r="BO885" s="290"/>
      <c r="BP885" s="290"/>
      <c r="BQ885" s="350"/>
      <c r="BR885" s="350"/>
      <c r="BS885" s="290"/>
      <c r="BT885" s="281" t="b">
        <v>0</v>
      </c>
      <c r="BU885" s="258"/>
      <c r="BV885" s="346"/>
      <c r="BW885" s="300"/>
      <c r="BX885" s="300"/>
      <c r="BY885" s="345"/>
      <c r="BZ885" s="345"/>
      <c r="CA885" s="300"/>
      <c r="CB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c r="BM886" s="553"/>
      <c r="BN886" s="349"/>
      <c r="BO886" s="290"/>
      <c r="BP886" s="290"/>
      <c r="BQ886" s="350"/>
      <c r="BR886" s="350"/>
      <c r="BS886" s="290"/>
      <c r="BT886" s="281" t="b">
        <v>0</v>
      </c>
      <c r="BU886" s="258"/>
      <c r="BV886" s="346"/>
      <c r="BW886" s="300"/>
      <c r="BX886" s="300"/>
      <c r="BY886" s="345"/>
      <c r="BZ886" s="345"/>
      <c r="CA886" s="300"/>
      <c r="CB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c r="BM887" s="553"/>
      <c r="BN887" s="349"/>
      <c r="BO887" s="290"/>
      <c r="BP887" s="290"/>
      <c r="BQ887" s="350"/>
      <c r="BR887" s="350"/>
      <c r="BS887" s="290"/>
      <c r="BT887" s="281" t="b">
        <v>0</v>
      </c>
      <c r="BU887" s="258"/>
      <c r="BV887" s="346"/>
      <c r="BW887" s="300"/>
      <c r="BX887" s="300"/>
      <c r="BY887" s="345"/>
      <c r="BZ887" s="345"/>
      <c r="CA887" s="300"/>
      <c r="CB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c r="BM888" s="553"/>
      <c r="BN888" s="349"/>
      <c r="BO888" s="290"/>
      <c r="BP888" s="290"/>
      <c r="BQ888" s="350"/>
      <c r="BR888" s="350"/>
      <c r="BS888" s="290"/>
      <c r="BT888" s="281" t="b">
        <v>0</v>
      </c>
      <c r="BU888" s="258"/>
      <c r="BV888" s="346"/>
      <c r="BW888" s="300"/>
      <c r="BX888" s="300"/>
      <c r="BY888" s="345"/>
      <c r="BZ888" s="345"/>
      <c r="CA888" s="300"/>
      <c r="CB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c r="BM889" s="553"/>
      <c r="BN889" s="349"/>
      <c r="BO889" s="290"/>
      <c r="BP889" s="290"/>
      <c r="BQ889" s="350"/>
      <c r="BR889" s="350"/>
      <c r="BS889" s="290"/>
      <c r="BT889" s="281" t="b">
        <v>0</v>
      </c>
      <c r="BU889" s="258"/>
      <c r="BV889" s="346"/>
      <c r="BW889" s="300"/>
      <c r="BX889" s="300"/>
      <c r="BY889" s="345"/>
      <c r="BZ889" s="345"/>
      <c r="CA889" s="300"/>
      <c r="CB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c r="BM890" s="553"/>
      <c r="BN890" s="349"/>
      <c r="BO890" s="290"/>
      <c r="BP890" s="290"/>
      <c r="BQ890" s="350"/>
      <c r="BR890" s="350"/>
      <c r="BS890" s="290"/>
      <c r="BT890" s="281" t="b">
        <v>0</v>
      </c>
      <c r="BU890" s="258"/>
      <c r="BV890" s="346"/>
      <c r="BW890" s="300"/>
      <c r="BX890" s="300"/>
      <c r="BY890" s="345"/>
      <c r="BZ890" s="345"/>
      <c r="CA890" s="300"/>
      <c r="CB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c r="BM891" s="553"/>
      <c r="BN891" s="349"/>
      <c r="BO891" s="290"/>
      <c r="BP891" s="290"/>
      <c r="BQ891" s="350"/>
      <c r="BR891" s="350"/>
      <c r="BS891" s="290"/>
      <c r="BT891" s="281" t="b">
        <v>0</v>
      </c>
      <c r="BU891" s="258"/>
      <c r="BV891" s="346"/>
      <c r="BW891" s="300"/>
      <c r="BX891" s="300"/>
      <c r="BY891" s="345"/>
      <c r="BZ891" s="345"/>
      <c r="CA891" s="300"/>
      <c r="CB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c r="BM892" s="553"/>
      <c r="BN892" s="349"/>
      <c r="BO892" s="290"/>
      <c r="BP892" s="290"/>
      <c r="BQ892" s="350"/>
      <c r="BR892" s="350"/>
      <c r="BS892" s="290"/>
      <c r="BT892" s="281" t="b">
        <v>0</v>
      </c>
      <c r="BU892" s="258"/>
      <c r="BV892" s="346"/>
      <c r="BW892" s="300"/>
      <c r="BX892" s="300"/>
      <c r="BY892" s="345"/>
      <c r="BZ892" s="345"/>
      <c r="CA892" s="300"/>
      <c r="CB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c r="BM893" s="553"/>
      <c r="BN893" s="349"/>
      <c r="BO893" s="290"/>
      <c r="BP893" s="290"/>
      <c r="BQ893" s="350"/>
      <c r="BR893" s="350"/>
      <c r="BS893" s="290"/>
      <c r="BT893" s="281" t="b">
        <v>0</v>
      </c>
      <c r="BU893" s="258"/>
      <c r="BV893" s="346"/>
      <c r="BW893" s="300"/>
      <c r="BX893" s="300"/>
      <c r="BY893" s="345"/>
      <c r="BZ893" s="345"/>
      <c r="CA893" s="300"/>
      <c r="CB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c r="BM894" s="553"/>
      <c r="BN894" s="349"/>
      <c r="BO894" s="290"/>
      <c r="BP894" s="290"/>
      <c r="BQ894" s="350"/>
      <c r="BR894" s="350"/>
      <c r="BS894" s="290"/>
      <c r="BT894" s="281" t="b">
        <v>0</v>
      </c>
      <c r="BU894" s="258"/>
      <c r="BV894" s="346"/>
      <c r="BW894" s="300"/>
      <c r="BX894" s="300"/>
      <c r="BY894" s="345"/>
      <c r="BZ894" s="345"/>
      <c r="CA894" s="300"/>
      <c r="CB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c r="BM895" s="553"/>
      <c r="BN895" s="349"/>
      <c r="BO895" s="290"/>
      <c r="BP895" s="290"/>
      <c r="BQ895" s="350"/>
      <c r="BR895" s="350"/>
      <c r="BS895" s="290"/>
      <c r="BT895" s="281" t="b">
        <v>0</v>
      </c>
      <c r="BU895" s="258"/>
      <c r="BV895" s="346"/>
      <c r="BW895" s="300"/>
      <c r="BX895" s="300"/>
      <c r="BY895" s="345"/>
      <c r="BZ895" s="345"/>
      <c r="CA895" s="300"/>
      <c r="CB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c r="BM896" s="553"/>
      <c r="BN896" s="349"/>
      <c r="BO896" s="290"/>
      <c r="BP896" s="290"/>
      <c r="BQ896" s="350"/>
      <c r="BR896" s="350"/>
      <c r="BS896" s="290"/>
      <c r="BT896" s="281" t="b">
        <v>0</v>
      </c>
      <c r="BU896" s="258"/>
      <c r="BV896" s="346"/>
      <c r="BW896" s="300"/>
      <c r="BX896" s="300"/>
      <c r="BY896" s="345"/>
      <c r="BZ896" s="345"/>
      <c r="CA896" s="300"/>
      <c r="CB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c r="BM897" s="553"/>
      <c r="BN897" s="349"/>
      <c r="BO897" s="290"/>
      <c r="BP897" s="290"/>
      <c r="BQ897" s="350"/>
      <c r="BR897" s="350"/>
      <c r="BS897" s="290"/>
      <c r="BT897" s="281" t="b">
        <v>0</v>
      </c>
      <c r="BU897" s="258"/>
      <c r="BV897" s="346"/>
      <c r="BW897" s="300"/>
      <c r="BX897" s="300"/>
      <c r="BY897" s="345"/>
      <c r="BZ897" s="345"/>
      <c r="CA897" s="300"/>
      <c r="CB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c r="BM898" s="553"/>
      <c r="BN898" s="349"/>
      <c r="BO898" s="290"/>
      <c r="BP898" s="290"/>
      <c r="BQ898" s="350"/>
      <c r="BR898" s="350"/>
      <c r="BS898" s="290"/>
      <c r="BT898" s="281" t="b">
        <v>0</v>
      </c>
      <c r="BU898" s="258"/>
      <c r="BV898" s="346"/>
      <c r="BW898" s="300"/>
      <c r="BX898" s="300"/>
      <c r="BY898" s="345"/>
      <c r="BZ898" s="345"/>
      <c r="CA898" s="300"/>
      <c r="CB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c r="BM899" s="553"/>
      <c r="BN899" s="349"/>
      <c r="BO899" s="290"/>
      <c r="BP899" s="290"/>
      <c r="BQ899" s="350"/>
      <c r="BR899" s="350"/>
      <c r="BS899" s="290"/>
      <c r="BT899" s="281" t="b">
        <v>0</v>
      </c>
      <c r="BU899" s="258"/>
      <c r="BV899" s="346"/>
      <c r="BW899" s="300"/>
      <c r="BX899" s="300"/>
      <c r="BY899" s="345"/>
      <c r="BZ899" s="345"/>
      <c r="CA899" s="300"/>
      <c r="CB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c r="BM900" s="553"/>
      <c r="BN900" s="349"/>
      <c r="BO900" s="290"/>
      <c r="BP900" s="290"/>
      <c r="BQ900" s="350"/>
      <c r="BR900" s="350"/>
      <c r="BS900" s="290"/>
      <c r="BT900" s="281" t="b">
        <v>0</v>
      </c>
      <c r="BU900" s="258"/>
      <c r="BV900" s="346"/>
      <c r="BW900" s="300"/>
      <c r="BX900" s="300"/>
      <c r="BY900" s="345"/>
      <c r="BZ900" s="345"/>
      <c r="CA900" s="300"/>
      <c r="CB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c r="BM901" s="553"/>
      <c r="BN901" s="349"/>
      <c r="BO901" s="290"/>
      <c r="BP901" s="290"/>
      <c r="BQ901" s="350"/>
      <c r="BR901" s="350"/>
      <c r="BS901" s="290"/>
      <c r="BT901" s="281" t="b">
        <v>0</v>
      </c>
      <c r="BU901" s="258"/>
      <c r="BV901" s="346"/>
      <c r="BW901" s="300"/>
      <c r="BX901" s="300"/>
      <c r="BY901" s="345"/>
      <c r="BZ901" s="345"/>
      <c r="CA901" s="300"/>
      <c r="CB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c r="BM902" s="553"/>
      <c r="BN902" s="349"/>
      <c r="BO902" s="290"/>
      <c r="BP902" s="290"/>
      <c r="BQ902" s="350"/>
      <c r="BR902" s="350"/>
      <c r="BS902" s="290"/>
      <c r="BT902" s="281" t="b">
        <v>0</v>
      </c>
      <c r="BU902" s="258"/>
      <c r="BV902" s="346"/>
      <c r="BW902" s="300"/>
      <c r="BX902" s="300"/>
      <c r="BY902" s="345"/>
      <c r="BZ902" s="345"/>
      <c r="CA902" s="300"/>
      <c r="CB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c r="BM903" s="553"/>
      <c r="BN903" s="349"/>
      <c r="BO903" s="290"/>
      <c r="BP903" s="290"/>
      <c r="BQ903" s="350"/>
      <c r="BR903" s="350"/>
      <c r="BS903" s="290"/>
      <c r="BT903" s="281" t="b">
        <v>0</v>
      </c>
      <c r="BU903" s="258"/>
      <c r="BV903" s="346"/>
      <c r="BW903" s="300"/>
      <c r="BX903" s="300"/>
      <c r="BY903" s="345"/>
      <c r="BZ903" s="345"/>
      <c r="CA903" s="300"/>
      <c r="CB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c r="BM904" s="553"/>
      <c r="BN904" s="349"/>
      <c r="BO904" s="290"/>
      <c r="BP904" s="290"/>
      <c r="BQ904" s="350"/>
      <c r="BR904" s="350"/>
      <c r="BS904" s="290"/>
      <c r="BT904" s="281" t="b">
        <v>0</v>
      </c>
      <c r="BU904" s="258"/>
      <c r="BV904" s="346"/>
      <c r="BW904" s="300"/>
      <c r="BX904" s="300"/>
      <c r="BY904" s="345"/>
      <c r="BZ904" s="345"/>
      <c r="CA904" s="300"/>
      <c r="CB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c r="BM905" s="553"/>
      <c r="BN905" s="349"/>
      <c r="BO905" s="290"/>
      <c r="BP905" s="290"/>
      <c r="BQ905" s="350"/>
      <c r="BR905" s="350"/>
      <c r="BS905" s="290"/>
      <c r="BT905" s="281" t="b">
        <v>0</v>
      </c>
      <c r="BU905" s="258"/>
      <c r="BV905" s="346"/>
      <c r="BW905" s="300"/>
      <c r="BX905" s="300"/>
      <c r="BY905" s="345"/>
      <c r="BZ905" s="345"/>
      <c r="CA905" s="300"/>
      <c r="CB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c r="BM906" s="553"/>
      <c r="BN906" s="349"/>
      <c r="BO906" s="290"/>
      <c r="BP906" s="290"/>
      <c r="BQ906" s="350"/>
      <c r="BR906" s="350"/>
      <c r="BS906" s="290"/>
      <c r="BT906" s="281" t="b">
        <v>0</v>
      </c>
      <c r="BU906" s="258"/>
      <c r="BV906" s="346"/>
      <c r="BW906" s="300"/>
      <c r="BX906" s="300"/>
      <c r="BY906" s="345"/>
      <c r="BZ906" s="345"/>
      <c r="CA906" s="300"/>
      <c r="CB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c r="BM907" s="553"/>
      <c r="BN907" s="349"/>
      <c r="BO907" s="290"/>
      <c r="BP907" s="290"/>
      <c r="BQ907" s="350"/>
      <c r="BR907" s="350"/>
      <c r="BS907" s="290"/>
      <c r="BT907" s="281" t="b">
        <v>0</v>
      </c>
      <c r="BU907" s="258"/>
      <c r="BV907" s="346"/>
      <c r="BW907" s="300"/>
      <c r="BX907" s="300"/>
      <c r="BY907" s="345"/>
      <c r="BZ907" s="345"/>
      <c r="CA907" s="300"/>
      <c r="CB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c r="BM908" s="553"/>
      <c r="BN908" s="349"/>
      <c r="BO908" s="290"/>
      <c r="BP908" s="290"/>
      <c r="BQ908" s="350"/>
      <c r="BR908" s="350"/>
      <c r="BS908" s="290"/>
      <c r="BT908" s="281" t="b">
        <v>0</v>
      </c>
      <c r="BU908" s="258"/>
      <c r="BV908" s="346"/>
      <c r="BW908" s="300"/>
      <c r="BX908" s="300"/>
      <c r="BY908" s="345"/>
      <c r="BZ908" s="345"/>
      <c r="CA908" s="300"/>
      <c r="CB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c r="BM909" s="553"/>
      <c r="BN909" s="349"/>
      <c r="BO909" s="290"/>
      <c r="BP909" s="290"/>
      <c r="BQ909" s="350"/>
      <c r="BR909" s="350"/>
      <c r="BS909" s="290"/>
      <c r="BT909" s="281" t="b">
        <v>0</v>
      </c>
      <c r="BU909" s="258"/>
      <c r="BV909" s="346"/>
      <c r="BW909" s="300"/>
      <c r="BX909" s="300"/>
      <c r="BY909" s="345"/>
      <c r="BZ909" s="345"/>
      <c r="CA909" s="300"/>
      <c r="CB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c r="BM910" s="553"/>
      <c r="BN910" s="349"/>
      <c r="BO910" s="290"/>
      <c r="BP910" s="290"/>
      <c r="BQ910" s="350"/>
      <c r="BR910" s="350"/>
      <c r="BS910" s="290"/>
      <c r="BT910" s="281" t="b">
        <v>0</v>
      </c>
      <c r="BU910" s="258"/>
      <c r="BV910" s="346"/>
      <c r="BW910" s="300"/>
      <c r="BX910" s="300"/>
      <c r="BY910" s="345"/>
      <c r="BZ910" s="345"/>
      <c r="CA910" s="300"/>
      <c r="CB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c r="BM911" s="553"/>
      <c r="BN911" s="349"/>
      <c r="BO911" s="290"/>
      <c r="BP911" s="290"/>
      <c r="BQ911" s="350"/>
      <c r="BR911" s="350"/>
      <c r="BS911" s="290"/>
      <c r="BT911" s="281" t="b">
        <v>0</v>
      </c>
      <c r="BU911" s="258"/>
      <c r="BV911" s="346"/>
      <c r="BW911" s="300"/>
      <c r="BX911" s="300"/>
      <c r="BY911" s="345"/>
      <c r="BZ911" s="345"/>
      <c r="CA911" s="300"/>
      <c r="CB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c r="BM912" s="553"/>
      <c r="BN912" s="349"/>
      <c r="BO912" s="290"/>
      <c r="BP912" s="290"/>
      <c r="BQ912" s="350"/>
      <c r="BR912" s="350"/>
      <c r="BS912" s="290"/>
      <c r="BT912" s="281" t="b">
        <v>0</v>
      </c>
      <c r="BU912" s="258"/>
      <c r="BV912" s="346"/>
      <c r="BW912" s="300"/>
      <c r="BX912" s="300"/>
      <c r="BY912" s="345"/>
      <c r="BZ912" s="345"/>
      <c r="CA912" s="300"/>
      <c r="CB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c r="BM913" s="553"/>
      <c r="BN913" s="349"/>
      <c r="BO913" s="290"/>
      <c r="BP913" s="290"/>
      <c r="BQ913" s="350"/>
      <c r="BR913" s="350"/>
      <c r="BS913" s="290"/>
      <c r="BT913" s="281" t="b">
        <v>0</v>
      </c>
      <c r="BU913" s="258"/>
      <c r="BV913" s="346"/>
      <c r="BW913" s="300"/>
      <c r="BX913" s="300"/>
      <c r="BY913" s="345"/>
      <c r="BZ913" s="345"/>
      <c r="CA913" s="300"/>
      <c r="CB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c r="BM914" s="553"/>
      <c r="BN914" s="349"/>
      <c r="BO914" s="290"/>
      <c r="BP914" s="290"/>
      <c r="BQ914" s="350"/>
      <c r="BR914" s="350"/>
      <c r="BS914" s="290"/>
      <c r="BT914" s="281" t="b">
        <v>0</v>
      </c>
      <c r="BU914" s="258"/>
      <c r="BV914" s="346"/>
      <c r="BW914" s="300"/>
      <c r="BX914" s="300"/>
      <c r="BY914" s="345"/>
      <c r="BZ914" s="345"/>
      <c r="CA914" s="300"/>
      <c r="CB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c r="BM915" s="553"/>
      <c r="BN915" s="349"/>
      <c r="BO915" s="290"/>
      <c r="BP915" s="290"/>
      <c r="BQ915" s="350"/>
      <c r="BR915" s="350"/>
      <c r="BS915" s="290"/>
      <c r="BT915" s="281" t="b">
        <v>0</v>
      </c>
      <c r="BU915" s="258"/>
      <c r="BV915" s="346"/>
      <c r="BW915" s="300"/>
      <c r="BX915" s="300"/>
      <c r="BY915" s="345"/>
      <c r="BZ915" s="345"/>
      <c r="CA915" s="300"/>
      <c r="CB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c r="BM916" s="553"/>
      <c r="BN916" s="349"/>
      <c r="BO916" s="290"/>
      <c r="BP916" s="290"/>
      <c r="BQ916" s="350"/>
      <c r="BR916" s="350"/>
      <c r="BS916" s="290"/>
      <c r="BT916" s="281" t="b">
        <v>0</v>
      </c>
      <c r="BU916" s="258"/>
      <c r="BV916" s="346"/>
      <c r="BW916" s="300"/>
      <c r="BX916" s="300"/>
      <c r="BY916" s="345"/>
      <c r="BZ916" s="345"/>
      <c r="CA916" s="300"/>
      <c r="CB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c r="BM917" s="553"/>
      <c r="BN917" s="349"/>
      <c r="BO917" s="290"/>
      <c r="BP917" s="290"/>
      <c r="BQ917" s="350"/>
      <c r="BR917" s="350"/>
      <c r="BS917" s="290"/>
      <c r="BT917" s="281" t="b">
        <v>0</v>
      </c>
      <c r="BU917" s="258"/>
      <c r="BV917" s="346"/>
      <c r="BW917" s="300"/>
      <c r="BX917" s="300"/>
      <c r="BY917" s="345"/>
      <c r="BZ917" s="345"/>
      <c r="CA917" s="300"/>
      <c r="CB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c r="BM918" s="553"/>
      <c r="BN918" s="349"/>
      <c r="BO918" s="290"/>
      <c r="BP918" s="290"/>
      <c r="BQ918" s="350"/>
      <c r="BR918" s="350"/>
      <c r="BS918" s="290"/>
      <c r="BT918" s="281" t="b">
        <v>0</v>
      </c>
      <c r="BU918" s="258"/>
      <c r="BV918" s="346"/>
      <c r="BW918" s="300"/>
      <c r="BX918" s="300"/>
      <c r="BY918" s="345"/>
      <c r="BZ918" s="345"/>
      <c r="CA918" s="300"/>
      <c r="CB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c r="BM919" s="553"/>
      <c r="BN919" s="349"/>
      <c r="BO919" s="290"/>
      <c r="BP919" s="290"/>
      <c r="BQ919" s="350"/>
      <c r="BR919" s="350"/>
      <c r="BS919" s="290"/>
      <c r="BT919" s="281" t="b">
        <v>0</v>
      </c>
      <c r="BU919" s="258"/>
      <c r="BV919" s="346"/>
      <c r="BW919" s="300"/>
      <c r="BX919" s="300"/>
      <c r="BY919" s="345"/>
      <c r="BZ919" s="345"/>
      <c r="CA919" s="300"/>
      <c r="CB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c r="BM920" s="553"/>
      <c r="BN920" s="349"/>
      <c r="BO920" s="290"/>
      <c r="BP920" s="290"/>
      <c r="BQ920" s="350"/>
      <c r="BR920" s="350"/>
      <c r="BS920" s="290"/>
      <c r="BT920" s="281" t="b">
        <v>0</v>
      </c>
      <c r="BU920" s="258"/>
      <c r="BV920" s="346"/>
      <c r="BW920" s="300"/>
      <c r="BX920" s="300"/>
      <c r="BY920" s="345"/>
      <c r="BZ920" s="345"/>
      <c r="CA920" s="300"/>
      <c r="CB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c r="BM921" s="553"/>
      <c r="BN921" s="349"/>
      <c r="BO921" s="290"/>
      <c r="BP921" s="290"/>
      <c r="BQ921" s="350"/>
      <c r="BR921" s="350"/>
      <c r="BS921" s="290"/>
      <c r="BT921" s="281" t="b">
        <v>0</v>
      </c>
      <c r="BU921" s="258"/>
      <c r="BV921" s="346"/>
      <c r="BW921" s="300"/>
      <c r="BX921" s="300"/>
      <c r="BY921" s="345"/>
      <c r="BZ921" s="345"/>
      <c r="CA921" s="300"/>
      <c r="CB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c r="BM922" s="553"/>
      <c r="BN922" s="349"/>
      <c r="BO922" s="290"/>
      <c r="BP922" s="290"/>
      <c r="BQ922" s="350"/>
      <c r="BR922" s="350"/>
      <c r="BS922" s="290"/>
      <c r="BT922" s="281" t="b">
        <v>0</v>
      </c>
      <c r="BU922" s="258"/>
      <c r="BV922" s="346"/>
      <c r="BW922" s="300"/>
      <c r="BX922" s="300"/>
      <c r="BY922" s="345"/>
      <c r="BZ922" s="345"/>
      <c r="CA922" s="300"/>
      <c r="CB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c r="BM923" s="553"/>
      <c r="BN923" s="349"/>
      <c r="BO923" s="290"/>
      <c r="BP923" s="290"/>
      <c r="BQ923" s="350"/>
      <c r="BR923" s="350"/>
      <c r="BS923" s="290"/>
      <c r="BT923" s="281" t="b">
        <v>0</v>
      </c>
      <c r="BU923" s="258"/>
      <c r="BV923" s="346"/>
      <c r="BW923" s="300"/>
      <c r="BX923" s="300"/>
      <c r="BY923" s="345"/>
      <c r="BZ923" s="345"/>
      <c r="CA923" s="300"/>
      <c r="CB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c r="BM924" s="553"/>
      <c r="BN924" s="349"/>
      <c r="BO924" s="290"/>
      <c r="BP924" s="290"/>
      <c r="BQ924" s="350"/>
      <c r="BR924" s="350"/>
      <c r="BS924" s="290"/>
      <c r="BT924" s="281" t="b">
        <v>0</v>
      </c>
      <c r="BU924" s="258"/>
      <c r="BV924" s="346"/>
      <c r="BW924" s="300"/>
      <c r="BX924" s="300"/>
      <c r="BY924" s="345"/>
      <c r="BZ924" s="345"/>
      <c r="CA924" s="300"/>
      <c r="CB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c r="BM925" s="553"/>
      <c r="BN925" s="349"/>
      <c r="BO925" s="290"/>
      <c r="BP925" s="290"/>
      <c r="BQ925" s="350"/>
      <c r="BR925" s="350"/>
      <c r="BS925" s="290"/>
      <c r="BT925" s="281" t="b">
        <v>0</v>
      </c>
      <c r="BU925" s="258"/>
      <c r="BV925" s="346"/>
      <c r="BW925" s="300"/>
      <c r="BX925" s="300"/>
      <c r="BY925" s="345"/>
      <c r="BZ925" s="345"/>
      <c r="CA925" s="300"/>
      <c r="CB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c r="BM926" s="553"/>
      <c r="BN926" s="349"/>
      <c r="BO926" s="290"/>
      <c r="BP926" s="290"/>
      <c r="BQ926" s="350"/>
      <c r="BR926" s="350"/>
      <c r="BS926" s="290"/>
      <c r="BT926" s="281" t="b">
        <v>0</v>
      </c>
      <c r="BU926" s="258"/>
      <c r="BV926" s="346"/>
      <c r="BW926" s="300"/>
      <c r="BX926" s="300"/>
      <c r="BY926" s="345"/>
      <c r="BZ926" s="345"/>
      <c r="CA926" s="300"/>
      <c r="CB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c r="BM927" s="553"/>
      <c r="BN927" s="349"/>
      <c r="BO927" s="290"/>
      <c r="BP927" s="290"/>
      <c r="BQ927" s="350"/>
      <c r="BR927" s="350"/>
      <c r="BS927" s="290"/>
      <c r="BT927" s="281" t="b">
        <v>0</v>
      </c>
      <c r="BU927" s="258"/>
      <c r="BV927" s="346"/>
      <c r="BW927" s="300"/>
      <c r="BX927" s="300"/>
      <c r="BY927" s="345"/>
      <c r="BZ927" s="345"/>
      <c r="CA927" s="300"/>
      <c r="CB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c r="BM928" s="553"/>
      <c r="BN928" s="349"/>
      <c r="BO928" s="290"/>
      <c r="BP928" s="290"/>
      <c r="BQ928" s="350"/>
      <c r="BR928" s="350"/>
      <c r="BS928" s="290"/>
      <c r="BT928" s="281" t="b">
        <v>0</v>
      </c>
      <c r="BU928" s="258"/>
      <c r="BV928" s="346"/>
      <c r="BW928" s="300"/>
      <c r="BX928" s="300"/>
      <c r="BY928" s="345"/>
      <c r="BZ928" s="345"/>
      <c r="CA928" s="300"/>
      <c r="CB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c r="BM929" s="553"/>
      <c r="BN929" s="349"/>
      <c r="BO929" s="290"/>
      <c r="BP929" s="290"/>
      <c r="BQ929" s="350"/>
      <c r="BR929" s="350"/>
      <c r="BS929" s="290"/>
      <c r="BT929" s="281" t="b">
        <v>0</v>
      </c>
      <c r="BU929" s="258"/>
      <c r="BV929" s="346"/>
      <c r="BW929" s="300"/>
      <c r="BX929" s="300"/>
      <c r="BY929" s="345"/>
      <c r="BZ929" s="345"/>
      <c r="CA929" s="300"/>
      <c r="CB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c r="BM930" s="553"/>
      <c r="BN930" s="349"/>
      <c r="BO930" s="290"/>
      <c r="BP930" s="290"/>
      <c r="BQ930" s="350"/>
      <c r="BR930" s="350"/>
      <c r="BS930" s="290"/>
      <c r="BT930" s="281" t="b">
        <v>0</v>
      </c>
      <c r="BU930" s="258"/>
      <c r="BV930" s="346"/>
      <c r="BW930" s="300"/>
      <c r="BX930" s="300"/>
      <c r="BY930" s="345"/>
      <c r="BZ930" s="345"/>
      <c r="CA930" s="300"/>
      <c r="CB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c r="BM931" s="553"/>
      <c r="BN931" s="349"/>
      <c r="BO931" s="290"/>
      <c r="BP931" s="290"/>
      <c r="BQ931" s="350"/>
      <c r="BR931" s="350"/>
      <c r="BS931" s="290"/>
      <c r="BT931" s="281" t="b">
        <v>0</v>
      </c>
      <c r="BU931" s="258"/>
      <c r="BV931" s="346"/>
      <c r="BW931" s="300"/>
      <c r="BX931" s="300"/>
      <c r="BY931" s="345"/>
      <c r="BZ931" s="345"/>
      <c r="CA931" s="300"/>
      <c r="CB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c r="BM932" s="553"/>
      <c r="BN932" s="349"/>
      <c r="BO932" s="290"/>
      <c r="BP932" s="290"/>
      <c r="BQ932" s="350"/>
      <c r="BR932" s="350"/>
      <c r="BS932" s="290"/>
      <c r="BT932" s="281" t="b">
        <v>0</v>
      </c>
      <c r="BU932" s="258"/>
      <c r="BV932" s="346"/>
      <c r="BW932" s="300"/>
      <c r="BX932" s="300"/>
      <c r="BY932" s="345"/>
      <c r="BZ932" s="345"/>
      <c r="CA932" s="300"/>
      <c r="CB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c r="BM933" s="553"/>
      <c r="BN933" s="349"/>
      <c r="BO933" s="290"/>
      <c r="BP933" s="290"/>
      <c r="BQ933" s="350"/>
      <c r="BR933" s="350"/>
      <c r="BS933" s="290"/>
      <c r="BT933" s="281" t="b">
        <v>0</v>
      </c>
      <c r="BU933" s="258"/>
      <c r="BV933" s="346"/>
      <c r="BW933" s="300"/>
      <c r="BX933" s="300"/>
      <c r="BY933" s="345"/>
      <c r="BZ933" s="345"/>
      <c r="CA933" s="300"/>
      <c r="CB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c r="BM934" s="553"/>
      <c r="BN934" s="349"/>
      <c r="BO934" s="290"/>
      <c r="BP934" s="290"/>
      <c r="BQ934" s="350"/>
      <c r="BR934" s="350"/>
      <c r="BS934" s="290"/>
      <c r="BT934" s="281" t="b">
        <v>0</v>
      </c>
      <c r="BU934" s="258"/>
      <c r="BV934" s="346"/>
      <c r="BW934" s="300"/>
      <c r="BX934" s="300"/>
      <c r="BY934" s="345"/>
      <c r="BZ934" s="345"/>
      <c r="CA934" s="300"/>
      <c r="CB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c r="BM935" s="553"/>
      <c r="BN935" s="349"/>
      <c r="BO935" s="290"/>
      <c r="BP935" s="290"/>
      <c r="BQ935" s="350"/>
      <c r="BR935" s="350"/>
      <c r="BS935" s="290"/>
      <c r="BT935" s="281" t="b">
        <v>0</v>
      </c>
      <c r="BU935" s="258"/>
      <c r="BV935" s="346"/>
      <c r="BW935" s="300"/>
      <c r="BX935" s="300"/>
      <c r="BY935" s="345"/>
      <c r="BZ935" s="345"/>
      <c r="CA935" s="300"/>
      <c r="CB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c r="BM936" s="553"/>
      <c r="BN936" s="349"/>
      <c r="BO936" s="290"/>
      <c r="BP936" s="290"/>
      <c r="BQ936" s="350"/>
      <c r="BR936" s="350"/>
      <c r="BS936" s="290"/>
      <c r="BT936" s="281" t="b">
        <v>0</v>
      </c>
      <c r="BU936" s="258"/>
      <c r="BV936" s="346"/>
      <c r="BW936" s="300"/>
      <c r="BX936" s="300"/>
      <c r="BY936" s="345"/>
      <c r="BZ936" s="345"/>
      <c r="CA936" s="300"/>
      <c r="CB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c r="BM937" s="553"/>
      <c r="BN937" s="349"/>
      <c r="BO937" s="290"/>
      <c r="BP937" s="290"/>
      <c r="BQ937" s="350"/>
      <c r="BR937" s="350"/>
      <c r="BS937" s="290"/>
      <c r="BT937" s="281" t="b">
        <v>0</v>
      </c>
      <c r="BU937" s="258"/>
      <c r="BV937" s="346"/>
      <c r="BW937" s="300"/>
      <c r="BX937" s="300"/>
      <c r="BY937" s="345"/>
      <c r="BZ937" s="345"/>
      <c r="CA937" s="300"/>
      <c r="CB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c r="BM938" s="553"/>
      <c r="BN938" s="349"/>
      <c r="BO938" s="290"/>
      <c r="BP938" s="290"/>
      <c r="BQ938" s="350"/>
      <c r="BR938" s="350"/>
      <c r="BS938" s="290"/>
      <c r="BT938" s="281" t="b">
        <v>0</v>
      </c>
      <c r="BU938" s="258"/>
      <c r="BV938" s="346"/>
      <c r="BW938" s="300"/>
      <c r="BX938" s="300"/>
      <c r="BY938" s="345"/>
      <c r="BZ938" s="345"/>
      <c r="CA938" s="300"/>
      <c r="CB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c r="BM939" s="553"/>
      <c r="BN939" s="349"/>
      <c r="BO939" s="290"/>
      <c r="BP939" s="290"/>
      <c r="BQ939" s="350"/>
      <c r="BR939" s="350"/>
      <c r="BS939" s="290"/>
      <c r="BT939" s="281" t="b">
        <v>0</v>
      </c>
      <c r="BU939" s="258"/>
      <c r="BV939" s="346"/>
      <c r="BW939" s="300"/>
      <c r="BX939" s="300"/>
      <c r="BY939" s="345"/>
      <c r="BZ939" s="345"/>
      <c r="CA939" s="300"/>
      <c r="CB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c r="BM940" s="553"/>
      <c r="BN940" s="349"/>
      <c r="BO940" s="290"/>
      <c r="BP940" s="290"/>
      <c r="BQ940" s="350"/>
      <c r="BR940" s="350"/>
      <c r="BS940" s="290"/>
      <c r="BT940" s="281" t="b">
        <v>0</v>
      </c>
      <c r="BU940" s="258"/>
      <c r="BV940" s="346"/>
      <c r="BW940" s="300"/>
      <c r="BX940" s="300"/>
      <c r="BY940" s="345"/>
      <c r="BZ940" s="345"/>
      <c r="CA940" s="300"/>
      <c r="CB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c r="BM941" s="553"/>
      <c r="BN941" s="349"/>
      <c r="BO941" s="290"/>
      <c r="BP941" s="290"/>
      <c r="BQ941" s="350"/>
      <c r="BR941" s="350"/>
      <c r="BS941" s="290"/>
      <c r="BT941" s="281" t="b">
        <v>0</v>
      </c>
      <c r="BU941" s="258"/>
      <c r="BV941" s="346"/>
      <c r="BW941" s="300"/>
      <c r="BX941" s="300"/>
      <c r="BY941" s="345"/>
      <c r="BZ941" s="345"/>
      <c r="CA941" s="300"/>
      <c r="CB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c r="BM942" s="553"/>
      <c r="BN942" s="349"/>
      <c r="BO942" s="290"/>
      <c r="BP942" s="290"/>
      <c r="BQ942" s="350"/>
      <c r="BR942" s="350"/>
      <c r="BS942" s="290"/>
      <c r="BT942" s="281" t="b">
        <v>0</v>
      </c>
      <c r="BU942" s="258"/>
      <c r="BV942" s="346"/>
      <c r="BW942" s="300"/>
      <c r="BX942" s="300"/>
      <c r="BY942" s="345"/>
      <c r="BZ942" s="345"/>
      <c r="CA942" s="300"/>
      <c r="CB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c r="BM943" s="553"/>
      <c r="BN943" s="349"/>
      <c r="BO943" s="290"/>
      <c r="BP943" s="290"/>
      <c r="BQ943" s="350"/>
      <c r="BR943" s="350"/>
      <c r="BS943" s="290"/>
      <c r="BT943" s="281" t="b">
        <v>0</v>
      </c>
      <c r="BU943" s="258"/>
      <c r="BV943" s="346"/>
      <c r="BW943" s="300"/>
      <c r="BX943" s="300"/>
      <c r="BY943" s="345"/>
      <c r="BZ943" s="345"/>
      <c r="CA943" s="300"/>
      <c r="CB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c r="BM944" s="553"/>
      <c r="BN944" s="349"/>
      <c r="BO944" s="290"/>
      <c r="BP944" s="290"/>
      <c r="BQ944" s="350"/>
      <c r="BR944" s="350"/>
      <c r="BS944" s="290"/>
      <c r="BT944" s="281" t="b">
        <v>0</v>
      </c>
      <c r="BU944" s="258"/>
      <c r="BV944" s="346"/>
      <c r="BW944" s="300"/>
      <c r="BX944" s="300"/>
      <c r="BY944" s="345"/>
      <c r="BZ944" s="345"/>
      <c r="CA944" s="300"/>
      <c r="CB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c r="BM945" s="553"/>
      <c r="BN945" s="349"/>
      <c r="BO945" s="290"/>
      <c r="BP945" s="290"/>
      <c r="BQ945" s="350"/>
      <c r="BR945" s="350"/>
      <c r="BS945" s="290"/>
      <c r="BT945" s="281" t="b">
        <v>0</v>
      </c>
      <c r="BU945" s="258"/>
      <c r="BV945" s="346"/>
      <c r="BW945" s="300"/>
      <c r="BX945" s="300"/>
      <c r="BY945" s="345"/>
      <c r="BZ945" s="345"/>
      <c r="CA945" s="300"/>
      <c r="CB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c r="BM946" s="553"/>
      <c r="BN946" s="349"/>
      <c r="BO946" s="290"/>
      <c r="BP946" s="290"/>
      <c r="BQ946" s="350"/>
      <c r="BR946" s="350"/>
      <c r="BS946" s="290"/>
      <c r="BT946" s="281" t="b">
        <v>0</v>
      </c>
      <c r="BU946" s="258"/>
      <c r="BV946" s="346"/>
      <c r="BW946" s="300"/>
      <c r="BX946" s="300"/>
      <c r="BY946" s="345"/>
      <c r="BZ946" s="345"/>
      <c r="CA946" s="300"/>
      <c r="CB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c r="BM947" s="553"/>
      <c r="BN947" s="349"/>
      <c r="BO947" s="290"/>
      <c r="BP947" s="290"/>
      <c r="BQ947" s="350"/>
      <c r="BR947" s="350"/>
      <c r="BS947" s="290"/>
      <c r="BT947" s="281" t="b">
        <v>0</v>
      </c>
      <c r="BU947" s="258"/>
      <c r="BV947" s="346"/>
      <c r="BW947" s="300"/>
      <c r="BX947" s="300"/>
      <c r="BY947" s="345"/>
      <c r="BZ947" s="345"/>
      <c r="CA947" s="300"/>
      <c r="CB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c r="BM948" s="553"/>
      <c r="BN948" s="349"/>
      <c r="BO948" s="290"/>
      <c r="BP948" s="290"/>
      <c r="BQ948" s="350"/>
      <c r="BR948" s="350"/>
      <c r="BS948" s="290"/>
      <c r="BT948" s="281" t="b">
        <v>0</v>
      </c>
      <c r="BU948" s="258"/>
      <c r="BV948" s="346"/>
      <c r="BW948" s="300"/>
      <c r="BX948" s="300"/>
      <c r="BY948" s="345"/>
      <c r="BZ948" s="345"/>
      <c r="CA948" s="300"/>
      <c r="CB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c r="BM949" s="553"/>
      <c r="BN949" s="349"/>
      <c r="BO949" s="290"/>
      <c r="BP949" s="290"/>
      <c r="BQ949" s="350"/>
      <c r="BR949" s="350"/>
      <c r="BS949" s="290"/>
      <c r="BT949" s="281" t="b">
        <v>0</v>
      </c>
      <c r="BU949" s="258"/>
      <c r="BV949" s="346"/>
      <c r="BW949" s="300"/>
      <c r="BX949" s="300"/>
      <c r="BY949" s="345"/>
      <c r="BZ949" s="345"/>
      <c r="CA949" s="300"/>
      <c r="CB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c r="BM950" s="553"/>
      <c r="BN950" s="349"/>
      <c r="BO950" s="290"/>
      <c r="BP950" s="290"/>
      <c r="BQ950" s="350"/>
      <c r="BR950" s="350"/>
      <c r="BS950" s="290"/>
      <c r="BT950" s="281" t="b">
        <v>0</v>
      </c>
      <c r="BU950" s="258"/>
      <c r="BV950" s="346"/>
      <c r="BW950" s="300"/>
      <c r="BX950" s="300"/>
      <c r="BY950" s="345"/>
      <c r="BZ950" s="345"/>
      <c r="CA950" s="300"/>
      <c r="CB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c r="BM951" s="553"/>
      <c r="BN951" s="349"/>
      <c r="BO951" s="290"/>
      <c r="BP951" s="290"/>
      <c r="BQ951" s="350"/>
      <c r="BR951" s="350"/>
      <c r="BS951" s="290"/>
      <c r="BT951" s="281" t="b">
        <v>0</v>
      </c>
      <c r="BU951" s="258"/>
      <c r="BV951" s="346"/>
      <c r="BW951" s="300"/>
      <c r="BX951" s="300"/>
      <c r="BY951" s="345"/>
      <c r="BZ951" s="345"/>
      <c r="CA951" s="300"/>
      <c r="CB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c r="BM952" s="553"/>
      <c r="BN952" s="349"/>
      <c r="BO952" s="290"/>
      <c r="BP952" s="290"/>
      <c r="BQ952" s="350"/>
      <c r="BR952" s="350"/>
      <c r="BS952" s="290"/>
      <c r="BT952" s="281" t="b">
        <v>0</v>
      </c>
      <c r="BU952" s="258"/>
      <c r="BV952" s="346"/>
      <c r="BW952" s="300"/>
      <c r="BX952" s="300"/>
      <c r="BY952" s="345"/>
      <c r="BZ952" s="345"/>
      <c r="CA952" s="300"/>
      <c r="CB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c r="BM953" s="553"/>
      <c r="BN953" s="349"/>
      <c r="BO953" s="290"/>
      <c r="BP953" s="290"/>
      <c r="BQ953" s="350"/>
      <c r="BR953" s="350"/>
      <c r="BS953" s="290"/>
      <c r="BT953" s="281" t="b">
        <v>0</v>
      </c>
      <c r="BU953" s="258"/>
      <c r="BV953" s="346"/>
      <c r="BW953" s="300"/>
      <c r="BX953" s="300"/>
      <c r="BY953" s="345"/>
      <c r="BZ953" s="345"/>
      <c r="CA953" s="300"/>
      <c r="CB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c r="BM954" s="553"/>
      <c r="BN954" s="349"/>
      <c r="BO954" s="290"/>
      <c r="BP954" s="290"/>
      <c r="BQ954" s="350"/>
      <c r="BR954" s="350"/>
      <c r="BS954" s="290"/>
      <c r="BT954" s="281" t="b">
        <v>0</v>
      </c>
      <c r="BU954" s="258"/>
      <c r="BV954" s="346"/>
      <c r="BW954" s="300"/>
      <c r="BX954" s="300"/>
      <c r="BY954" s="345"/>
      <c r="BZ954" s="345"/>
      <c r="CA954" s="300"/>
      <c r="CB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c r="BM955" s="553"/>
      <c r="BN955" s="349"/>
      <c r="BO955" s="290"/>
      <c r="BP955" s="290"/>
      <c r="BQ955" s="350"/>
      <c r="BR955" s="350"/>
      <c r="BS955" s="290"/>
      <c r="BT955" s="281" t="b">
        <v>0</v>
      </c>
      <c r="BU955" s="258"/>
      <c r="BV955" s="346"/>
      <c r="BW955" s="300"/>
      <c r="BX955" s="300"/>
      <c r="BY955" s="345"/>
      <c r="BZ955" s="345"/>
      <c r="CA955" s="300"/>
      <c r="CB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c r="BM956" s="553"/>
      <c r="BN956" s="349"/>
      <c r="BO956" s="290"/>
      <c r="BP956" s="290"/>
      <c r="BQ956" s="350"/>
      <c r="BR956" s="350"/>
      <c r="BS956" s="290"/>
      <c r="BT956" s="281" t="b">
        <v>0</v>
      </c>
      <c r="BU956" s="258"/>
      <c r="BV956" s="346"/>
      <c r="BW956" s="300"/>
      <c r="BX956" s="300"/>
      <c r="BY956" s="345"/>
      <c r="BZ956" s="345"/>
      <c r="CA956" s="300"/>
      <c r="CB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c r="BM957" s="553"/>
      <c r="BN957" s="349"/>
      <c r="BO957" s="290"/>
      <c r="BP957" s="290"/>
      <c r="BQ957" s="350"/>
      <c r="BR957" s="350"/>
      <c r="BS957" s="290"/>
      <c r="BT957" s="281" t="b">
        <v>0</v>
      </c>
      <c r="BU957" s="258"/>
      <c r="BV957" s="346"/>
      <c r="BW957" s="300"/>
      <c r="BX957" s="300"/>
      <c r="BY957" s="345"/>
      <c r="BZ957" s="345"/>
      <c r="CA957" s="300"/>
      <c r="CB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c r="BM958" s="553"/>
      <c r="BN958" s="349"/>
      <c r="BO958" s="290"/>
      <c r="BP958" s="290"/>
      <c r="BQ958" s="350"/>
      <c r="BR958" s="350"/>
      <c r="BS958" s="290"/>
      <c r="BT958" s="281" t="b">
        <v>0</v>
      </c>
      <c r="BU958" s="258"/>
      <c r="BV958" s="346"/>
      <c r="BW958" s="300"/>
      <c r="BX958" s="300"/>
      <c r="BY958" s="345"/>
      <c r="BZ958" s="345"/>
      <c r="CA958" s="300"/>
      <c r="CB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c r="BM959" s="553"/>
      <c r="BN959" s="349"/>
      <c r="BO959" s="290"/>
      <c r="BP959" s="290"/>
      <c r="BQ959" s="350"/>
      <c r="BR959" s="350"/>
      <c r="BS959" s="290"/>
      <c r="BT959" s="281" t="b">
        <v>0</v>
      </c>
      <c r="BU959" s="258"/>
      <c r="BV959" s="346"/>
      <c r="BW959" s="300"/>
      <c r="BX959" s="300"/>
      <c r="BY959" s="345"/>
      <c r="BZ959" s="345"/>
      <c r="CA959" s="300"/>
      <c r="CB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c r="BM960" s="553"/>
      <c r="BN960" s="349"/>
      <c r="BO960" s="290"/>
      <c r="BP960" s="290"/>
      <c r="BQ960" s="350"/>
      <c r="BR960" s="350"/>
      <c r="BS960" s="290"/>
      <c r="BT960" s="281" t="b">
        <v>0</v>
      </c>
      <c r="BU960" s="258"/>
      <c r="BV960" s="346"/>
      <c r="BW960" s="300"/>
      <c r="BX960" s="300"/>
      <c r="BY960" s="345"/>
      <c r="BZ960" s="345"/>
      <c r="CA960" s="300"/>
      <c r="CB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c r="BM961" s="553"/>
      <c r="BN961" s="349"/>
      <c r="BO961" s="290"/>
      <c r="BP961" s="290"/>
      <c r="BQ961" s="350"/>
      <c r="BR961" s="350"/>
      <c r="BS961" s="290"/>
      <c r="BT961" s="281" t="b">
        <v>0</v>
      </c>
      <c r="BU961" s="258"/>
      <c r="BV961" s="346"/>
      <c r="BW961" s="300"/>
      <c r="BX961" s="300"/>
      <c r="BY961" s="345"/>
      <c r="BZ961" s="345"/>
      <c r="CA961" s="300"/>
      <c r="CB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c r="BM962" s="553"/>
      <c r="BN962" s="349"/>
      <c r="BO962" s="290"/>
      <c r="BP962" s="290"/>
      <c r="BQ962" s="350"/>
      <c r="BR962" s="350"/>
      <c r="BS962" s="290"/>
      <c r="BT962" s="281" t="b">
        <v>0</v>
      </c>
      <c r="BU962" s="258"/>
      <c r="BV962" s="346"/>
      <c r="BW962" s="300"/>
      <c r="BX962" s="300"/>
      <c r="BY962" s="345"/>
      <c r="BZ962" s="345"/>
      <c r="CA962" s="300"/>
      <c r="CB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c r="BM963" s="553"/>
      <c r="BN963" s="349"/>
      <c r="BO963" s="290"/>
      <c r="BP963" s="290"/>
      <c r="BQ963" s="350"/>
      <c r="BR963" s="350"/>
      <c r="BS963" s="290"/>
      <c r="BT963" s="281" t="b">
        <v>0</v>
      </c>
      <c r="BU963" s="258"/>
      <c r="BV963" s="346"/>
      <c r="BW963" s="300"/>
      <c r="BX963" s="300"/>
      <c r="BY963" s="345"/>
      <c r="BZ963" s="345"/>
      <c r="CA963" s="300"/>
      <c r="CB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c r="BM964" s="553"/>
      <c r="BN964" s="349"/>
      <c r="BO964" s="290"/>
      <c r="BP964" s="290"/>
      <c r="BQ964" s="350"/>
      <c r="BR964" s="350"/>
      <c r="BS964" s="290"/>
      <c r="BT964" s="281" t="b">
        <v>0</v>
      </c>
      <c r="BU964" s="258"/>
      <c r="BV964" s="346"/>
      <c r="BW964" s="300"/>
      <c r="BX964" s="300"/>
      <c r="BY964" s="345"/>
      <c r="BZ964" s="345"/>
      <c r="CA964" s="300"/>
      <c r="CB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c r="BM965" s="553"/>
      <c r="BN965" s="349"/>
      <c r="BO965" s="290"/>
      <c r="BP965" s="290"/>
      <c r="BQ965" s="350"/>
      <c r="BR965" s="350"/>
      <c r="BS965" s="290"/>
      <c r="BT965" s="281" t="b">
        <v>0</v>
      </c>
      <c r="BU965" s="258"/>
      <c r="BV965" s="346"/>
      <c r="BW965" s="300"/>
      <c r="BX965" s="300"/>
      <c r="BY965" s="345"/>
      <c r="BZ965" s="345"/>
      <c r="CA965" s="300"/>
      <c r="CB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c r="BM966" s="553"/>
      <c r="BN966" s="349"/>
      <c r="BO966" s="290"/>
      <c r="BP966" s="290"/>
      <c r="BQ966" s="350"/>
      <c r="BR966" s="350"/>
      <c r="BS966" s="290"/>
      <c r="BT966" s="281" t="b">
        <v>0</v>
      </c>
      <c r="BU966" s="258"/>
      <c r="BV966" s="346"/>
      <c r="BW966" s="300"/>
      <c r="BX966" s="300"/>
      <c r="BY966" s="345"/>
      <c r="BZ966" s="345"/>
      <c r="CA966" s="300"/>
      <c r="CB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c r="BM967" s="553"/>
      <c r="BN967" s="349"/>
      <c r="BO967" s="290"/>
      <c r="BP967" s="290"/>
      <c r="BQ967" s="350"/>
      <c r="BR967" s="350"/>
      <c r="BS967" s="290"/>
      <c r="BT967" s="281" t="b">
        <v>0</v>
      </c>
      <c r="BU967" s="258"/>
      <c r="BV967" s="346"/>
      <c r="BW967" s="300"/>
      <c r="BX967" s="300"/>
      <c r="BY967" s="345"/>
      <c r="BZ967" s="345"/>
      <c r="CA967" s="300"/>
      <c r="CB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c r="BM968" s="553"/>
      <c r="BN968" s="349"/>
      <c r="BO968" s="290"/>
      <c r="BP968" s="290"/>
      <c r="BQ968" s="350"/>
      <c r="BR968" s="350"/>
      <c r="BS968" s="290"/>
      <c r="BT968" s="281" t="b">
        <v>0</v>
      </c>
      <c r="BU968" s="258"/>
      <c r="BV968" s="346"/>
      <c r="BW968" s="300"/>
      <c r="BX968" s="300"/>
      <c r="BY968" s="345"/>
      <c r="BZ968" s="345"/>
      <c r="CA968" s="300"/>
      <c r="CB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c r="BM969" s="553"/>
      <c r="BN969" s="349"/>
      <c r="BO969" s="290"/>
      <c r="BP969" s="290"/>
      <c r="BQ969" s="350"/>
      <c r="BR969" s="350"/>
      <c r="BS969" s="290"/>
      <c r="BT969" s="281" t="b">
        <v>0</v>
      </c>
      <c r="BU969" s="258"/>
      <c r="BV969" s="346"/>
      <c r="BW969" s="300"/>
      <c r="BX969" s="300"/>
      <c r="BY969" s="345"/>
      <c r="BZ969" s="345"/>
      <c r="CA969" s="300"/>
      <c r="CB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c r="BM970" s="553"/>
      <c r="BN970" s="349"/>
      <c r="BO970" s="290"/>
      <c r="BP970" s="290"/>
      <c r="BQ970" s="350"/>
      <c r="BR970" s="350"/>
      <c r="BS970" s="290"/>
      <c r="BT970" s="281" t="b">
        <v>0</v>
      </c>
      <c r="BU970" s="258"/>
      <c r="BV970" s="346"/>
      <c r="BW970" s="300"/>
      <c r="BX970" s="300"/>
      <c r="BY970" s="345"/>
      <c r="BZ970" s="345"/>
      <c r="CA970" s="300"/>
      <c r="CB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c r="BM971" s="553"/>
      <c r="BN971" s="349"/>
      <c r="BO971" s="290"/>
      <c r="BP971" s="290"/>
      <c r="BQ971" s="350"/>
      <c r="BR971" s="350"/>
      <c r="BS971" s="290"/>
      <c r="BT971" s="281" t="b">
        <v>0</v>
      </c>
      <c r="BU971" s="258"/>
      <c r="BV971" s="346"/>
      <c r="BW971" s="300"/>
      <c r="BX971" s="300"/>
      <c r="BY971" s="345"/>
      <c r="BZ971" s="345"/>
      <c r="CA971" s="300"/>
      <c r="CB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c r="BM972" s="553"/>
      <c r="BN972" s="349"/>
      <c r="BO972" s="290"/>
      <c r="BP972" s="290"/>
      <c r="BQ972" s="350"/>
      <c r="BR972" s="350"/>
      <c r="BS972" s="290"/>
      <c r="BT972" s="281" t="b">
        <v>0</v>
      </c>
      <c r="BU972" s="258"/>
      <c r="BV972" s="346"/>
      <c r="BW972" s="300"/>
      <c r="BX972" s="300"/>
      <c r="BY972" s="345"/>
      <c r="BZ972" s="345"/>
      <c r="CA972" s="300"/>
      <c r="CB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c r="BM973" s="553"/>
      <c r="BN973" s="349"/>
      <c r="BO973" s="290"/>
      <c r="BP973" s="290"/>
      <c r="BQ973" s="350"/>
      <c r="BR973" s="350"/>
      <c r="BS973" s="290"/>
      <c r="BT973" s="281" t="b">
        <v>0</v>
      </c>
      <c r="BU973" s="258"/>
      <c r="BV973" s="346"/>
      <c r="BW973" s="300"/>
      <c r="BX973" s="300"/>
      <c r="BY973" s="345"/>
      <c r="BZ973" s="345"/>
      <c r="CA973" s="300"/>
      <c r="CB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c r="BM974" s="553"/>
      <c r="BN974" s="349"/>
      <c r="BO974" s="290"/>
      <c r="BP974" s="290"/>
      <c r="BQ974" s="350"/>
      <c r="BR974" s="350"/>
      <c r="BS974" s="290"/>
      <c r="BT974" s="281" t="b">
        <v>0</v>
      </c>
      <c r="BU974" s="258"/>
      <c r="BV974" s="346"/>
      <c r="BW974" s="300"/>
      <c r="BX974" s="300"/>
      <c r="BY974" s="345"/>
      <c r="BZ974" s="345"/>
      <c r="CA974" s="300"/>
      <c r="CB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c r="BM975" s="553"/>
      <c r="BN975" s="349"/>
      <c r="BO975" s="290"/>
      <c r="BP975" s="290"/>
      <c r="BQ975" s="350"/>
      <c r="BR975" s="350"/>
      <c r="BS975" s="290"/>
      <c r="BT975" s="281" t="b">
        <v>0</v>
      </c>
      <c r="BU975" s="258"/>
      <c r="BV975" s="346"/>
      <c r="BW975" s="300"/>
      <c r="BX975" s="300"/>
      <c r="BY975" s="345"/>
      <c r="BZ975" s="345"/>
      <c r="CA975" s="300"/>
      <c r="CB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c r="BM976" s="553"/>
      <c r="BN976" s="349"/>
      <c r="BO976" s="290"/>
      <c r="BP976" s="290"/>
      <c r="BQ976" s="350"/>
      <c r="BR976" s="350"/>
      <c r="BS976" s="290"/>
      <c r="BT976" s="281" t="b">
        <v>0</v>
      </c>
      <c r="BU976" s="258"/>
      <c r="BV976" s="346"/>
      <c r="BW976" s="300"/>
      <c r="BX976" s="300"/>
      <c r="BY976" s="345"/>
      <c r="BZ976" s="345"/>
      <c r="CA976" s="300"/>
      <c r="CB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c r="BM977" s="553"/>
      <c r="BN977" s="351"/>
      <c r="BO977" s="351"/>
      <c r="BP977" s="351"/>
      <c r="BQ977" s="351"/>
      <c r="BR977" s="351"/>
      <c r="BS977" s="351"/>
      <c r="BT977" s="351"/>
      <c r="BU977" s="258"/>
      <c r="BV977" s="346"/>
      <c r="BW977" s="300"/>
      <c r="BX977" s="300"/>
      <c r="BY977" s="345"/>
      <c r="BZ977" s="345"/>
      <c r="CA977" s="300"/>
      <c r="CB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c r="BM978" s="553"/>
      <c r="BN978" s="351"/>
      <c r="BO978" s="351"/>
      <c r="BP978" s="351"/>
      <c r="BQ978" s="351"/>
      <c r="BR978" s="351"/>
      <c r="BS978" s="351"/>
      <c r="BT978" s="351"/>
      <c r="BU978" s="258"/>
      <c r="BV978" s="346"/>
      <c r="BW978" s="300"/>
      <c r="BX978" s="300"/>
      <c r="BY978" s="345"/>
      <c r="BZ978" s="345"/>
      <c r="CA978" s="300"/>
      <c r="CB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c r="BM979" s="553"/>
      <c r="BN979" s="351"/>
      <c r="BO979" s="351"/>
      <c r="BP979" s="351"/>
      <c r="BQ979" s="351"/>
      <c r="BR979" s="351"/>
      <c r="BS979" s="351"/>
      <c r="BT979" s="351"/>
      <c r="BU979" s="258"/>
      <c r="BV979" s="346"/>
      <c r="BW979" s="300"/>
      <c r="BX979" s="300"/>
      <c r="BY979" s="345"/>
      <c r="BZ979" s="345"/>
      <c r="CA979" s="300"/>
      <c r="CB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c r="BM980" s="553"/>
      <c r="BU980" s="258"/>
      <c r="BV980" s="346"/>
      <c r="BW980" s="300"/>
      <c r="BX980" s="300"/>
      <c r="BY980" s="345"/>
      <c r="BZ980" s="345"/>
      <c r="CA980" s="300"/>
      <c r="CB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c r="BM981" s="553"/>
      <c r="BU981" s="258"/>
      <c r="BV981" s="346"/>
      <c r="BW981" s="300"/>
      <c r="BX981" s="300"/>
      <c r="BY981" s="345"/>
      <c r="BZ981" s="345"/>
      <c r="CA981" s="300"/>
      <c r="CB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c r="BM982" s="553"/>
      <c r="BU982" s="258"/>
      <c r="BV982" s="346"/>
      <c r="BW982" s="300"/>
      <c r="BX982" s="300"/>
      <c r="BY982" s="345"/>
      <c r="BZ982" s="345"/>
      <c r="CA982" s="300"/>
      <c r="CB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c r="BM983" s="553"/>
      <c r="BU983" s="258"/>
      <c r="BV983" s="346"/>
      <c r="BW983" s="300"/>
      <c r="BX983" s="300"/>
      <c r="BY983" s="345"/>
      <c r="BZ983" s="345"/>
      <c r="CA983" s="300"/>
      <c r="CB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c r="BM984" s="553"/>
      <c r="BU984" s="258"/>
      <c r="BV984" s="346"/>
      <c r="BW984" s="300"/>
      <c r="BX984" s="300"/>
      <c r="BY984" s="345"/>
      <c r="BZ984" s="345"/>
      <c r="CA984" s="300"/>
      <c r="CB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c r="BM985" s="553"/>
      <c r="BU985" s="258"/>
      <c r="BV985" s="346"/>
      <c r="BW985" s="300"/>
      <c r="BX985" s="300"/>
      <c r="BY985" s="345"/>
      <c r="BZ985" s="345"/>
      <c r="CA985" s="300"/>
      <c r="CB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c r="BM986" s="553"/>
      <c r="BU986" s="258"/>
      <c r="BV986" s="346"/>
      <c r="BW986" s="300"/>
      <c r="BX986" s="300"/>
      <c r="BY986" s="345"/>
      <c r="BZ986" s="345"/>
      <c r="CA986" s="300"/>
      <c r="CB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c r="BM987" s="553"/>
      <c r="BU987" s="258"/>
      <c r="BV987" s="346"/>
      <c r="BW987" s="300"/>
      <c r="BX987" s="300"/>
      <c r="BY987" s="345"/>
      <c r="BZ987" s="345"/>
      <c r="CA987" s="300"/>
      <c r="CB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c r="BM988" s="553"/>
      <c r="BU988" s="258"/>
      <c r="BV988" s="346"/>
      <c r="BW988" s="300"/>
      <c r="BX988" s="300"/>
      <c r="BY988" s="345"/>
      <c r="BZ988" s="345"/>
      <c r="CA988" s="300"/>
      <c r="CB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c r="BM989" s="553"/>
      <c r="BU989" s="258"/>
      <c r="BV989" s="346"/>
      <c r="BW989" s="300"/>
      <c r="BX989" s="300"/>
      <c r="BY989" s="345"/>
      <c r="BZ989" s="345"/>
      <c r="CA989" s="300"/>
      <c r="CB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c r="BM990" s="553"/>
      <c r="BU990" s="258"/>
      <c r="BV990" s="346"/>
      <c r="BW990" s="300"/>
      <c r="BX990" s="300"/>
      <c r="BY990" s="345"/>
      <c r="BZ990" s="345"/>
      <c r="CA990" s="300"/>
      <c r="CB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c r="BM991" s="553"/>
      <c r="BU991" s="258"/>
      <c r="BV991" s="346"/>
      <c r="BW991" s="300"/>
      <c r="BX991" s="300"/>
      <c r="BY991" s="345"/>
      <c r="BZ991" s="345"/>
      <c r="CA991" s="300"/>
      <c r="CB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c r="BM992" s="553"/>
      <c r="BU992" s="258"/>
      <c r="BV992" s="346"/>
      <c r="BW992" s="300"/>
      <c r="BX992" s="300"/>
      <c r="BY992" s="345"/>
      <c r="BZ992" s="345"/>
      <c r="CA992" s="300"/>
      <c r="CB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c r="BM993" s="352"/>
      <c r="BU993" s="258"/>
      <c r="BV993" s="352"/>
      <c r="BW993" s="352"/>
      <c r="BX993" s="352"/>
      <c r="BY993" s="352"/>
      <c r="BZ993" s="352"/>
      <c r="CA993" s="352"/>
      <c r="CB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c r="BM994" s="352"/>
      <c r="BU994" s="258"/>
      <c r="BV994" s="352"/>
      <c r="BW994" s="352"/>
      <c r="BX994" s="352"/>
      <c r="BY994" s="352"/>
      <c r="BZ994" s="352"/>
      <c r="CA994" s="352"/>
      <c r="CB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c r="BM995" s="352"/>
      <c r="BU995" s="258"/>
      <c r="BV995" s="352"/>
      <c r="BW995" s="352"/>
      <c r="BX995" s="352"/>
      <c r="BY995" s="352"/>
      <c r="BZ995" s="352"/>
      <c r="CA995" s="352"/>
      <c r="CB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c r="BM996" s="352"/>
      <c r="BU996" s="258"/>
      <c r="BV996" s="352"/>
      <c r="BW996" s="352"/>
      <c r="BX996" s="352"/>
      <c r="BY996" s="352"/>
      <c r="BZ996" s="352"/>
      <c r="CA996" s="352"/>
      <c r="CB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c r="BU997" s="258"/>
    </row>
    <row r="998" ht="22.5" customHeight="1">
      <c r="A998" s="368"/>
      <c r="B998" s="554"/>
      <c r="C998" s="555" t="s">
        <v>3164</v>
      </c>
      <c r="D998" s="109" t="s">
        <v>3165</v>
      </c>
      <c r="E998" s="556" t="s">
        <v>13</v>
      </c>
      <c r="F998" s="556" t="s">
        <v>2347</v>
      </c>
      <c r="G998" s="557"/>
      <c r="H998" s="558" t="b">
        <v>0</v>
      </c>
      <c r="I998" s="258"/>
      <c r="J998" s="194"/>
      <c r="K998" s="61"/>
      <c r="L998" s="61"/>
      <c r="M998" s="81"/>
      <c r="N998" s="81"/>
      <c r="O998" s="61"/>
      <c r="P998" s="269" t="b">
        <v>0</v>
      </c>
      <c r="Q998" s="258"/>
      <c r="Y998" s="258"/>
      <c r="AO998" s="258"/>
      <c r="AW998" s="258"/>
      <c r="BE998" s="258"/>
      <c r="BU998" s="258"/>
    </row>
    <row r="999" ht="22.5" customHeight="1">
      <c r="A999" s="368"/>
      <c r="B999" s="554"/>
      <c r="C999" s="109" t="s">
        <v>5820</v>
      </c>
      <c r="D999" s="109" t="s">
        <v>5821</v>
      </c>
      <c r="E999" s="556" t="s">
        <v>22</v>
      </c>
      <c r="F999" s="556" t="s">
        <v>2347</v>
      </c>
      <c r="G999" s="557"/>
      <c r="H999" s="558" t="b">
        <v>0</v>
      </c>
      <c r="I999" s="258"/>
      <c r="J999" s="194"/>
      <c r="K999" s="61"/>
      <c r="L999" s="61"/>
      <c r="M999" s="81"/>
      <c r="N999" s="81"/>
      <c r="O999" s="61"/>
      <c r="P999" s="269" t="b">
        <v>0</v>
      </c>
      <c r="Q999" s="258"/>
      <c r="Y999" s="258"/>
      <c r="AO999" s="258"/>
      <c r="AW999" s="258"/>
      <c r="BE999" s="258"/>
      <c r="BU999" s="258"/>
    </row>
    <row r="1000" ht="22.5" customHeight="1">
      <c r="A1000" s="368"/>
      <c r="B1000" s="554"/>
      <c r="C1000" s="109" t="s">
        <v>5822</v>
      </c>
      <c r="D1000" s="109" t="s">
        <v>5823</v>
      </c>
      <c r="E1000" s="556" t="s">
        <v>22</v>
      </c>
      <c r="F1000" s="556" t="s">
        <v>2347</v>
      </c>
      <c r="G1000" s="557"/>
      <c r="H1000" s="558" t="b">
        <v>0</v>
      </c>
      <c r="I1000" s="258"/>
      <c r="J1000" s="194"/>
      <c r="K1000" s="61"/>
      <c r="L1000" s="61"/>
      <c r="M1000" s="81"/>
      <c r="N1000" s="81"/>
      <c r="O1000" s="61"/>
      <c r="P1000" s="269" t="b">
        <v>0</v>
      </c>
      <c r="Q1000" s="258"/>
      <c r="Y1000" s="258"/>
      <c r="AO1000" s="258"/>
      <c r="AW1000" s="258"/>
      <c r="BE1000" s="258"/>
      <c r="BU1000" s="258"/>
    </row>
    <row r="1001" ht="22.5" customHeight="1">
      <c r="A1001" s="368"/>
      <c r="B1001" s="554"/>
      <c r="C1001" s="109" t="s">
        <v>5824</v>
      </c>
      <c r="D1001" s="109" t="s">
        <v>5825</v>
      </c>
      <c r="E1001" s="556" t="s">
        <v>22</v>
      </c>
      <c r="F1001" s="556" t="s">
        <v>2347</v>
      </c>
      <c r="G1001" s="557"/>
      <c r="H1001" s="558" t="b">
        <v>0</v>
      </c>
      <c r="I1001" s="258"/>
      <c r="J1001" s="194"/>
      <c r="K1001" s="61"/>
      <c r="L1001" s="61"/>
      <c r="M1001" s="81"/>
      <c r="N1001" s="81"/>
      <c r="O1001" s="61"/>
      <c r="P1001" s="269" t="b">
        <v>0</v>
      </c>
      <c r="Q1001" s="258"/>
      <c r="Y1001" s="258"/>
      <c r="AO1001" s="258"/>
      <c r="AW1001" s="258"/>
      <c r="BE1001" s="258"/>
      <c r="BU1001" s="258"/>
    </row>
    <row r="1002" ht="22.5" customHeight="1">
      <c r="A1002" s="368"/>
      <c r="B1002" s="554"/>
      <c r="C1002" s="109"/>
      <c r="D1002" s="109"/>
      <c r="E1002" s="556"/>
      <c r="F1002" s="556"/>
      <c r="G1002" s="557"/>
      <c r="H1002" s="558" t="b">
        <v>0</v>
      </c>
      <c r="I1002" s="258"/>
      <c r="J1002" s="194"/>
      <c r="K1002" s="61"/>
      <c r="L1002" s="61"/>
      <c r="M1002" s="81"/>
      <c r="N1002" s="81"/>
      <c r="O1002" s="61"/>
      <c r="P1002" s="269" t="b">
        <v>0</v>
      </c>
      <c r="Q1002" s="258"/>
      <c r="Y1002" s="258"/>
      <c r="AO1002" s="258"/>
      <c r="AW1002" s="258"/>
      <c r="BE1002" s="258"/>
      <c r="BU1002" s="258"/>
    </row>
    <row r="1003" ht="22.5" customHeight="1">
      <c r="A1003" s="368"/>
      <c r="B1003" s="554"/>
      <c r="C1003" s="109"/>
      <c r="D1003" s="109"/>
      <c r="E1003" s="556"/>
      <c r="F1003" s="556"/>
      <c r="G1003" s="557"/>
      <c r="H1003" s="558" t="b">
        <v>0</v>
      </c>
      <c r="I1003" s="258"/>
      <c r="J1003" s="194"/>
      <c r="K1003" s="61"/>
      <c r="L1003" s="61"/>
      <c r="M1003" s="81"/>
      <c r="N1003" s="81"/>
      <c r="O1003" s="61"/>
      <c r="P1003" s="269" t="b">
        <v>0</v>
      </c>
      <c r="Q1003" s="258"/>
      <c r="Y1003" s="258"/>
      <c r="AO1003" s="258"/>
      <c r="AW1003" s="258"/>
      <c r="BE1003" s="258"/>
      <c r="BU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c r="BU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c r="BU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c r="BU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c r="BU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c r="BU1008" s="258"/>
    </row>
  </sheetData>
  <conditionalFormatting sqref="BP132:BP133">
    <cfRule type="expression" dxfId="12" priority="1">
      <formula>COUNTIF(#REF!, BP132)&gt;1</formula>
    </cfRule>
  </conditionalFormatting>
  <conditionalFormatting sqref="BP132:BP133">
    <cfRule type="expression" dxfId="12" priority="2">
      <formula>COUNTIF(#REF!, BP132)&gt;1</formula>
    </cfRule>
  </conditionalFormatting>
  <conditionalFormatting sqref="BP131">
    <cfRule type="expression" dxfId="12" priority="3">
      <formula>COUNTIF(#REF!, BP131)&gt;1</formula>
    </cfRule>
  </conditionalFormatting>
  <conditionalFormatting sqref="BP131">
    <cfRule type="expression" dxfId="12" priority="4">
      <formula>COUNTIF(#REF!, BP131)&gt;1</formula>
    </cfRule>
  </conditionalFormatting>
  <conditionalFormatting sqref="BP126:BP130">
    <cfRule type="expression" dxfId="12" priority="5">
      <formula>COUNTIF(#REF!, BP126)&gt;1</formula>
    </cfRule>
  </conditionalFormatting>
  <conditionalFormatting sqref="BP126:BP130">
    <cfRule type="expression" dxfId="12" priority="6">
      <formula>COUNTIF(#REF!, BP126)&gt;1</formula>
    </cfRule>
  </conditionalFormatting>
  <conditionalFormatting sqref="BW106:BW110">
    <cfRule type="expression" dxfId="12" priority="7">
      <formula>COUNTIF(#REF!, BW106)&gt;1</formula>
    </cfRule>
  </conditionalFormatting>
  <conditionalFormatting sqref="BX106:BX110">
    <cfRule type="expression" dxfId="12" priority="8">
      <formula>COUNTIF(#REF!, BX106)&gt;1</formula>
    </cfRule>
  </conditionalFormatting>
  <conditionalFormatting sqref="K2:K22 BP98:BP102">
    <cfRule type="expression" dxfId="12" priority="9">
      <formula>COUNTIF(#REF!, K2)&gt;1</formula>
    </cfRule>
  </conditionalFormatting>
  <conditionalFormatting sqref="L2:L22">
    <cfRule type="expression" dxfId="12" priority="10">
      <formula>COUNTIF(#REF!, L2)&gt;1</formula>
    </cfRule>
  </conditionalFormatting>
  <conditionalFormatting sqref="K103:K104">
    <cfRule type="expression" dxfId="12" priority="11">
      <formula>COUNTIF(C:C, K103)&gt;1</formula>
    </cfRule>
  </conditionalFormatting>
  <conditionalFormatting sqref="L103:L104">
    <cfRule type="expression" dxfId="12" priority="12">
      <formula>COUNTIF(D:D, L103)&gt;1</formula>
    </cfRule>
  </conditionalFormatting>
  <conditionalFormatting sqref="K54">
    <cfRule type="expression" dxfId="12" priority="13">
      <formula>COUNTIF(#REF!, K54)&gt;1</formula>
    </cfRule>
  </conditionalFormatting>
  <conditionalFormatting sqref="L54">
    <cfRule type="expression" dxfId="12" priority="14">
      <formula>COUNTIF(#REF!, L54)&gt;1</formula>
    </cfRule>
  </conditionalFormatting>
  <conditionalFormatting sqref="D23:D78">
    <cfRule type="expression" dxfId="12" priority="15">
      <formula>COUNTIF(#REF!, D23)&gt;1</formula>
    </cfRule>
  </conditionalFormatting>
  <conditionalFormatting sqref="D23:D78">
    <cfRule type="expression" dxfId="12" priority="16">
      <formula>COUNTIF(#REF!, D23)&gt;1</formula>
    </cfRule>
  </conditionalFormatting>
  <conditionalFormatting sqref="D2:D22">
    <cfRule type="expression" dxfId="12" priority="17">
      <formula>COUNTIF(#REF!, D2)&gt;1</formula>
    </cfRule>
  </conditionalFormatting>
  <conditionalFormatting sqref="D2:D22">
    <cfRule type="expression" dxfId="12" priority="18">
      <formula>COUNTIF(#REF!, D2)&gt;1</formula>
    </cfRule>
  </conditionalFormatting>
  <conditionalFormatting sqref="AI122">
    <cfRule type="expression" dxfId="12" priority="19">
      <formula>COUNTIF(AY:AY, AI122)&gt;1</formula>
    </cfRule>
  </conditionalFormatting>
  <conditionalFormatting sqref="C85">
    <cfRule type="expression" dxfId="12" priority="20">
      <formula>COUNTIF(S:S, C85)&gt;1</formula>
    </cfRule>
  </conditionalFormatting>
  <conditionalFormatting sqref="D85">
    <cfRule type="expression" dxfId="12" priority="21">
      <formula>COUNTIF(T:T, D85)&gt;1</formula>
    </cfRule>
  </conditionalFormatting>
  <conditionalFormatting sqref="K1 K23:K53 K55:K102 K105:K1008">
    <cfRule type="expression" dxfId="12" priority="22">
      <formula>COUNTIF(K:K, K1)&gt;1</formula>
    </cfRule>
  </conditionalFormatting>
  <conditionalFormatting sqref="L1 L23:L53 L55:L102 L105:L1008">
    <cfRule type="expression" dxfId="12" priority="23">
      <formula>COUNTIF(L:L, L1)&gt;1</formula>
    </cfRule>
  </conditionalFormatting>
  <conditionalFormatting sqref="S1 S8:S1008 AY14 AI15">
    <cfRule type="expression" dxfId="12" priority="24">
      <formula>COUNTIF(S:S, S1)&gt;1</formula>
    </cfRule>
  </conditionalFormatting>
  <conditionalFormatting sqref="T1 AJ1:AJ1008 AZ1:AZ103 BP1:BP103 T8:T1008 AS11 AZ105:AZ1008 BP105:BP125 BP134:BP1008">
    <cfRule type="expression" dxfId="12" priority="25">
      <formula>COUNTIF(T:T, T1)&gt;1</formula>
    </cfRule>
  </conditionalFormatting>
  <conditionalFormatting sqref="AA1:AA1008 AQ1:AQ1008 BG1:BG1008 BW1:BW105 BH2 BX2 AY10 AR11 BW111:BW1008">
    <cfRule type="expression" dxfId="12" priority="26">
      <formula>COUNTIF(AA:AA, AA1)&gt;1</formula>
    </cfRule>
  </conditionalFormatting>
  <conditionalFormatting sqref="AB1:AB1008 AR1:AR1008 BH1:BH1008 BX1:BX105 AZ10 AS11 AA32 BX111:BX1008">
    <cfRule type="expression" dxfId="12" priority="27">
      <formula>COUNTIF(AB:AB, AB1)&gt;1</formula>
    </cfRule>
  </conditionalFormatting>
  <conditionalFormatting sqref="C1 S2:S7 AI2:AI4 AY4 C79:C84 C86:C119 C121:C1008">
    <cfRule type="expression" dxfId="12" priority="28">
      <formula>COUNTIF(C:C, C1)&gt;1</formula>
    </cfRule>
  </conditionalFormatting>
  <conditionalFormatting sqref="D1 T2:T7 AJ2:AJ357 AZ2:AZ103 BP2:BP103 AS11 D79:D84 D86:D119 AZ105:AZ363 BP105:BP125 D121:D1008 BP134:BP363">
    <cfRule type="expression" dxfId="12" priority="29">
      <formula>COUNTIF(D:D, D1)&gt;1</formula>
    </cfRule>
  </conditionalFormatting>
  <dataValidations>
    <dataValidation type="list" allowBlank="1" sqref="N2:N1008">
      <formula1>"Luis,Jesus,Clara,Noel,Daniela,Mariadelaida,Eduardo,Edvaldo,Alexis,Diana,Enrique,Rafael,Francisco"</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BJ2:BJ992 AT2:AT992">
      <formula1>"Luis,Jesus,Clara,Noel,Daniela,Mariadelaida,Eduardo,Edvaldo,Alexis,Francisco,Enrique,Rafael,Aegis"</formula1>
    </dataValidation>
    <dataValidation allowBlank="1" showDropDown="1" sqref="AY2:AZ976 BC2:BC976 BO2:BP976 BS2:BS976 BW2:BX992 CA2:CA992 BG2:BH992 BK2:BK992 AQ2:AR992 AU2:AU992 S2:T993 W2:W993 AA2:AB994 AE2:AE994 AI2:AJ994 AM2:AM994 C2:D1003 G2:G1003 K2:L1008 O2:O1008"/>
    <dataValidation type="list" allowBlank="1" sqref="BY2:BY992 BI2:BI992 AS2:AS992 AC2:AC994 M2:M1008">
      <formula1>"Argentina,Colombia,Ecuador,Chile,Paraguay,Uruguay,Peru,Bolivia"</formula1>
    </dataValidation>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BZ2:BZ992">
      <formula1>"Luis,Jesus,Clara,Noel,Daniela,Mariadelaida,Alexis,Francisco,Enrique,Rafael,Aegis,Maria Celeste"</formula1>
    </dataValidation>
    <dataValidation type="list" allowBlank="1" sqref="BB2:BB976 BR2:BR976 AL2:AL994">
      <formula1>"Luis,Jesus,Clara,Noel,Daniela,Mariadelaida,Eduardo,Alexis,Diana,Francisco,Enrique,Rafael,Aegis,Maria Celeste"</formula1>
    </dataValidation>
    <dataValidation type="list" allowBlank="1" sqref="BA2:BA976 BQ2:BQ976 AK2:AK994 E2:E1003">
      <formula1>"Mexico,Costa Rica,Panama,Belize,Dominican Republic,Nicaragua,El Salvador,Guatemala,Honduras"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N2:BN976 BV2:BV992 BF2:BF992 AP2:AP992 R2:R993 Z2:Z994 AH2:AH994 B2:B1003 J2:J1008">
      <formula1>OR(NOT(ISERROR(DATEVALUE(B2))), AND(ISNUMBER(B2), LEFT(CELL("format", B2))="D"))</formula1>
    </dataValidation>
  </dataValidations>
  <hyperlinks>
    <hyperlink r:id="rId1" ref="L4"/>
    <hyperlink r:id="rId2" ref="BK11"/>
  </hyperlinks>
  <drawing r:id="rId3"/>
  <tableParts count="10">
    <tablePart r:id="rId14"/>
    <tablePart r:id="rId15"/>
    <tablePart r:id="rId16"/>
    <tablePart r:id="rId17"/>
    <tablePart r:id="rId18"/>
    <tablePart r:id="rId19"/>
    <tablePart r:id="rId20"/>
    <tablePart r:id="rId21"/>
    <tablePart r:id="rId22"/>
    <tablePart r:id="rId2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5826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3662</v>
      </c>
      <c r="D18" s="10"/>
      <c r="E18" s="30" t="s">
        <v>34</v>
      </c>
      <c r="F18" s="30" t="s">
        <v>35</v>
      </c>
      <c r="G18" s="10"/>
      <c r="H18" s="16" t="s">
        <v>33</v>
      </c>
      <c r="I18" s="361" t="s">
        <v>3662</v>
      </c>
      <c r="J18" s="10"/>
      <c r="K18" s="30" t="s">
        <v>34</v>
      </c>
      <c r="L18" s="30" t="s">
        <v>35</v>
      </c>
    </row>
    <row r="19" outlineLevel="1">
      <c r="B19" s="31" t="s">
        <v>22</v>
      </c>
      <c r="C19" s="32">
        <v>50.0</v>
      </c>
      <c r="D19" s="10"/>
      <c r="E19" s="33">
        <f>SUMIF($E$4:$E$17,B19,$F$4:$F$17)</f>
        <v>71</v>
      </c>
      <c r="F19" s="246">
        <f t="shared" ref="F19:F21" si="1">C19-E19</f>
        <v>-21</v>
      </c>
      <c r="G19" s="10"/>
      <c r="H19" s="23" t="s">
        <v>11</v>
      </c>
      <c r="I19" s="36">
        <v>25.0</v>
      </c>
      <c r="J19" s="10"/>
      <c r="K19" s="33">
        <f>SUM(SUMIF($K$4:$K$17, "Argentina",$L$4:$L$17))</f>
        <v>28</v>
      </c>
      <c r="L19" s="33">
        <f t="shared" ref="L19:L23" si="2">I19-K19</f>
        <v>-3</v>
      </c>
    </row>
    <row r="20" outlineLevel="1">
      <c r="B20" s="19" t="s">
        <v>952</v>
      </c>
      <c r="C20" s="32">
        <v>40.0</v>
      </c>
      <c r="D20" s="10"/>
      <c r="E20" s="33">
        <f>SUM(SUMIF($E$4:$E$17,"Dominican Republic",$F$4:$F$17), SUMIF($E$4:$E$17,"Panama",$F$4:$F$17), SUMIF($E$4:$E$17,"Costa Rica",$F$4:$F$17))</f>
        <v>32</v>
      </c>
      <c r="F20" s="246">
        <f t="shared" si="1"/>
        <v>8</v>
      </c>
      <c r="G20" s="10"/>
      <c r="H20" s="22" t="s">
        <v>18</v>
      </c>
      <c r="I20" s="36">
        <v>25.0</v>
      </c>
      <c r="J20" s="10"/>
      <c r="K20" s="33">
        <f>SUMIF($K$4:$K$17, H20,$L$4:$L$17)</f>
        <v>20</v>
      </c>
      <c r="L20" s="33">
        <f t="shared" si="2"/>
        <v>5</v>
      </c>
    </row>
    <row r="21" outlineLevel="1">
      <c r="B21" s="19" t="s">
        <v>953</v>
      </c>
      <c r="C21" s="32">
        <v>30.0</v>
      </c>
      <c r="D21" s="10"/>
      <c r="E21" s="33">
        <f>SUM(SUMIF($E$4:$E$17,"Nicaragua",$F$4:$F$17), SUMIF($E$4:$E$17,"Guatemala",$F$4:$F$17), SUMIF($E$4:$E$17,"El Salvador",$F$4:$F$17), SUMIF($E$4:$E$17,"Belize",$F$4:$F$17), SUMIF($E$4:$E$17,"Honduras",$F$4:$F$17))</f>
        <v>21</v>
      </c>
      <c r="F21" s="246">
        <f t="shared" si="1"/>
        <v>9</v>
      </c>
      <c r="G21" s="10"/>
      <c r="H21" s="23" t="s">
        <v>954</v>
      </c>
      <c r="I21" s="36">
        <v>35.0</v>
      </c>
      <c r="J21" s="10"/>
      <c r="K21" s="33">
        <f>SUM(SUMIF($K$4:$K$17, "Colombia",$L$4:$L$17), SUMIF($K$4:$K$17, "Ecuador",$L$4:$L$17))</f>
        <v>27</v>
      </c>
      <c r="L21" s="33">
        <f t="shared" si="2"/>
        <v>8</v>
      </c>
    </row>
    <row r="22" outlineLevel="1">
      <c r="D22" s="10"/>
      <c r="E22" s="37" t="s">
        <v>40</v>
      </c>
      <c r="F22" s="38">
        <f>sum(C19:C21)</f>
        <v>120</v>
      </c>
      <c r="G22" s="10"/>
      <c r="H22" s="22" t="s">
        <v>23</v>
      </c>
      <c r="I22" s="36">
        <v>15.0</v>
      </c>
      <c r="J22" s="10"/>
      <c r="K22" s="33">
        <f>SUMIF($K$4:$K$17, "Peru", $L$4:$L$17)</f>
        <v>17</v>
      </c>
      <c r="L22" s="33">
        <f t="shared" si="2"/>
        <v>-2</v>
      </c>
    </row>
    <row r="23" outlineLevel="1">
      <c r="D23" s="10"/>
      <c r="E23" s="37" t="s">
        <v>41</v>
      </c>
      <c r="F23" s="38">
        <f>SUM(F19:F21)</f>
        <v>-4</v>
      </c>
      <c r="G23" s="10"/>
      <c r="H23" s="23" t="s">
        <v>2340</v>
      </c>
      <c r="I23" s="36">
        <v>20.0</v>
      </c>
      <c r="J23" s="10"/>
      <c r="K23" s="33">
        <f>SUM(SUMIF($K$4:$K$17, "Bolivia",$L$4:$L$17), SUMIF($K$4:$K$17, "Paraguay",$L$4:$L$17), SUMIF($K$4:$K$17, "Uruguay",$L$4:$L$17))</f>
        <v>24</v>
      </c>
      <c r="L23" s="33">
        <f t="shared" si="2"/>
        <v>-4</v>
      </c>
    </row>
    <row r="24" outlineLevel="1">
      <c r="D24" s="10"/>
      <c r="G24" s="10"/>
      <c r="H24" s="10"/>
      <c r="I24" s="10"/>
      <c r="J24" s="10"/>
      <c r="K24" s="37" t="s">
        <v>40</v>
      </c>
      <c r="L24" s="247">
        <f>sum(I19:I23)</f>
        <v>120</v>
      </c>
    </row>
    <row r="25" outlineLevel="1">
      <c r="G25" s="10"/>
      <c r="H25" s="10"/>
      <c r="I25" s="10"/>
      <c r="J25" s="10"/>
      <c r="K25" s="37" t="s">
        <v>41</v>
      </c>
      <c r="L25" s="38">
        <f>SUM(L19:L23)</f>
        <v>4</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5827</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2339</v>
      </c>
      <c r="D54" s="10"/>
      <c r="E54" s="30" t="s">
        <v>34</v>
      </c>
      <c r="F54" s="30" t="s">
        <v>35</v>
      </c>
      <c r="G54" s="10"/>
      <c r="H54" s="29" t="s">
        <v>33</v>
      </c>
      <c r="I54" s="448" t="s">
        <v>5828</v>
      </c>
      <c r="J54" s="10"/>
      <c r="K54" s="30" t="s">
        <v>34</v>
      </c>
      <c r="L54" s="30" t="s">
        <v>35</v>
      </c>
    </row>
    <row r="55" outlineLevel="1">
      <c r="B55" s="31" t="s">
        <v>22</v>
      </c>
      <c r="C55" s="32">
        <v>50.0</v>
      </c>
      <c r="D55" s="10"/>
      <c r="E55" s="33">
        <f>SUMIF($E$40:$E$53,"Mexico",$F$40:$F$53)</f>
        <v>44</v>
      </c>
      <c r="F55" s="246">
        <f t="shared" ref="F55:F57" si="3">C55-E55</f>
        <v>6</v>
      </c>
      <c r="G55" s="10"/>
      <c r="H55" s="23" t="s">
        <v>11</v>
      </c>
      <c r="I55" s="36">
        <v>25.0</v>
      </c>
      <c r="J55" s="10"/>
      <c r="K55" s="33">
        <f>SUM(SUMIF($K$40:$K$53, "Argentina",$L$40:$L$53))</f>
        <v>22</v>
      </c>
      <c r="L55" s="33">
        <f t="shared" ref="L55:L59" si="4">I55-K55</f>
        <v>3</v>
      </c>
    </row>
    <row r="56" outlineLevel="1">
      <c r="B56" s="19" t="s">
        <v>952</v>
      </c>
      <c r="C56" s="32">
        <v>40.0</v>
      </c>
      <c r="D56" s="10"/>
      <c r="E56" s="33">
        <f>SUM(SUMIF($E$40:$E$53,"Dominican Republic",$F$40:$F$53), SUMIF($E$40:$E$53,"Panama",$F$40:$F$53), SUMIF($E$40:$E$53,"Costa Rica",$F$40:$F$53))</f>
        <v>9</v>
      </c>
      <c r="F56" s="246">
        <f t="shared" si="3"/>
        <v>31</v>
      </c>
      <c r="G56" s="10"/>
      <c r="H56" s="22" t="s">
        <v>18</v>
      </c>
      <c r="I56" s="36">
        <v>25.0</v>
      </c>
      <c r="J56" s="10"/>
      <c r="K56" s="33">
        <f>SUM(SUMIF($K$40:$K$53, "Chile",$L$40:$L$53))</f>
        <v>10</v>
      </c>
      <c r="L56" s="33">
        <f t="shared" si="4"/>
        <v>15</v>
      </c>
    </row>
    <row r="57" outlineLevel="1">
      <c r="B57" s="19" t="s">
        <v>953</v>
      </c>
      <c r="C57" s="32">
        <v>30.0</v>
      </c>
      <c r="D57" s="10"/>
      <c r="E57" s="33">
        <f>SUM(SUMIF($E$40:$E$53,"Nicaragua",$F$40:$F$53), SUMIF($E$40:$E$53,"Guatemala",$F$40:$F$53), SUMIF($E$40:$E$53,"El Salvador",$F$40:$F$53), SUMIF($E$40:$E$53,"Belize",$F$40:$F$53), SUMIF($E$40:$E$53,"Honduras",$F$40:$F$53))</f>
        <v>10</v>
      </c>
      <c r="F57" s="246">
        <f t="shared" si="3"/>
        <v>20</v>
      </c>
      <c r="G57" s="10"/>
      <c r="H57" s="23" t="s">
        <v>954</v>
      </c>
      <c r="I57" s="36">
        <v>35.0</v>
      </c>
      <c r="J57" s="10"/>
      <c r="K57" s="33">
        <f>SUM(SUMIF($K$40:$K$53, "Ecuador",$L$40:$L$53), SUMIF($K$40:$K$53, "Colombia",$L$40:$L$53))</f>
        <v>18</v>
      </c>
      <c r="L57" s="33">
        <f t="shared" si="4"/>
        <v>17</v>
      </c>
    </row>
    <row r="58" outlineLevel="1">
      <c r="D58" s="10"/>
      <c r="E58" s="37" t="s">
        <v>40</v>
      </c>
      <c r="F58" s="38">
        <f>sum(C55:C57)</f>
        <v>120</v>
      </c>
      <c r="G58" s="10"/>
      <c r="H58" s="22" t="s">
        <v>23</v>
      </c>
      <c r="I58" s="36">
        <v>15.0</v>
      </c>
      <c r="J58" s="10"/>
      <c r="K58" s="33">
        <f>SUM(SUMIF($K$40:$K$53, "Peru",$L$40:$L$53))</f>
        <v>17</v>
      </c>
      <c r="L58" s="33">
        <f t="shared" si="4"/>
        <v>-2</v>
      </c>
    </row>
    <row r="59" outlineLevel="1">
      <c r="D59" s="10"/>
      <c r="E59" s="37" t="s">
        <v>41</v>
      </c>
      <c r="F59" s="38">
        <f>SUM(F55:F57)</f>
        <v>57</v>
      </c>
      <c r="G59" s="10"/>
      <c r="H59" s="23" t="s">
        <v>2340</v>
      </c>
      <c r="I59" s="36">
        <v>20.0</v>
      </c>
      <c r="J59" s="10"/>
      <c r="K59" s="33">
        <f>SUM(SUMIF($K$40:$K$53, "Bolivia",$L$40:$L$53), SUMIF($K$40:$K$53, "Paraguay",$L$40:$L$53), SUMIF($K$40:$K$53, "Uruguay",$L$40:$L$53))</f>
        <v>13</v>
      </c>
      <c r="L59" s="33">
        <f t="shared" si="4"/>
        <v>7</v>
      </c>
    </row>
    <row r="60" outlineLevel="1">
      <c r="D60" s="10"/>
      <c r="G60" s="10"/>
      <c r="H60" s="10"/>
      <c r="I60" s="10"/>
      <c r="J60" s="10"/>
      <c r="K60" s="37" t="s">
        <v>40</v>
      </c>
      <c r="L60" s="247">
        <f>sum(I55:I59)</f>
        <v>120</v>
      </c>
    </row>
    <row r="61" outlineLevel="1">
      <c r="G61" s="10"/>
      <c r="H61" s="10"/>
      <c r="I61" s="10"/>
      <c r="J61" s="10"/>
      <c r="K61" s="37" t="s">
        <v>41</v>
      </c>
      <c r="L61" s="38">
        <f>SUM(L55:L59)</f>
        <v>40</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5829</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449" t="s">
        <v>3662</v>
      </c>
      <c r="D90" s="10"/>
      <c r="E90" s="30" t="s">
        <v>34</v>
      </c>
      <c r="F90" s="30" t="s">
        <v>35</v>
      </c>
      <c r="G90" s="10"/>
      <c r="H90" s="29" t="s">
        <v>33</v>
      </c>
      <c r="I90" s="449" t="s">
        <v>3662</v>
      </c>
      <c r="J90" s="10"/>
      <c r="K90" s="30" t="s">
        <v>34</v>
      </c>
      <c r="L90" s="30" t="s">
        <v>35</v>
      </c>
    </row>
    <row r="91" outlineLevel="1">
      <c r="B91" s="31" t="s">
        <v>22</v>
      </c>
      <c r="C91" s="32">
        <v>50.0</v>
      </c>
      <c r="D91" s="10"/>
      <c r="E91" s="33">
        <f>SUMIF($E$76:$E$89,"Mexico",$F$76:$F$89)</f>
        <v>0</v>
      </c>
      <c r="F91" s="246">
        <f t="shared" ref="F91:F93" si="5">C91-E91</f>
        <v>50</v>
      </c>
      <c r="G91" s="10"/>
      <c r="H91" s="23" t="s">
        <v>11</v>
      </c>
      <c r="I91" s="36">
        <v>25.0</v>
      </c>
      <c r="J91" s="10"/>
      <c r="K91" s="33">
        <f>SUM(SUMIF($K$76:$K$89, "Argentina",$L$76:$L$89))</f>
        <v>0</v>
      </c>
      <c r="L91" s="33">
        <f t="shared" ref="L91:L95" si="6">I91-K91</f>
        <v>25</v>
      </c>
    </row>
    <row r="92" outlineLevel="1">
      <c r="B92" s="19" t="s">
        <v>952</v>
      </c>
      <c r="C92" s="32">
        <v>40.0</v>
      </c>
      <c r="D92" s="10"/>
      <c r="E92" s="33">
        <f>SUM(SUMIF($E$76:$E$89,"Dominican Republic",$F$76:$F$89), SUMIF($E$76:$E$89,"Panama",$F$76:$F$89), SUMIF($E$76:$E$89,"Costa Rica",$F$76:$F$89))</f>
        <v>0</v>
      </c>
      <c r="F92" s="246">
        <f t="shared" si="5"/>
        <v>40</v>
      </c>
      <c r="G92" s="10"/>
      <c r="H92" s="22" t="s">
        <v>18</v>
      </c>
      <c r="I92" s="36">
        <v>25.0</v>
      </c>
      <c r="J92" s="10"/>
      <c r="K92" s="33">
        <f>SUM(SUMIF($K$76:$K$89, "Chile",$L$76:$L$89))</f>
        <v>0</v>
      </c>
      <c r="L92" s="33">
        <f t="shared" si="6"/>
        <v>25</v>
      </c>
    </row>
    <row r="93" outlineLevel="1">
      <c r="B93" s="19" t="s">
        <v>953</v>
      </c>
      <c r="C93" s="32">
        <v>30.0</v>
      </c>
      <c r="D93" s="10"/>
      <c r="E93" s="33">
        <f>SUM(SUMIF($E$76:$E$89,"Nicaragua",$F$76:$F$89), SUMIF($E$76:$E$89,"Guatemala",$F$76:$F$89), SUMIF($E$76:$E$89,"El Salvador",$F$76:$F$89), SUMIF($E$76:$E$89,"Belize",$F$76:$F$89), SUMIF($E$76:$E$89,"Honduras",$F$76:$F$89))</f>
        <v>0</v>
      </c>
      <c r="F93" s="246">
        <f t="shared" si="5"/>
        <v>30</v>
      </c>
      <c r="G93" s="10"/>
      <c r="H93" s="23" t="s">
        <v>954</v>
      </c>
      <c r="I93" s="36">
        <v>35.0</v>
      </c>
      <c r="J93" s="10"/>
      <c r="K93" s="33">
        <f>SUM(SUMIF($K$76:$K$89, "Ecuador",$L$76:$L$89), SUMIF($K$76:$K$89, "Colombia",$L$76:$L$89))</f>
        <v>0</v>
      </c>
      <c r="L93" s="33">
        <f t="shared" si="6"/>
        <v>35</v>
      </c>
    </row>
    <row r="94" outlineLevel="1">
      <c r="D94" s="10"/>
      <c r="E94" s="37" t="s">
        <v>40</v>
      </c>
      <c r="F94" s="38">
        <f>sum(C91:C93)</f>
        <v>120</v>
      </c>
      <c r="G94" s="10"/>
      <c r="H94" s="22" t="s">
        <v>23</v>
      </c>
      <c r="I94" s="36">
        <v>15.0</v>
      </c>
      <c r="J94" s="10"/>
      <c r="K94" s="33">
        <f>SUM(SUMIF($K$76:$K$89, "Peru",$L$76:$L$89))</f>
        <v>0</v>
      </c>
      <c r="L94" s="33">
        <f t="shared" si="6"/>
        <v>15</v>
      </c>
    </row>
    <row r="95" outlineLevel="1">
      <c r="D95" s="10"/>
      <c r="E95" s="37" t="s">
        <v>41</v>
      </c>
      <c r="F95" s="38">
        <f>SUM(F91:F93)</f>
        <v>120</v>
      </c>
      <c r="G95" s="10"/>
      <c r="H95" s="23" t="s">
        <v>2340</v>
      </c>
      <c r="I95" s="36">
        <v>20.0</v>
      </c>
      <c r="J95" s="10"/>
      <c r="K95" s="33">
        <f>SUM(SUMIF($K$76:$K$89, "Bolivia",$L$76:$L$89), SUMIF($K$76:$K$89, "Paraguay",$L$76:$L$89), SUMIF($K$76:$K$89, "Uruguay",$L$76:$L$89))</f>
        <v>0</v>
      </c>
      <c r="L95" s="33">
        <f t="shared" si="6"/>
        <v>20</v>
      </c>
    </row>
    <row r="96" outlineLevel="1">
      <c r="D96" s="10"/>
      <c r="G96" s="10"/>
      <c r="H96" s="10"/>
      <c r="I96" s="15"/>
      <c r="J96" s="10"/>
      <c r="K96" s="37" t="s">
        <v>40</v>
      </c>
      <c r="L96" s="247">
        <f>sum(I91:I95)</f>
        <v>120</v>
      </c>
    </row>
    <row r="97" outlineLevel="1">
      <c r="G97" s="10"/>
      <c r="H97" s="10"/>
      <c r="I97" s="10"/>
      <c r="J97" s="10"/>
      <c r="K97" s="37" t="s">
        <v>41</v>
      </c>
      <c r="L97" s="38">
        <f>SUM(L91:L95)</f>
        <v>120</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5830</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50.0</v>
      </c>
      <c r="D127" s="10"/>
      <c r="E127" s="33">
        <f>SUMIF($E$112:$E$125,"Mexico",$F$112:$F$125)</f>
        <v>0</v>
      </c>
      <c r="F127" s="246">
        <f t="shared" ref="F127:F129" si="7">C127-E127</f>
        <v>50</v>
      </c>
      <c r="G127" s="10"/>
      <c r="H127" s="23" t="s">
        <v>11</v>
      </c>
      <c r="I127" s="36">
        <v>25.0</v>
      </c>
      <c r="J127" s="10"/>
      <c r="K127" s="33">
        <f>SUM(SUMIF($K$112:$K$125, "Argentina",$L$112:$L$125))</f>
        <v>0</v>
      </c>
      <c r="L127" s="33">
        <f t="shared" ref="L127:L131" si="8">I127-K127</f>
        <v>25</v>
      </c>
    </row>
    <row r="128" outlineLevel="1">
      <c r="B128" s="19" t="s">
        <v>952</v>
      </c>
      <c r="C128" s="32">
        <v>40.0</v>
      </c>
      <c r="D128" s="10"/>
      <c r="E128" s="33">
        <f>SUM(SUMIF($E$112:$E$125,"Dominican Republic",$F$112:$F$125), SUMIF($E$112:$E$125,"Panama",$F$112:$F$125), SUMIF($E$112:$E$125,"Costa Rica",$F$112:$F$125))</f>
        <v>0</v>
      </c>
      <c r="F128" s="246">
        <f t="shared" si="7"/>
        <v>40</v>
      </c>
      <c r="G128" s="10"/>
      <c r="H128" s="22" t="s">
        <v>18</v>
      </c>
      <c r="I128" s="36">
        <v>25.0</v>
      </c>
      <c r="J128" s="10"/>
      <c r="K128" s="33">
        <f>SUM(SUMIF($K$112:$K$125, "Chile",$L$112:$L$125))</f>
        <v>0</v>
      </c>
      <c r="L128" s="33">
        <f t="shared" si="8"/>
        <v>25</v>
      </c>
    </row>
    <row r="129" outlineLevel="1">
      <c r="B129" s="19" t="s">
        <v>953</v>
      </c>
      <c r="C129" s="32">
        <v>40.0</v>
      </c>
      <c r="D129" s="10"/>
      <c r="E129" s="33">
        <f>SUM(SUMIF($E$112:$E$125,"Nicaragua",$F$112:$F$125), SUMIF($E$112:$E$125,"Guatemala",$F$112:$F$125), SUMIF($E$112:$E$125,"El Salvador",$F$112:$F$125), SUMIF($E$112:$E$125,"Belize",$F$112:$F$125), SUMIF($E$112:$E$125,"Honduras",$F$112:$F$125))</f>
        <v>0</v>
      </c>
      <c r="F129" s="246">
        <f t="shared" si="7"/>
        <v>40</v>
      </c>
      <c r="G129" s="10"/>
      <c r="H129" s="23" t="s">
        <v>954</v>
      </c>
      <c r="I129" s="36">
        <v>35.0</v>
      </c>
      <c r="J129" s="10"/>
      <c r="K129" s="33">
        <f>SUM(SUMIF($K$112:$K$125, "Ecuador",$L$112:$L$125), SUMIF($K$112:$K$125, "Colombia",$L$112:$L$125))</f>
        <v>0</v>
      </c>
      <c r="L129" s="33">
        <f t="shared" si="8"/>
        <v>35</v>
      </c>
    </row>
    <row r="130" outlineLevel="1">
      <c r="D130" s="10"/>
      <c r="E130" s="37" t="s">
        <v>40</v>
      </c>
      <c r="F130" s="38">
        <f>sum(C127:C129)</f>
        <v>130</v>
      </c>
      <c r="G130" s="10"/>
      <c r="H130" s="22" t="s">
        <v>23</v>
      </c>
      <c r="I130" s="36">
        <v>15.0</v>
      </c>
      <c r="J130" s="10"/>
      <c r="K130" s="33">
        <f>SUM(SUMIF($K$112:$K$125, "Peru",$L$112:$L$125))</f>
        <v>0</v>
      </c>
      <c r="L130" s="33">
        <f t="shared" si="8"/>
        <v>15</v>
      </c>
    </row>
    <row r="131" outlineLevel="1">
      <c r="D131" s="10"/>
      <c r="E131" s="37" t="s">
        <v>41</v>
      </c>
      <c r="F131" s="38">
        <f>SUM(F127:F129)</f>
        <v>130</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120</v>
      </c>
    </row>
    <row r="133" outlineLevel="1">
      <c r="G133" s="10"/>
      <c r="H133" s="10"/>
      <c r="I133" s="10"/>
      <c r="J133" s="10"/>
      <c r="K133" s="37" t="s">
        <v>41</v>
      </c>
      <c r="L133" s="38">
        <f>SUM(L127:L131)</f>
        <v>120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sheetData>
  <mergeCells count="16">
    <mergeCell ref="A1:AE1"/>
    <mergeCell ref="A2:A36"/>
    <mergeCell ref="B2:F2"/>
    <mergeCell ref="H2:L2"/>
    <mergeCell ref="A37:AE37"/>
    <mergeCell ref="B38:F38"/>
    <mergeCell ref="H38:L38"/>
    <mergeCell ref="A110:A144"/>
    <mergeCell ref="A145:AE145"/>
    <mergeCell ref="A38:A72"/>
    <mergeCell ref="A74:A108"/>
    <mergeCell ref="B74:F74"/>
    <mergeCell ref="H74:L74"/>
    <mergeCell ref="A109:AE109"/>
    <mergeCell ref="B110:F110"/>
    <mergeCell ref="H110:L110"/>
  </mergeCells>
  <drawing r:id="rId17"/>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ustomWidth="1" min="17" max="17" width="5.5"/>
    <col customWidth="1" min="18" max="22" width="22.63" outlineLevel="1"/>
    <col customWidth="1" min="23" max="23" width="22.13" outlineLevel="1"/>
    <col customWidth="1" min="24" max="24" width="22.63" outlineLevel="1"/>
    <col customWidth="1" min="25" max="25" width="15.38" outlineLevel="1"/>
    <col customWidth="1" min="26" max="26" width="9.63" outlineLevel="1"/>
    <col customWidth="1" min="27" max="33" width="22.63" outlineLevel="1"/>
    <col customWidth="1" min="34" max="34" width="15.5"/>
    <col collapsed="1" customWidth="1" min="35" max="35" width="5.75"/>
    <col customWidth="1" hidden="1" min="36" max="40" width="22.63" outlineLevel="1"/>
    <col customWidth="1" hidden="1" min="41" max="41" width="51.5" outlineLevel="1"/>
    <col customWidth="1" hidden="1" min="42" max="42" width="22.63" outlineLevel="1"/>
    <col customWidth="1" hidden="1" min="43" max="43" width="9.63" outlineLevel="1"/>
    <col customWidth="1" hidden="1" min="44" max="48" width="22.63" outlineLevel="1"/>
    <col customWidth="1" hidden="1" min="49" max="49" width="32.25" outlineLevel="1"/>
    <col customWidth="1" hidden="1" min="50" max="50" width="22.63" outlineLevel="1"/>
    <col collapsed="1" customWidth="1" min="51" max="51" width="6.5"/>
    <col customWidth="1" hidden="1" min="52" max="56" width="22.63" outlineLevel="1"/>
    <col customWidth="1" hidden="1" min="57" max="57" width="30.25" outlineLevel="1"/>
    <col customWidth="1" hidden="1" min="58" max="58" width="22.63" outlineLevel="1"/>
    <col customWidth="1" hidden="1" min="59" max="59" width="9.63" outlineLevel="1"/>
    <col customWidth="1" hidden="1" min="60" max="65" width="22.63" outlineLevel="1"/>
    <col customWidth="1" hidden="1" min="66" max="66" width="19.88" outlineLevel="1"/>
  </cols>
  <sheetData>
    <row r="1" ht="22.5" customHeight="1">
      <c r="A1" s="559" t="s">
        <v>5831</v>
      </c>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560" t="s">
        <v>5832</v>
      </c>
      <c r="Z1" s="258"/>
      <c r="AA1" s="48" t="s">
        <v>50</v>
      </c>
      <c r="AB1" s="48" t="s">
        <v>48</v>
      </c>
      <c r="AC1" s="48" t="s">
        <v>49</v>
      </c>
      <c r="AD1" s="48" t="s">
        <v>5</v>
      </c>
      <c r="AE1" s="48" t="s">
        <v>3</v>
      </c>
      <c r="AF1" s="48" t="s">
        <v>51</v>
      </c>
      <c r="AG1" s="48" t="s">
        <v>962</v>
      </c>
      <c r="AH1" s="49" t="s">
        <v>5832</v>
      </c>
      <c r="AI1" s="40"/>
      <c r="AJ1" s="259" t="s">
        <v>50</v>
      </c>
      <c r="AK1" s="259" t="s">
        <v>48</v>
      </c>
      <c r="AL1" s="259" t="s">
        <v>49</v>
      </c>
      <c r="AM1" s="259" t="s">
        <v>5</v>
      </c>
      <c r="AN1" s="259" t="s">
        <v>3</v>
      </c>
      <c r="AO1" s="259" t="s">
        <v>51</v>
      </c>
      <c r="AP1" s="259" t="s">
        <v>962</v>
      </c>
      <c r="AQ1" s="258"/>
      <c r="AR1" s="260" t="s">
        <v>50</v>
      </c>
      <c r="AS1" s="260" t="s">
        <v>48</v>
      </c>
      <c r="AT1" s="260" t="s">
        <v>49</v>
      </c>
      <c r="AU1" s="260" t="s">
        <v>5</v>
      </c>
      <c r="AV1" s="260" t="s">
        <v>3</v>
      </c>
      <c r="AW1" s="260" t="s">
        <v>51</v>
      </c>
      <c r="AX1" s="260" t="s">
        <v>962</v>
      </c>
      <c r="AY1" s="258"/>
      <c r="AZ1" s="261" t="s">
        <v>50</v>
      </c>
      <c r="BA1" s="261" t="s">
        <v>48</v>
      </c>
      <c r="BB1" s="261" t="s">
        <v>49</v>
      </c>
      <c r="BC1" s="261" t="s">
        <v>5</v>
      </c>
      <c r="BD1" s="261" t="s">
        <v>3</v>
      </c>
      <c r="BE1" s="261" t="s">
        <v>51</v>
      </c>
      <c r="BF1" s="261" t="s">
        <v>962</v>
      </c>
      <c r="BG1" s="258"/>
      <c r="BH1" s="48" t="s">
        <v>50</v>
      </c>
      <c r="BI1" s="48" t="s">
        <v>48</v>
      </c>
      <c r="BJ1" s="48" t="s">
        <v>49</v>
      </c>
      <c r="BK1" s="48" t="s">
        <v>5</v>
      </c>
      <c r="BL1" s="48" t="s">
        <v>3</v>
      </c>
      <c r="BM1" s="48" t="s">
        <v>51</v>
      </c>
      <c r="BN1" s="48" t="s">
        <v>962</v>
      </c>
    </row>
    <row r="2" ht="22.5" customHeight="1">
      <c r="A2" s="368"/>
      <c r="B2" s="552">
        <v>46211.0</v>
      </c>
      <c r="C2" s="405" t="s">
        <v>5833</v>
      </c>
      <c r="D2" s="507" t="s">
        <v>5834</v>
      </c>
      <c r="E2" s="504" t="s">
        <v>13</v>
      </c>
      <c r="F2" s="391" t="s">
        <v>2344</v>
      </c>
      <c r="G2" s="61"/>
      <c r="H2" s="269" t="b">
        <v>1</v>
      </c>
      <c r="J2" s="270">
        <v>46211.0</v>
      </c>
      <c r="K2" s="109" t="s">
        <v>5835</v>
      </c>
      <c r="L2" s="109" t="s">
        <v>5836</v>
      </c>
      <c r="M2" s="58" t="s">
        <v>18</v>
      </c>
      <c r="N2" s="58" t="s">
        <v>20</v>
      </c>
      <c r="O2" s="109"/>
      <c r="P2" s="269" t="b">
        <v>1</v>
      </c>
      <c r="R2" s="270">
        <v>46216.0</v>
      </c>
      <c r="S2" s="109" t="s">
        <v>5837</v>
      </c>
      <c r="T2" s="109" t="s">
        <v>5838</v>
      </c>
      <c r="U2" s="58" t="s">
        <v>22</v>
      </c>
      <c r="V2" s="58" t="s">
        <v>20</v>
      </c>
      <c r="W2" s="61"/>
      <c r="X2" s="269" t="b">
        <v>1</v>
      </c>
      <c r="Y2" s="561">
        <v>72.0</v>
      </c>
      <c r="AA2" s="270">
        <v>46217.0</v>
      </c>
      <c r="AB2" s="109" t="s">
        <v>5839</v>
      </c>
      <c r="AC2" s="109" t="s">
        <v>5840</v>
      </c>
      <c r="AD2" s="58" t="s">
        <v>23</v>
      </c>
      <c r="AE2" s="58" t="s">
        <v>2347</v>
      </c>
      <c r="AF2" s="109"/>
      <c r="AG2" s="269" t="b">
        <v>1</v>
      </c>
      <c r="AH2" s="561">
        <v>60.0</v>
      </c>
      <c r="AJ2" s="455"/>
      <c r="AK2" s="456"/>
      <c r="AL2" s="373"/>
      <c r="AM2" s="457"/>
      <c r="AN2" s="457"/>
      <c r="AO2" s="458"/>
      <c r="AP2" s="269"/>
      <c r="AR2" s="270"/>
      <c r="AS2" s="109"/>
      <c r="AT2" s="297"/>
      <c r="AU2" s="58"/>
      <c r="AV2" s="58"/>
      <c r="AW2" s="109"/>
      <c r="AX2" s="269"/>
      <c r="AZ2" s="270"/>
      <c r="BA2" s="109"/>
      <c r="BB2" s="373"/>
      <c r="BC2" s="58"/>
      <c r="BD2" s="58"/>
      <c r="BE2" s="61"/>
      <c r="BF2" s="269"/>
      <c r="BH2" s="270"/>
      <c r="BI2" s="109"/>
      <c r="BJ2" s="109"/>
      <c r="BK2" s="58"/>
      <c r="BL2" s="58"/>
      <c r="BM2" s="109"/>
      <c r="BN2" s="269"/>
    </row>
    <row r="3" ht="22.5" customHeight="1">
      <c r="A3" s="368"/>
      <c r="B3" s="552">
        <v>46211.0</v>
      </c>
      <c r="C3" s="405" t="s">
        <v>5841</v>
      </c>
      <c r="D3" s="507" t="s">
        <v>5842</v>
      </c>
      <c r="E3" s="504" t="s">
        <v>16</v>
      </c>
      <c r="F3" s="391" t="s">
        <v>2344</v>
      </c>
      <c r="G3" s="61"/>
      <c r="H3" s="269" t="b">
        <v>1</v>
      </c>
      <c r="J3" s="270">
        <v>46211.0</v>
      </c>
      <c r="K3" s="109" t="s">
        <v>5843</v>
      </c>
      <c r="L3" s="109" t="s">
        <v>5844</v>
      </c>
      <c r="M3" s="58" t="s">
        <v>18</v>
      </c>
      <c r="N3" s="58" t="s">
        <v>20</v>
      </c>
      <c r="O3" s="61"/>
      <c r="P3" s="269" t="b">
        <v>1</v>
      </c>
      <c r="R3" s="270">
        <v>46216.0</v>
      </c>
      <c r="S3" s="109" t="s">
        <v>5845</v>
      </c>
      <c r="T3" s="109" t="s">
        <v>5846</v>
      </c>
      <c r="U3" s="58" t="s">
        <v>22</v>
      </c>
      <c r="V3" s="58" t="s">
        <v>20</v>
      </c>
      <c r="W3" s="61"/>
      <c r="X3" s="269" t="b">
        <v>1</v>
      </c>
      <c r="Y3" s="561">
        <v>72.0</v>
      </c>
      <c r="AA3" s="514">
        <v>46217.0</v>
      </c>
      <c r="AB3" s="312" t="s">
        <v>5847</v>
      </c>
      <c r="AC3" s="417" t="s">
        <v>5848</v>
      </c>
      <c r="AD3" s="418" t="s">
        <v>18</v>
      </c>
      <c r="AE3" s="418" t="s">
        <v>2347</v>
      </c>
      <c r="AF3" s="109"/>
      <c r="AG3" s="269" t="b">
        <v>1</v>
      </c>
      <c r="AH3" s="561">
        <v>60.0</v>
      </c>
      <c r="AJ3" s="455"/>
      <c r="AK3" s="294"/>
      <c r="AL3" s="405"/>
      <c r="AM3" s="391"/>
      <c r="AN3" s="391"/>
      <c r="AO3" s="61"/>
      <c r="AP3" s="269"/>
      <c r="AR3" s="270"/>
      <c r="AS3" s="109"/>
      <c r="AT3" s="109"/>
      <c r="AU3" s="271"/>
      <c r="AV3" s="58"/>
      <c r="AW3" s="61"/>
      <c r="AX3" s="269"/>
      <c r="AZ3" s="270"/>
      <c r="BA3" s="109"/>
      <c r="BB3" s="373"/>
      <c r="BC3" s="58"/>
      <c r="BD3" s="58"/>
      <c r="BE3" s="109"/>
      <c r="BF3" s="269"/>
      <c r="BH3" s="270"/>
      <c r="BI3" s="460"/>
      <c r="BJ3" s="460"/>
      <c r="BK3" s="461"/>
      <c r="BL3" s="58"/>
      <c r="BM3" s="61"/>
      <c r="BN3" s="269"/>
    </row>
    <row r="4" ht="22.5" customHeight="1">
      <c r="A4" s="368"/>
      <c r="B4" s="270">
        <v>46211.0</v>
      </c>
      <c r="C4" s="312" t="s">
        <v>5849</v>
      </c>
      <c r="D4" s="109" t="s">
        <v>5850</v>
      </c>
      <c r="E4" s="58" t="s">
        <v>24</v>
      </c>
      <c r="F4" s="58" t="s">
        <v>2347</v>
      </c>
      <c r="G4" s="61"/>
      <c r="H4" s="269" t="b">
        <v>1</v>
      </c>
      <c r="J4" s="270">
        <v>46211.0</v>
      </c>
      <c r="K4" s="109" t="s">
        <v>5851</v>
      </c>
      <c r="L4" s="109" t="s">
        <v>5852</v>
      </c>
      <c r="M4" s="58" t="s">
        <v>18</v>
      </c>
      <c r="N4" s="58" t="s">
        <v>20</v>
      </c>
      <c r="O4" s="61"/>
      <c r="P4" s="269" t="b">
        <v>1</v>
      </c>
      <c r="R4" s="369">
        <v>46218.0</v>
      </c>
      <c r="S4" s="326" t="s">
        <v>5299</v>
      </c>
      <c r="T4" s="326" t="s">
        <v>5300</v>
      </c>
      <c r="U4" s="370" t="s">
        <v>10</v>
      </c>
      <c r="V4" s="370" t="s">
        <v>28</v>
      </c>
      <c r="W4" s="195"/>
      <c r="X4" s="371" t="b">
        <v>1</v>
      </c>
      <c r="Y4" s="561">
        <v>72.0</v>
      </c>
      <c r="AA4" s="513">
        <v>46217.0</v>
      </c>
      <c r="AB4" s="312" t="s">
        <v>5853</v>
      </c>
      <c r="AC4" s="465" t="s">
        <v>5854</v>
      </c>
      <c r="AD4" s="418" t="s">
        <v>18</v>
      </c>
      <c r="AE4" s="418" t="s">
        <v>2347</v>
      </c>
      <c r="AF4" s="61"/>
      <c r="AG4" s="269" t="b">
        <v>1</v>
      </c>
      <c r="AH4" s="561">
        <v>60.0</v>
      </c>
      <c r="AJ4" s="379"/>
      <c r="AK4" s="430"/>
      <c r="AL4" s="430"/>
      <c r="AM4" s="431"/>
      <c r="AN4" s="462"/>
      <c r="AO4" s="61"/>
      <c r="AP4" s="269"/>
      <c r="AR4" s="270"/>
      <c r="AS4" s="109"/>
      <c r="AT4" s="109"/>
      <c r="AU4" s="58"/>
      <c r="AV4" s="58"/>
      <c r="AW4" s="109"/>
      <c r="AX4" s="269"/>
      <c r="AZ4" s="379"/>
      <c r="BA4" s="384"/>
      <c r="BB4" s="373"/>
      <c r="BC4" s="58"/>
      <c r="BD4" s="58"/>
      <c r="BE4" s="61"/>
      <c r="BF4" s="269"/>
      <c r="BH4" s="270"/>
      <c r="BI4" s="463"/>
      <c r="BJ4" s="463"/>
      <c r="BK4" s="464"/>
      <c r="BL4" s="58"/>
      <c r="BM4" s="109"/>
      <c r="BN4" s="269"/>
    </row>
    <row r="5" ht="22.5" customHeight="1">
      <c r="A5" s="368"/>
      <c r="B5" s="270">
        <v>46211.0</v>
      </c>
      <c r="C5" s="312" t="s">
        <v>5855</v>
      </c>
      <c r="D5" s="109" t="s">
        <v>5856</v>
      </c>
      <c r="E5" s="58" t="s">
        <v>22</v>
      </c>
      <c r="F5" s="58" t="s">
        <v>2347</v>
      </c>
      <c r="G5" s="61"/>
      <c r="H5" s="269" t="b">
        <v>1</v>
      </c>
      <c r="J5" s="270">
        <v>46211.0</v>
      </c>
      <c r="K5" s="109" t="s">
        <v>5857</v>
      </c>
      <c r="L5" s="109" t="s">
        <v>5858</v>
      </c>
      <c r="M5" s="58" t="s">
        <v>11</v>
      </c>
      <c r="N5" s="58" t="s">
        <v>20</v>
      </c>
      <c r="O5" s="109"/>
      <c r="P5" s="269" t="b">
        <v>1</v>
      </c>
      <c r="R5" s="270">
        <v>46212.0</v>
      </c>
      <c r="S5" s="312" t="s">
        <v>5859</v>
      </c>
      <c r="T5" s="486" t="s">
        <v>5860</v>
      </c>
      <c r="U5" s="58" t="s">
        <v>32</v>
      </c>
      <c r="V5" s="58" t="s">
        <v>2347</v>
      </c>
      <c r="W5" s="61"/>
      <c r="X5" s="269" t="b">
        <v>1</v>
      </c>
      <c r="Y5" s="561">
        <v>72.0</v>
      </c>
      <c r="AA5" s="403">
        <v>46217.0</v>
      </c>
      <c r="AB5" s="294" t="s">
        <v>5861</v>
      </c>
      <c r="AC5" s="294" t="s">
        <v>5862</v>
      </c>
      <c r="AD5" s="295" t="s">
        <v>11</v>
      </c>
      <c r="AE5" s="295" t="s">
        <v>2337</v>
      </c>
      <c r="AF5" s="109"/>
      <c r="AG5" s="269" t="b">
        <v>1</v>
      </c>
      <c r="AH5" s="561">
        <v>60.0</v>
      </c>
      <c r="AJ5" s="455"/>
      <c r="AK5" s="273"/>
      <c r="AL5" s="273"/>
      <c r="AM5" s="402"/>
      <c r="AN5" s="462"/>
      <c r="AO5" s="61"/>
      <c r="AP5" s="269"/>
      <c r="AR5" s="270"/>
      <c r="AS5" s="384"/>
      <c r="AT5" s="109"/>
      <c r="AU5" s="58"/>
      <c r="AV5" s="58"/>
      <c r="AW5" s="61"/>
      <c r="AX5" s="269"/>
      <c r="AZ5" s="270"/>
      <c r="BA5" s="384"/>
      <c r="BB5" s="373"/>
      <c r="BC5" s="58"/>
      <c r="BD5" s="58"/>
      <c r="BE5" s="61"/>
      <c r="BF5" s="269"/>
      <c r="BH5" s="270"/>
      <c r="BI5" s="460"/>
      <c r="BJ5" s="460"/>
      <c r="BK5" s="461"/>
      <c r="BL5" s="58"/>
      <c r="BM5" s="109"/>
      <c r="BN5" s="269"/>
    </row>
    <row r="6" ht="22.5" customHeight="1">
      <c r="A6" s="368"/>
      <c r="B6" s="270">
        <v>46211.0</v>
      </c>
      <c r="C6" s="312" t="s">
        <v>5863</v>
      </c>
      <c r="D6" s="109" t="s">
        <v>5864</v>
      </c>
      <c r="E6" s="58" t="s">
        <v>22</v>
      </c>
      <c r="F6" s="58" t="s">
        <v>2347</v>
      </c>
      <c r="G6" s="61"/>
      <c r="H6" s="269" t="b">
        <v>1</v>
      </c>
      <c r="J6" s="270">
        <v>46211.0</v>
      </c>
      <c r="K6" s="109" t="s">
        <v>5865</v>
      </c>
      <c r="L6" s="109" t="s">
        <v>5866</v>
      </c>
      <c r="M6" s="58" t="s">
        <v>25</v>
      </c>
      <c r="N6" s="58" t="s">
        <v>20</v>
      </c>
      <c r="O6" s="109"/>
      <c r="P6" s="269" t="b">
        <v>1</v>
      </c>
      <c r="R6" s="369">
        <v>46216.0</v>
      </c>
      <c r="S6" s="326" t="s">
        <v>5867</v>
      </c>
      <c r="T6" s="326" t="s">
        <v>5868</v>
      </c>
      <c r="U6" s="370" t="s">
        <v>22</v>
      </c>
      <c r="V6" s="370" t="s">
        <v>20</v>
      </c>
      <c r="W6" s="195"/>
      <c r="X6" s="371" t="b">
        <v>1</v>
      </c>
      <c r="Y6" s="561">
        <v>72.0</v>
      </c>
      <c r="AA6" s="401">
        <v>46217.0</v>
      </c>
      <c r="AB6" s="273" t="s">
        <v>5869</v>
      </c>
      <c r="AC6" s="273" t="s">
        <v>5870</v>
      </c>
      <c r="AD6" s="274" t="s">
        <v>27</v>
      </c>
      <c r="AE6" s="274" t="s">
        <v>2337</v>
      </c>
      <c r="AF6" s="61"/>
      <c r="AG6" s="269" t="b">
        <v>1</v>
      </c>
      <c r="AH6" s="561">
        <v>60.0</v>
      </c>
      <c r="AJ6" s="379"/>
      <c r="AK6" s="294"/>
      <c r="AL6" s="294"/>
      <c r="AM6" s="391"/>
      <c r="AN6" s="466"/>
      <c r="AO6" s="61"/>
      <c r="AP6" s="269"/>
      <c r="AR6" s="270"/>
      <c r="AS6" s="384"/>
      <c r="AT6" s="109"/>
      <c r="AU6" s="58"/>
      <c r="AV6" s="58"/>
      <c r="AW6" s="109"/>
      <c r="AX6" s="269"/>
      <c r="AZ6" s="270"/>
      <c r="BA6" s="384"/>
      <c r="BB6" s="373"/>
      <c r="BC6" s="58"/>
      <c r="BD6" s="58"/>
      <c r="BE6" s="109"/>
      <c r="BF6" s="269"/>
      <c r="BH6" s="270"/>
      <c r="BI6" s="384"/>
      <c r="BJ6" s="109"/>
      <c r="BK6" s="58"/>
      <c r="BL6" s="58"/>
      <c r="BM6" s="109"/>
      <c r="BN6" s="269"/>
    </row>
    <row r="7" ht="22.5" customHeight="1">
      <c r="A7" s="368"/>
      <c r="B7" s="270">
        <v>46211.0</v>
      </c>
      <c r="C7" s="294" t="s">
        <v>5871</v>
      </c>
      <c r="D7" s="411" t="s">
        <v>5872</v>
      </c>
      <c r="E7" s="295" t="s">
        <v>22</v>
      </c>
      <c r="F7" s="58" t="s">
        <v>12</v>
      </c>
      <c r="G7" s="61"/>
      <c r="H7" s="269" t="b">
        <v>1</v>
      </c>
      <c r="J7" s="270">
        <v>46211.0</v>
      </c>
      <c r="K7" s="109" t="s">
        <v>5873</v>
      </c>
      <c r="L7" s="109" t="s">
        <v>5874</v>
      </c>
      <c r="M7" s="58" t="s">
        <v>11</v>
      </c>
      <c r="N7" s="58" t="s">
        <v>20</v>
      </c>
      <c r="O7" s="61"/>
      <c r="P7" s="269" t="b">
        <v>1</v>
      </c>
      <c r="R7" s="270">
        <v>46216.0</v>
      </c>
      <c r="S7" s="109" t="s">
        <v>5875</v>
      </c>
      <c r="T7" s="109" t="s">
        <v>5876</v>
      </c>
      <c r="U7" s="58" t="s">
        <v>22</v>
      </c>
      <c r="V7" s="58" t="s">
        <v>20</v>
      </c>
      <c r="W7" s="61"/>
      <c r="X7" s="269" t="b">
        <v>1</v>
      </c>
      <c r="Y7" s="561">
        <v>72.0</v>
      </c>
      <c r="AA7" s="514">
        <v>46217.0</v>
      </c>
      <c r="AB7" s="312" t="s">
        <v>5877</v>
      </c>
      <c r="AC7" s="417" t="s">
        <v>5878</v>
      </c>
      <c r="AD7" s="418" t="s">
        <v>23</v>
      </c>
      <c r="AE7" s="418" t="s">
        <v>2347</v>
      </c>
      <c r="AF7" s="109"/>
      <c r="AG7" s="269" t="b">
        <v>1</v>
      </c>
      <c r="AH7" s="561">
        <v>60.0</v>
      </c>
      <c r="AJ7" s="379"/>
      <c r="AK7" s="405"/>
      <c r="AL7" s="405"/>
      <c r="AM7" s="406"/>
      <c r="AN7" s="466"/>
      <c r="AO7" s="109"/>
      <c r="AP7" s="269"/>
      <c r="AR7" s="270"/>
      <c r="AS7" s="109"/>
      <c r="AT7" s="109"/>
      <c r="AU7" s="58"/>
      <c r="AV7" s="58"/>
      <c r="AW7" s="109"/>
      <c r="AX7" s="269"/>
      <c r="AZ7" s="379"/>
      <c r="BA7" s="61"/>
      <c r="BB7" s="373"/>
      <c r="BC7" s="58"/>
      <c r="BD7" s="58"/>
      <c r="BE7" s="61"/>
      <c r="BF7" s="269"/>
      <c r="BH7" s="270"/>
      <c r="BI7" s="109"/>
      <c r="BJ7" s="109"/>
      <c r="BK7" s="58"/>
      <c r="BL7" s="58"/>
      <c r="BM7" s="109"/>
      <c r="BN7" s="269"/>
    </row>
    <row r="8" ht="22.5" customHeight="1">
      <c r="A8" s="368"/>
      <c r="B8" s="270">
        <v>46211.0</v>
      </c>
      <c r="C8" s="273" t="s">
        <v>5879</v>
      </c>
      <c r="D8" s="413" t="s">
        <v>5880</v>
      </c>
      <c r="E8" s="274" t="s">
        <v>19</v>
      </c>
      <c r="F8" s="58" t="s">
        <v>12</v>
      </c>
      <c r="G8" s="61"/>
      <c r="H8" s="269" t="b">
        <v>1</v>
      </c>
      <c r="J8" s="270">
        <v>46211.0</v>
      </c>
      <c r="K8" s="109" t="s">
        <v>5881</v>
      </c>
      <c r="L8" s="109" t="s">
        <v>5882</v>
      </c>
      <c r="M8" s="58" t="s">
        <v>11</v>
      </c>
      <c r="N8" s="58" t="s">
        <v>20</v>
      </c>
      <c r="O8" s="61"/>
      <c r="P8" s="269" t="b">
        <v>1</v>
      </c>
      <c r="R8" s="369">
        <v>46216.0</v>
      </c>
      <c r="S8" s="61" t="s">
        <v>5883</v>
      </c>
      <c r="T8" s="326" t="s">
        <v>5884</v>
      </c>
      <c r="U8" s="370" t="s">
        <v>22</v>
      </c>
      <c r="V8" s="370" t="s">
        <v>2344</v>
      </c>
      <c r="W8" s="326"/>
      <c r="X8" s="371" t="b">
        <v>1</v>
      </c>
      <c r="Y8" s="561">
        <v>72.0</v>
      </c>
      <c r="AA8" s="513">
        <v>46217.0</v>
      </c>
      <c r="AB8" s="312" t="s">
        <v>5885</v>
      </c>
      <c r="AC8" s="465" t="s">
        <v>5886</v>
      </c>
      <c r="AD8" s="492" t="s">
        <v>21</v>
      </c>
      <c r="AE8" s="492" t="s">
        <v>2347</v>
      </c>
      <c r="AF8" s="61"/>
      <c r="AG8" s="269" t="b">
        <v>1</v>
      </c>
      <c r="AH8" s="561">
        <v>60.0</v>
      </c>
      <c r="AJ8" s="379"/>
      <c r="AK8" s="472"/>
      <c r="AL8" s="405"/>
      <c r="AM8" s="466"/>
      <c r="AN8" s="466"/>
      <c r="AO8" s="61"/>
      <c r="AP8" s="269"/>
      <c r="AR8" s="270"/>
      <c r="AS8" s="109"/>
      <c r="AT8" s="109"/>
      <c r="AU8" s="58"/>
      <c r="AV8" s="58"/>
      <c r="AW8" s="61"/>
      <c r="AX8" s="269"/>
      <c r="AZ8" s="379"/>
      <c r="BA8" s="384"/>
      <c r="BB8" s="473"/>
      <c r="BC8" s="58"/>
      <c r="BD8" s="58"/>
      <c r="BE8" s="61"/>
      <c r="BF8" s="269"/>
      <c r="BH8" s="270"/>
      <c r="BI8" s="109"/>
      <c r="BJ8" s="109"/>
      <c r="BK8" s="58"/>
      <c r="BL8" s="58"/>
      <c r="BM8" s="61"/>
      <c r="BN8" s="269"/>
    </row>
    <row r="9" ht="22.5" customHeight="1">
      <c r="A9" s="368"/>
      <c r="B9" s="270">
        <v>46211.0</v>
      </c>
      <c r="C9" s="294" t="s">
        <v>5887</v>
      </c>
      <c r="D9" s="411" t="s">
        <v>5888</v>
      </c>
      <c r="E9" s="295" t="s">
        <v>10</v>
      </c>
      <c r="F9" s="58" t="s">
        <v>12</v>
      </c>
      <c r="G9" s="61"/>
      <c r="H9" s="269" t="b">
        <v>1</v>
      </c>
      <c r="J9" s="514">
        <v>46211.0</v>
      </c>
      <c r="K9" s="417" t="s">
        <v>5889</v>
      </c>
      <c r="L9" s="417" t="s">
        <v>5890</v>
      </c>
      <c r="M9" s="418" t="s">
        <v>11</v>
      </c>
      <c r="N9" s="418" t="s">
        <v>20</v>
      </c>
      <c r="O9" s="61"/>
      <c r="P9" s="269" t="b">
        <v>1</v>
      </c>
      <c r="R9" s="270">
        <v>46213.0</v>
      </c>
      <c r="S9" s="109" t="s">
        <v>5891</v>
      </c>
      <c r="T9" s="373" t="s">
        <v>5892</v>
      </c>
      <c r="U9" s="58" t="s">
        <v>22</v>
      </c>
      <c r="V9" s="58" t="s">
        <v>20</v>
      </c>
      <c r="W9" s="61"/>
      <c r="X9" s="269" t="b">
        <v>1</v>
      </c>
      <c r="Y9" s="561">
        <v>72.0</v>
      </c>
      <c r="AA9" s="514">
        <v>46218.0</v>
      </c>
      <c r="AB9" s="294" t="s">
        <v>5893</v>
      </c>
      <c r="AC9" s="411" t="s">
        <v>5894</v>
      </c>
      <c r="AD9" s="391" t="s">
        <v>23</v>
      </c>
      <c r="AE9" s="418" t="s">
        <v>12</v>
      </c>
      <c r="AF9" s="61"/>
      <c r="AG9" s="269" t="b">
        <v>1</v>
      </c>
      <c r="AH9" s="561">
        <v>60.0</v>
      </c>
      <c r="AJ9" s="379"/>
      <c r="AK9" s="475"/>
      <c r="AL9" s="273"/>
      <c r="AM9" s="462"/>
      <c r="AN9" s="462"/>
      <c r="AO9" s="109"/>
      <c r="AP9" s="269"/>
      <c r="AR9" s="476"/>
      <c r="AS9" s="460"/>
      <c r="AT9" s="460"/>
      <c r="AU9" s="464"/>
      <c r="AV9" s="470"/>
      <c r="AW9" s="109"/>
      <c r="AX9" s="269"/>
      <c r="AZ9" s="379"/>
      <c r="BA9" s="384"/>
      <c r="BB9" s="477"/>
      <c r="BC9" s="58"/>
      <c r="BD9" s="58"/>
      <c r="BE9" s="61"/>
      <c r="BF9" s="269"/>
      <c r="BH9" s="401"/>
      <c r="BI9" s="273"/>
      <c r="BJ9" s="273"/>
      <c r="BK9" s="402"/>
      <c r="BL9" s="478"/>
      <c r="BM9" s="479"/>
      <c r="BN9" s="269"/>
    </row>
    <row r="10" ht="22.5" customHeight="1">
      <c r="A10" s="368"/>
      <c r="B10" s="270">
        <v>46211.0</v>
      </c>
      <c r="C10" s="273" t="s">
        <v>5895</v>
      </c>
      <c r="D10" s="413" t="s">
        <v>5896</v>
      </c>
      <c r="E10" s="274" t="s">
        <v>16</v>
      </c>
      <c r="F10" s="58" t="s">
        <v>12</v>
      </c>
      <c r="G10" s="61"/>
      <c r="H10" s="269" t="b">
        <v>1</v>
      </c>
      <c r="J10" s="513">
        <v>46211.0</v>
      </c>
      <c r="K10" s="465" t="s">
        <v>5897</v>
      </c>
      <c r="L10" s="465" t="s">
        <v>5898</v>
      </c>
      <c r="M10" s="492" t="s">
        <v>11</v>
      </c>
      <c r="N10" s="492" t="s">
        <v>20</v>
      </c>
      <c r="O10" s="109"/>
      <c r="P10" s="269" t="b">
        <v>1</v>
      </c>
      <c r="R10" s="270">
        <v>46213.0</v>
      </c>
      <c r="S10" s="109" t="s">
        <v>5899</v>
      </c>
      <c r="T10" s="373" t="s">
        <v>5900</v>
      </c>
      <c r="U10" s="58" t="s">
        <v>22</v>
      </c>
      <c r="V10" s="58" t="s">
        <v>20</v>
      </c>
      <c r="W10" s="61"/>
      <c r="X10" s="269" t="b">
        <v>1</v>
      </c>
      <c r="Y10" s="561">
        <v>72.0</v>
      </c>
      <c r="AA10" s="513">
        <v>46218.0</v>
      </c>
      <c r="AB10" s="273" t="s">
        <v>5901</v>
      </c>
      <c r="AC10" s="413" t="s">
        <v>5902</v>
      </c>
      <c r="AD10" s="402" t="s">
        <v>11</v>
      </c>
      <c r="AE10" s="418" t="s">
        <v>12</v>
      </c>
      <c r="AF10" s="61"/>
      <c r="AG10" s="269" t="b">
        <v>1</v>
      </c>
      <c r="AH10" s="561">
        <v>60.0</v>
      </c>
      <c r="AJ10" s="379"/>
      <c r="AK10" s="472"/>
      <c r="AL10" s="405"/>
      <c r="AM10" s="480"/>
      <c r="AN10" s="466"/>
      <c r="AO10" s="109"/>
      <c r="AP10" s="269"/>
      <c r="AR10" s="403"/>
      <c r="AS10" s="294"/>
      <c r="AT10" s="294"/>
      <c r="AU10" s="391"/>
      <c r="AV10" s="295"/>
      <c r="AW10" s="109"/>
      <c r="AX10" s="269"/>
      <c r="AZ10" s="270"/>
      <c r="BA10" s="273"/>
      <c r="BB10" s="413"/>
      <c r="BC10" s="274"/>
      <c r="BD10" s="58"/>
      <c r="BE10" s="61"/>
      <c r="BF10" s="269"/>
      <c r="BH10" s="403"/>
      <c r="BI10" s="294"/>
      <c r="BJ10" s="294"/>
      <c r="BK10" s="391"/>
      <c r="BL10" s="481"/>
      <c r="BM10" s="482"/>
      <c r="BN10" s="269"/>
    </row>
    <row r="11" ht="22.5" customHeight="1">
      <c r="A11" s="368"/>
      <c r="B11" s="270">
        <v>46211.0</v>
      </c>
      <c r="C11" s="109" t="s">
        <v>5903</v>
      </c>
      <c r="D11" s="109" t="s">
        <v>5904</v>
      </c>
      <c r="E11" s="58" t="s">
        <v>22</v>
      </c>
      <c r="F11" s="58" t="s">
        <v>2347</v>
      </c>
      <c r="G11" s="61"/>
      <c r="H11" s="269" t="b">
        <v>1</v>
      </c>
      <c r="J11" s="403">
        <v>46211.0</v>
      </c>
      <c r="K11" s="294" t="s">
        <v>5905</v>
      </c>
      <c r="L11" s="294" t="s">
        <v>5906</v>
      </c>
      <c r="M11" s="295" t="s">
        <v>23</v>
      </c>
      <c r="N11" s="295" t="s">
        <v>2337</v>
      </c>
      <c r="O11" s="109"/>
      <c r="P11" s="269" t="b">
        <v>1</v>
      </c>
      <c r="R11" s="270">
        <v>46213.0</v>
      </c>
      <c r="S11" s="312" t="s">
        <v>5907</v>
      </c>
      <c r="T11" s="373" t="s">
        <v>5908</v>
      </c>
      <c r="U11" s="58" t="s">
        <v>22</v>
      </c>
      <c r="V11" s="58" t="s">
        <v>20</v>
      </c>
      <c r="W11" s="61"/>
      <c r="X11" s="269" t="b">
        <v>1</v>
      </c>
      <c r="Y11" s="561">
        <v>72.0</v>
      </c>
      <c r="AA11" s="270">
        <v>46218.0</v>
      </c>
      <c r="AB11" s="294" t="s">
        <v>5909</v>
      </c>
      <c r="AC11" s="411" t="s">
        <v>5910</v>
      </c>
      <c r="AD11" s="391" t="s">
        <v>11</v>
      </c>
      <c r="AE11" s="418" t="s">
        <v>12</v>
      </c>
      <c r="AF11" s="61"/>
      <c r="AG11" s="269" t="b">
        <v>1</v>
      </c>
      <c r="AH11" s="561">
        <v>60.0</v>
      </c>
      <c r="AJ11" s="379"/>
      <c r="AK11" s="430"/>
      <c r="AL11" s="430"/>
      <c r="AM11" s="410"/>
      <c r="AN11" s="431"/>
      <c r="AO11" s="109"/>
      <c r="AP11" s="269"/>
      <c r="AR11" s="401"/>
      <c r="AS11" s="273"/>
      <c r="AT11" s="273"/>
      <c r="AU11" s="483"/>
      <c r="AV11" s="274"/>
      <c r="AW11" s="109"/>
      <c r="AX11" s="269"/>
      <c r="AZ11" s="379"/>
      <c r="BA11" s="294"/>
      <c r="BB11" s="411"/>
      <c r="BC11" s="391"/>
      <c r="BD11" s="58"/>
      <c r="BE11" s="109"/>
      <c r="BF11" s="269"/>
      <c r="BH11" s="401"/>
      <c r="BI11" s="273"/>
      <c r="BJ11" s="273"/>
      <c r="BK11" s="402"/>
      <c r="BL11" s="478"/>
      <c r="BM11" s="562"/>
      <c r="BN11" s="269"/>
    </row>
    <row r="12" ht="22.5" customHeight="1">
      <c r="A12" s="368"/>
      <c r="B12" s="270">
        <v>46212.0</v>
      </c>
      <c r="C12" s="312" t="s">
        <v>5911</v>
      </c>
      <c r="D12" s="417" t="s">
        <v>5912</v>
      </c>
      <c r="E12" s="418" t="s">
        <v>10</v>
      </c>
      <c r="F12" s="58" t="s">
        <v>2347</v>
      </c>
      <c r="G12" s="61"/>
      <c r="H12" s="269" t="b">
        <v>1</v>
      </c>
      <c r="J12" s="401">
        <v>46211.0</v>
      </c>
      <c r="K12" s="273" t="s">
        <v>5913</v>
      </c>
      <c r="L12" s="273" t="s">
        <v>5914</v>
      </c>
      <c r="M12" s="274" t="s">
        <v>11</v>
      </c>
      <c r="N12" s="274" t="s">
        <v>2337</v>
      </c>
      <c r="O12" s="109"/>
      <c r="P12" s="269" t="b">
        <v>1</v>
      </c>
      <c r="R12" s="270">
        <v>46216.0</v>
      </c>
      <c r="S12" s="326" t="s">
        <v>5915</v>
      </c>
      <c r="T12" s="326" t="s">
        <v>5916</v>
      </c>
      <c r="U12" s="58" t="s">
        <v>22</v>
      </c>
      <c r="V12" s="58" t="s">
        <v>9</v>
      </c>
      <c r="W12" s="326" t="s">
        <v>5917</v>
      </c>
      <c r="X12" s="371" t="b">
        <v>1</v>
      </c>
      <c r="Y12" s="561">
        <v>72.0</v>
      </c>
      <c r="AA12" s="270">
        <v>46218.0</v>
      </c>
      <c r="AB12" s="273" t="s">
        <v>5918</v>
      </c>
      <c r="AC12" s="413" t="s">
        <v>5919</v>
      </c>
      <c r="AD12" s="402" t="s">
        <v>27</v>
      </c>
      <c r="AE12" s="418" t="s">
        <v>12</v>
      </c>
      <c r="AF12" s="109"/>
      <c r="AG12" s="269" t="b">
        <v>1</v>
      </c>
      <c r="AH12" s="561">
        <v>60.0</v>
      </c>
      <c r="AJ12" s="379"/>
      <c r="AK12" s="273"/>
      <c r="AL12" s="273"/>
      <c r="AM12" s="402"/>
      <c r="AN12" s="402"/>
      <c r="AO12" s="61"/>
      <c r="AP12" s="269"/>
      <c r="AR12" s="403"/>
      <c r="AS12" s="294"/>
      <c r="AT12" s="294"/>
      <c r="AU12" s="391"/>
      <c r="AV12" s="295"/>
      <c r="AW12" s="109"/>
      <c r="AX12" s="269"/>
      <c r="AZ12" s="379"/>
      <c r="BA12" s="273"/>
      <c r="BB12" s="413"/>
      <c r="BC12" s="402"/>
      <c r="BD12" s="58"/>
      <c r="BE12" s="61"/>
      <c r="BF12" s="269"/>
      <c r="BH12" s="403"/>
      <c r="BI12" s="294"/>
      <c r="BJ12" s="294"/>
      <c r="BK12" s="391"/>
      <c r="BL12" s="481"/>
      <c r="BM12" s="482"/>
      <c r="BN12" s="269"/>
    </row>
    <row r="13" ht="22.5" customHeight="1">
      <c r="A13" s="368"/>
      <c r="B13" s="270">
        <v>46212.0</v>
      </c>
      <c r="C13" s="312" t="s">
        <v>5920</v>
      </c>
      <c r="D13" s="465" t="s">
        <v>5921</v>
      </c>
      <c r="E13" s="492" t="s">
        <v>19</v>
      </c>
      <c r="F13" s="58" t="s">
        <v>2347</v>
      </c>
      <c r="G13" s="61"/>
      <c r="H13" s="269" t="b">
        <v>1</v>
      </c>
      <c r="J13" s="403">
        <v>46211.0</v>
      </c>
      <c r="K13" s="294" t="s">
        <v>5922</v>
      </c>
      <c r="L13" s="294" t="s">
        <v>5923</v>
      </c>
      <c r="M13" s="295" t="s">
        <v>30</v>
      </c>
      <c r="N13" s="295" t="s">
        <v>2337</v>
      </c>
      <c r="O13" s="61"/>
      <c r="P13" s="269" t="b">
        <v>1</v>
      </c>
      <c r="R13" s="380">
        <v>46213.0</v>
      </c>
      <c r="S13" s="294" t="s">
        <v>5924</v>
      </c>
      <c r="T13" s="294" t="s">
        <v>5925</v>
      </c>
      <c r="U13" s="409" t="s">
        <v>22</v>
      </c>
      <c r="V13" s="504" t="s">
        <v>2338</v>
      </c>
      <c r="W13" s="61"/>
      <c r="X13" s="269" t="b">
        <v>1</v>
      </c>
      <c r="Y13" s="561">
        <v>72.0</v>
      </c>
      <c r="AA13" s="270">
        <v>46218.0</v>
      </c>
      <c r="AB13" s="294" t="s">
        <v>5926</v>
      </c>
      <c r="AC13" s="411" t="s">
        <v>5927</v>
      </c>
      <c r="AD13" s="391" t="s">
        <v>11</v>
      </c>
      <c r="AE13" s="418" t="s">
        <v>12</v>
      </c>
      <c r="AF13" s="109"/>
      <c r="AG13" s="269" t="b">
        <v>1</v>
      </c>
      <c r="AH13" s="561">
        <v>60.0</v>
      </c>
      <c r="AJ13" s="379"/>
      <c r="AK13" s="273"/>
      <c r="AL13" s="273"/>
      <c r="AM13" s="402"/>
      <c r="AN13" s="402"/>
      <c r="AO13" s="61"/>
      <c r="AP13" s="269"/>
      <c r="AR13" s="401"/>
      <c r="AS13" s="273"/>
      <c r="AT13" s="273"/>
      <c r="AU13" s="402"/>
      <c r="AV13" s="402"/>
      <c r="AW13" s="61"/>
      <c r="AX13" s="269"/>
      <c r="AZ13" s="379"/>
      <c r="BA13" s="294"/>
      <c r="BB13" s="411"/>
      <c r="BC13" s="295"/>
      <c r="BD13" s="58"/>
      <c r="BE13" s="109"/>
      <c r="BF13" s="269"/>
      <c r="BH13" s="401"/>
      <c r="BI13" s="273"/>
      <c r="BJ13" s="273"/>
      <c r="BK13" s="402"/>
      <c r="BL13" s="485"/>
      <c r="BM13" s="479"/>
      <c r="BN13" s="269"/>
    </row>
    <row r="14" ht="22.5" customHeight="1">
      <c r="A14" s="368"/>
      <c r="B14" s="194"/>
      <c r="C14" s="61"/>
      <c r="D14" s="61"/>
      <c r="E14" s="81"/>
      <c r="F14" s="81"/>
      <c r="G14" s="61"/>
      <c r="H14" s="291"/>
      <c r="J14" s="401">
        <v>46211.0</v>
      </c>
      <c r="K14" s="273" t="s">
        <v>5928</v>
      </c>
      <c r="L14" s="273" t="s">
        <v>5929</v>
      </c>
      <c r="M14" s="274" t="s">
        <v>18</v>
      </c>
      <c r="N14" s="274" t="s">
        <v>2337</v>
      </c>
      <c r="O14" s="61"/>
      <c r="P14" s="269" t="b">
        <v>1</v>
      </c>
      <c r="R14" s="563">
        <v>46218.0</v>
      </c>
      <c r="S14" s="168" t="s">
        <v>5930</v>
      </c>
      <c r="T14" s="168" t="s">
        <v>5931</v>
      </c>
      <c r="U14" s="564" t="s">
        <v>22</v>
      </c>
      <c r="V14" s="564" t="s">
        <v>9</v>
      </c>
      <c r="W14" s="109"/>
      <c r="X14" s="269" t="b">
        <v>1</v>
      </c>
      <c r="Y14" s="561">
        <v>72.0</v>
      </c>
      <c r="AA14" s="270">
        <v>46218.0</v>
      </c>
      <c r="AB14" s="273" t="s">
        <v>5932</v>
      </c>
      <c r="AC14" s="413" t="s">
        <v>5933</v>
      </c>
      <c r="AD14" s="402" t="s">
        <v>11</v>
      </c>
      <c r="AE14" s="418" t="s">
        <v>12</v>
      </c>
      <c r="AF14" s="109"/>
      <c r="AG14" s="269" t="b">
        <v>1</v>
      </c>
      <c r="AH14" s="561">
        <v>60.0</v>
      </c>
      <c r="AJ14" s="379"/>
      <c r="AK14" s="294"/>
      <c r="AL14" s="294"/>
      <c r="AM14" s="391"/>
      <c r="AN14" s="391"/>
      <c r="AO14" s="61"/>
      <c r="AP14" s="269"/>
      <c r="AR14" s="403"/>
      <c r="AS14" s="294"/>
      <c r="AT14" s="294"/>
      <c r="AU14" s="391"/>
      <c r="AV14" s="391"/>
      <c r="AW14" s="61"/>
      <c r="AX14" s="269"/>
      <c r="AZ14" s="270"/>
      <c r="BA14" s="273"/>
      <c r="BB14" s="413"/>
      <c r="BC14" s="402"/>
      <c r="BD14" s="58"/>
      <c r="BE14" s="61"/>
      <c r="BF14" s="269"/>
      <c r="BH14" s="403"/>
      <c r="BI14" s="294"/>
      <c r="BJ14" s="294"/>
      <c r="BK14" s="295"/>
      <c r="BL14" s="487"/>
      <c r="BM14" s="482"/>
      <c r="BN14" s="269"/>
    </row>
    <row r="15" ht="22.5" customHeight="1">
      <c r="A15" s="368"/>
      <c r="B15" s="270">
        <v>46212.0</v>
      </c>
      <c r="C15" s="312" t="s">
        <v>5934</v>
      </c>
      <c r="D15" s="417" t="s">
        <v>5935</v>
      </c>
      <c r="E15" s="418" t="s">
        <v>16</v>
      </c>
      <c r="F15" s="418" t="s">
        <v>2347</v>
      </c>
      <c r="G15" s="61"/>
      <c r="H15" s="269" t="b">
        <v>1</v>
      </c>
      <c r="J15" s="403">
        <v>46211.0</v>
      </c>
      <c r="K15" s="294" t="s">
        <v>5936</v>
      </c>
      <c r="L15" s="294" t="s">
        <v>5937</v>
      </c>
      <c r="M15" s="295" t="s">
        <v>27</v>
      </c>
      <c r="N15" s="295" t="s">
        <v>2337</v>
      </c>
      <c r="O15" s="61"/>
      <c r="P15" s="269" t="b">
        <v>1</v>
      </c>
      <c r="R15" s="565">
        <v>46218.0</v>
      </c>
      <c r="S15" s="174" t="s">
        <v>5938</v>
      </c>
      <c r="T15" s="174" t="s">
        <v>5939</v>
      </c>
      <c r="U15" s="566" t="s">
        <v>19</v>
      </c>
      <c r="V15" s="566" t="s">
        <v>9</v>
      </c>
      <c r="W15" s="61"/>
      <c r="X15" s="269" t="b">
        <v>1</v>
      </c>
      <c r="Y15" s="561">
        <v>72.0</v>
      </c>
      <c r="AA15" s="270">
        <v>46218.0</v>
      </c>
      <c r="AB15" s="294" t="s">
        <v>5940</v>
      </c>
      <c r="AC15" s="411" t="s">
        <v>5941</v>
      </c>
      <c r="AD15" s="391" t="s">
        <v>11</v>
      </c>
      <c r="AE15" s="418" t="s">
        <v>12</v>
      </c>
      <c r="AF15" s="109"/>
      <c r="AG15" s="269" t="b">
        <v>1</v>
      </c>
      <c r="AH15" s="561">
        <v>60.0</v>
      </c>
      <c r="AJ15" s="379"/>
      <c r="AK15" s="294"/>
      <c r="AL15" s="294"/>
      <c r="AM15" s="391"/>
      <c r="AN15" s="391"/>
      <c r="AO15" s="61"/>
      <c r="AP15" s="269"/>
      <c r="AR15" s="401"/>
      <c r="AS15" s="273"/>
      <c r="AT15" s="273"/>
      <c r="AU15" s="402"/>
      <c r="AV15" s="402"/>
      <c r="AW15" s="109"/>
      <c r="AX15" s="269"/>
      <c r="AZ15" s="270"/>
      <c r="BA15" s="294"/>
      <c r="BB15" s="411"/>
      <c r="BC15" s="391"/>
      <c r="BD15" s="58"/>
      <c r="BE15" s="61"/>
      <c r="BF15" s="269"/>
      <c r="BH15" s="401"/>
      <c r="BI15" s="273"/>
      <c r="BJ15" s="273"/>
      <c r="BK15" s="274"/>
      <c r="BL15" s="485"/>
      <c r="BM15" s="479"/>
      <c r="BN15" s="269"/>
    </row>
    <row r="16" ht="22.5" customHeight="1">
      <c r="A16" s="368"/>
      <c r="B16" s="270">
        <v>46212.0</v>
      </c>
      <c r="C16" s="465" t="s">
        <v>5942</v>
      </c>
      <c r="D16" s="465" t="s">
        <v>5943</v>
      </c>
      <c r="E16" s="492" t="s">
        <v>44</v>
      </c>
      <c r="F16" s="492" t="s">
        <v>20</v>
      </c>
      <c r="G16" s="427"/>
      <c r="H16" s="269" t="b">
        <v>1</v>
      </c>
      <c r="J16" s="401">
        <v>46211.0</v>
      </c>
      <c r="K16" s="273" t="s">
        <v>5944</v>
      </c>
      <c r="L16" s="273" t="s">
        <v>5945</v>
      </c>
      <c r="M16" s="274" t="s">
        <v>11</v>
      </c>
      <c r="N16" s="274" t="s">
        <v>2337</v>
      </c>
      <c r="O16" s="61"/>
      <c r="P16" s="269" t="b">
        <v>1</v>
      </c>
      <c r="R16" s="565">
        <v>46218.0</v>
      </c>
      <c r="S16" s="567" t="s">
        <v>5946</v>
      </c>
      <c r="T16" s="417" t="s">
        <v>5947</v>
      </c>
      <c r="U16" s="418" t="s">
        <v>22</v>
      </c>
      <c r="V16" s="418" t="s">
        <v>9</v>
      </c>
      <c r="W16" s="61"/>
      <c r="X16" s="269" t="b">
        <v>1</v>
      </c>
      <c r="Y16" s="561">
        <v>72.0</v>
      </c>
      <c r="AA16" s="270">
        <v>46218.0</v>
      </c>
      <c r="AB16" s="273" t="s">
        <v>5948</v>
      </c>
      <c r="AC16" s="413" t="s">
        <v>5949</v>
      </c>
      <c r="AD16" s="402" t="s">
        <v>11</v>
      </c>
      <c r="AE16" s="418" t="s">
        <v>12</v>
      </c>
      <c r="AF16" s="61"/>
      <c r="AG16" s="269" t="b">
        <v>1</v>
      </c>
      <c r="AH16" s="561">
        <v>60.0</v>
      </c>
      <c r="AJ16" s="379"/>
      <c r="AK16" s="430"/>
      <c r="AL16" s="430"/>
      <c r="AM16" s="431"/>
      <c r="AN16" s="431"/>
      <c r="AO16" s="61"/>
      <c r="AP16" s="269"/>
      <c r="AR16" s="403"/>
      <c r="AS16" s="294"/>
      <c r="AT16" s="294"/>
      <c r="AU16" s="391"/>
      <c r="AV16" s="391"/>
      <c r="AW16" s="61"/>
      <c r="AX16" s="269"/>
      <c r="AZ16" s="270"/>
      <c r="BA16" s="273"/>
      <c r="BB16" s="413"/>
      <c r="BC16" s="402"/>
      <c r="BD16" s="58"/>
      <c r="BE16" s="61"/>
      <c r="BF16" s="269"/>
      <c r="BH16" s="403"/>
      <c r="BI16" s="417"/>
      <c r="BJ16" s="294"/>
      <c r="BK16" s="295"/>
      <c r="BL16" s="487"/>
      <c r="BM16" s="490"/>
      <c r="BN16" s="269"/>
    </row>
    <row r="17" ht="22.5" customHeight="1">
      <c r="A17" s="368"/>
      <c r="B17" s="270">
        <v>46212.0</v>
      </c>
      <c r="C17" s="465" t="s">
        <v>5950</v>
      </c>
      <c r="D17" s="465" t="s">
        <v>5951</v>
      </c>
      <c r="E17" s="492" t="s">
        <v>10</v>
      </c>
      <c r="F17" s="492" t="s">
        <v>20</v>
      </c>
      <c r="G17" s="427"/>
      <c r="H17" s="269" t="b">
        <v>1</v>
      </c>
      <c r="J17" s="403">
        <v>46211.0</v>
      </c>
      <c r="K17" s="294" t="s">
        <v>5952</v>
      </c>
      <c r="L17" s="294" t="s">
        <v>5953</v>
      </c>
      <c r="M17" s="295" t="s">
        <v>30</v>
      </c>
      <c r="N17" s="295" t="s">
        <v>2337</v>
      </c>
      <c r="O17" s="61"/>
      <c r="P17" s="269" t="b">
        <v>1</v>
      </c>
      <c r="R17" s="565">
        <v>46218.0</v>
      </c>
      <c r="S17" s="567" t="s">
        <v>5954</v>
      </c>
      <c r="T17" s="417" t="s">
        <v>5955</v>
      </c>
      <c r="U17" s="418" t="s">
        <v>22</v>
      </c>
      <c r="V17" s="418" t="s">
        <v>9</v>
      </c>
      <c r="W17" s="109"/>
      <c r="X17" s="269" t="b">
        <v>1</v>
      </c>
      <c r="Y17" s="561">
        <v>72.0</v>
      </c>
      <c r="AA17" s="270">
        <v>46218.0</v>
      </c>
      <c r="AB17" s="294" t="s">
        <v>5956</v>
      </c>
      <c r="AC17" s="411" t="s">
        <v>5957</v>
      </c>
      <c r="AD17" s="391" t="s">
        <v>11</v>
      </c>
      <c r="AE17" s="418" t="s">
        <v>12</v>
      </c>
      <c r="AF17" s="109"/>
      <c r="AG17" s="269" t="b">
        <v>1</v>
      </c>
      <c r="AH17" s="561">
        <v>60.0</v>
      </c>
      <c r="AJ17" s="379"/>
      <c r="AK17" s="273"/>
      <c r="AL17" s="273"/>
      <c r="AM17" s="402"/>
      <c r="AN17" s="402"/>
      <c r="AO17" s="109"/>
      <c r="AP17" s="269"/>
      <c r="AR17" s="401"/>
      <c r="AS17" s="273"/>
      <c r="AT17" s="273"/>
      <c r="AU17" s="402"/>
      <c r="AV17" s="402"/>
      <c r="AW17" s="61"/>
      <c r="AX17" s="269"/>
      <c r="AZ17" s="270"/>
      <c r="BA17" s="294"/>
      <c r="BB17" s="411"/>
      <c r="BC17" s="391"/>
      <c r="BD17" s="58"/>
      <c r="BE17" s="61"/>
      <c r="BF17" s="269"/>
      <c r="BH17" s="476"/>
      <c r="BI17" s="460"/>
      <c r="BJ17" s="460"/>
      <c r="BK17" s="470"/>
      <c r="BL17" s="493"/>
      <c r="BM17" s="61"/>
      <c r="BN17" s="269"/>
    </row>
    <row r="18" ht="22.5" customHeight="1">
      <c r="A18" s="368"/>
      <c r="B18" s="270">
        <v>46212.0</v>
      </c>
      <c r="C18" s="465" t="s">
        <v>5958</v>
      </c>
      <c r="D18" s="465" t="s">
        <v>5959</v>
      </c>
      <c r="E18" s="492" t="s">
        <v>24</v>
      </c>
      <c r="F18" s="492" t="s">
        <v>20</v>
      </c>
      <c r="G18" s="61"/>
      <c r="H18" s="269" t="b">
        <v>1</v>
      </c>
      <c r="J18" s="401">
        <v>46211.0</v>
      </c>
      <c r="K18" s="273" t="s">
        <v>5960</v>
      </c>
      <c r="L18" s="273" t="s">
        <v>5961</v>
      </c>
      <c r="M18" s="274" t="s">
        <v>30</v>
      </c>
      <c r="N18" s="274" t="s">
        <v>2337</v>
      </c>
      <c r="O18" s="109"/>
      <c r="P18" s="269" t="b">
        <v>1</v>
      </c>
      <c r="R18" s="369">
        <v>46218.0</v>
      </c>
      <c r="S18" s="326" t="s">
        <v>5962</v>
      </c>
      <c r="T18" s="326" t="s">
        <v>5963</v>
      </c>
      <c r="U18" s="370" t="s">
        <v>22</v>
      </c>
      <c r="V18" s="370" t="s">
        <v>20</v>
      </c>
      <c r="W18" s="195"/>
      <c r="X18" s="371" t="b">
        <v>1</v>
      </c>
      <c r="Y18" s="561">
        <v>72.0</v>
      </c>
      <c r="AA18" s="270">
        <v>46218.0</v>
      </c>
      <c r="AB18" s="273" t="s">
        <v>5964</v>
      </c>
      <c r="AC18" s="413" t="s">
        <v>5965</v>
      </c>
      <c r="AD18" s="402" t="s">
        <v>11</v>
      </c>
      <c r="AE18" s="418" t="s">
        <v>12</v>
      </c>
      <c r="AF18" s="109"/>
      <c r="AG18" s="269" t="b">
        <v>1</v>
      </c>
      <c r="AH18" s="561">
        <v>60.0</v>
      </c>
      <c r="AJ18" s="494"/>
      <c r="AK18" s="378"/>
      <c r="AL18" s="378"/>
      <c r="AM18" s="376"/>
      <c r="AN18" s="376"/>
      <c r="AO18" s="495"/>
      <c r="AP18" s="269"/>
      <c r="AR18" s="380"/>
      <c r="AS18" s="294"/>
      <c r="AT18" s="294"/>
      <c r="AU18" s="409"/>
      <c r="AV18" s="391"/>
      <c r="AW18" s="61"/>
      <c r="AX18" s="269"/>
      <c r="AZ18" s="270"/>
      <c r="BA18" s="273"/>
      <c r="BB18" s="413"/>
      <c r="BC18" s="402"/>
      <c r="BD18" s="58"/>
      <c r="BE18" s="61"/>
      <c r="BF18" s="269"/>
      <c r="BH18" s="380"/>
      <c r="BI18" s="294"/>
      <c r="BJ18" s="294"/>
      <c r="BK18" s="295"/>
      <c r="BL18" s="295"/>
      <c r="BM18" s="61"/>
      <c r="BN18" s="269"/>
    </row>
    <row r="19" ht="22.5" customHeight="1">
      <c r="A19" s="368"/>
      <c r="B19" s="270">
        <v>46212.0</v>
      </c>
      <c r="C19" s="417" t="s">
        <v>5966</v>
      </c>
      <c r="D19" s="417" t="s">
        <v>5967</v>
      </c>
      <c r="E19" s="418" t="s">
        <v>44</v>
      </c>
      <c r="F19" s="418" t="s">
        <v>20</v>
      </c>
      <c r="G19" s="61"/>
      <c r="H19" s="269" t="b">
        <v>1</v>
      </c>
      <c r="J19" s="403">
        <v>46211.0</v>
      </c>
      <c r="K19" s="294" t="s">
        <v>5968</v>
      </c>
      <c r="L19" s="294" t="s">
        <v>5969</v>
      </c>
      <c r="M19" s="295" t="s">
        <v>21</v>
      </c>
      <c r="N19" s="295" t="s">
        <v>2337</v>
      </c>
      <c r="O19" s="109"/>
      <c r="P19" s="269" t="b">
        <v>1</v>
      </c>
      <c r="R19" s="369">
        <v>46218.0</v>
      </c>
      <c r="S19" s="326" t="s">
        <v>5970</v>
      </c>
      <c r="T19" s="326" t="s">
        <v>5971</v>
      </c>
      <c r="U19" s="370" t="s">
        <v>22</v>
      </c>
      <c r="V19" s="370" t="s">
        <v>20</v>
      </c>
      <c r="W19" s="195"/>
      <c r="X19" s="371" t="b">
        <v>1</v>
      </c>
      <c r="Y19" s="561">
        <v>72.0</v>
      </c>
      <c r="AA19" s="403">
        <v>46218.0</v>
      </c>
      <c r="AB19" s="417" t="s">
        <v>5972</v>
      </c>
      <c r="AC19" s="294" t="s">
        <v>5973</v>
      </c>
      <c r="AD19" s="391" t="s">
        <v>21</v>
      </c>
      <c r="AE19" s="487" t="s">
        <v>2337</v>
      </c>
      <c r="AF19" s="568" t="s">
        <v>5974</v>
      </c>
      <c r="AG19" s="269" t="b">
        <v>1</v>
      </c>
      <c r="AH19" s="561">
        <v>60.0</v>
      </c>
      <c r="AJ19" s="494"/>
      <c r="AK19" s="373"/>
      <c r="AL19" s="373"/>
      <c r="AM19" s="374"/>
      <c r="AN19" s="374"/>
      <c r="AO19" s="61"/>
      <c r="AP19" s="269"/>
      <c r="AR19" s="382"/>
      <c r="AS19" s="273"/>
      <c r="AT19" s="273"/>
      <c r="AU19" s="395"/>
      <c r="AV19" s="410"/>
      <c r="AW19" s="496"/>
      <c r="AX19" s="269"/>
      <c r="AZ19" s="270"/>
      <c r="BA19" s="273"/>
      <c r="BB19" s="109"/>
      <c r="BC19" s="58"/>
      <c r="BD19" s="58"/>
      <c r="BE19" s="61"/>
      <c r="BF19" s="269"/>
      <c r="BH19" s="382"/>
      <c r="BI19" s="430"/>
      <c r="BJ19" s="430"/>
      <c r="BK19" s="410"/>
      <c r="BL19" s="410"/>
      <c r="BM19" s="109"/>
      <c r="BN19" s="269"/>
    </row>
    <row r="20" ht="22.5" customHeight="1">
      <c r="A20" s="368"/>
      <c r="B20" s="270">
        <v>46212.0</v>
      </c>
      <c r="C20" s="465" t="s">
        <v>5975</v>
      </c>
      <c r="D20" s="465" t="s">
        <v>5976</v>
      </c>
      <c r="E20" s="492" t="s">
        <v>10</v>
      </c>
      <c r="F20" s="492" t="s">
        <v>20</v>
      </c>
      <c r="G20" s="109"/>
      <c r="H20" s="269" t="b">
        <v>1</v>
      </c>
      <c r="J20" s="401">
        <v>46211.0</v>
      </c>
      <c r="K20" s="273" t="s">
        <v>5977</v>
      </c>
      <c r="L20" s="273" t="s">
        <v>5978</v>
      </c>
      <c r="M20" s="274" t="s">
        <v>15</v>
      </c>
      <c r="N20" s="274" t="s">
        <v>2337</v>
      </c>
      <c r="O20" s="61"/>
      <c r="P20" s="269" t="b">
        <v>1</v>
      </c>
      <c r="R20" s="380">
        <v>46218.0</v>
      </c>
      <c r="S20" s="405" t="s">
        <v>5979</v>
      </c>
      <c r="T20" s="405" t="s">
        <v>5980</v>
      </c>
      <c r="U20" s="504" t="s">
        <v>22</v>
      </c>
      <c r="V20" s="504" t="s">
        <v>2338</v>
      </c>
      <c r="W20" s="61"/>
      <c r="X20" s="269" t="b">
        <v>1</v>
      </c>
      <c r="Y20" s="561">
        <v>72.0</v>
      </c>
      <c r="AA20" s="401">
        <v>46218.0</v>
      </c>
      <c r="AB20" s="273" t="s">
        <v>5981</v>
      </c>
      <c r="AC20" s="273" t="s">
        <v>5982</v>
      </c>
      <c r="AD20" s="402" t="s">
        <v>23</v>
      </c>
      <c r="AE20" s="485" t="s">
        <v>2337</v>
      </c>
      <c r="AF20" s="479"/>
      <c r="AG20" s="269" t="b">
        <v>1</v>
      </c>
      <c r="AH20" s="561">
        <v>60.0</v>
      </c>
      <c r="AJ20" s="379"/>
      <c r="AK20" s="497"/>
      <c r="AL20" s="373"/>
      <c r="AM20" s="457"/>
      <c r="AN20" s="457"/>
      <c r="AO20" s="109"/>
      <c r="AP20" s="269"/>
      <c r="AR20" s="380"/>
      <c r="AS20" s="294"/>
      <c r="AT20" s="294"/>
      <c r="AU20" s="409"/>
      <c r="AV20" s="295"/>
      <c r="AW20" s="498"/>
      <c r="AX20" s="269"/>
      <c r="AZ20" s="270"/>
      <c r="BA20" s="465"/>
      <c r="BB20" s="109"/>
      <c r="BC20" s="58"/>
      <c r="BD20" s="58"/>
      <c r="BE20" s="61"/>
      <c r="BF20" s="269"/>
      <c r="BH20" s="380"/>
      <c r="BI20" s="294"/>
      <c r="BJ20" s="294"/>
      <c r="BK20" s="295"/>
      <c r="BL20" s="295"/>
      <c r="BM20" s="109"/>
      <c r="BN20" s="269"/>
    </row>
    <row r="21" ht="22.5" customHeight="1">
      <c r="A21" s="368"/>
      <c r="B21" s="270">
        <v>46212.0</v>
      </c>
      <c r="C21" s="533" t="s">
        <v>5983</v>
      </c>
      <c r="D21" s="533" t="s">
        <v>5984</v>
      </c>
      <c r="E21" s="547" t="s">
        <v>24</v>
      </c>
      <c r="F21" s="58" t="s">
        <v>20</v>
      </c>
      <c r="G21" s="61"/>
      <c r="H21" s="269" t="b">
        <v>1</v>
      </c>
      <c r="J21" s="432">
        <v>46212.0</v>
      </c>
      <c r="K21" s="312" t="s">
        <v>5985</v>
      </c>
      <c r="L21" s="417" t="s">
        <v>5986</v>
      </c>
      <c r="M21" s="434" t="s">
        <v>23</v>
      </c>
      <c r="N21" s="509" t="s">
        <v>2347</v>
      </c>
      <c r="O21" s="61"/>
      <c r="P21" s="269" t="b">
        <v>1</v>
      </c>
      <c r="R21" s="540">
        <v>46218.0</v>
      </c>
      <c r="S21" s="430" t="s">
        <v>5987</v>
      </c>
      <c r="T21" s="430" t="s">
        <v>5988</v>
      </c>
      <c r="U21" s="431" t="s">
        <v>44</v>
      </c>
      <c r="V21" s="431" t="s">
        <v>2338</v>
      </c>
      <c r="W21" s="109"/>
      <c r="X21" s="269" t="b">
        <v>1</v>
      </c>
      <c r="Y21" s="561">
        <v>72.0</v>
      </c>
      <c r="AA21" s="403">
        <v>46218.0</v>
      </c>
      <c r="AB21" s="294" t="s">
        <v>5989</v>
      </c>
      <c r="AC21" s="294" t="s">
        <v>5990</v>
      </c>
      <c r="AD21" s="391" t="s">
        <v>23</v>
      </c>
      <c r="AE21" s="487" t="s">
        <v>2337</v>
      </c>
      <c r="AF21" s="482"/>
      <c r="AG21" s="269" t="b">
        <v>1</v>
      </c>
      <c r="AH21" s="561">
        <v>60.0</v>
      </c>
      <c r="AJ21" s="379"/>
      <c r="AK21" s="499"/>
      <c r="AL21" s="373"/>
      <c r="AM21" s="457"/>
      <c r="AN21" s="457"/>
      <c r="AO21" s="61"/>
      <c r="AP21" s="269"/>
      <c r="AR21" s="382"/>
      <c r="AS21" s="273"/>
      <c r="AT21" s="273"/>
      <c r="AU21" s="395"/>
      <c r="AV21" s="410"/>
      <c r="AW21" s="496"/>
      <c r="AX21" s="269"/>
      <c r="AZ21" s="270"/>
      <c r="BA21" s="465"/>
      <c r="BB21" s="500"/>
      <c r="BC21" s="58"/>
      <c r="BD21" s="58"/>
      <c r="BE21" s="61"/>
      <c r="BF21" s="269"/>
      <c r="BH21" s="382"/>
      <c r="BI21" s="430"/>
      <c r="BJ21" s="430"/>
      <c r="BK21" s="410"/>
      <c r="BL21" s="410"/>
      <c r="BM21" s="61"/>
      <c r="BN21" s="298"/>
    </row>
    <row r="22" ht="22.5" customHeight="1">
      <c r="A22" s="368"/>
      <c r="B22" s="270">
        <v>46212.0</v>
      </c>
      <c r="C22" s="312" t="s">
        <v>5991</v>
      </c>
      <c r="D22" s="502" t="s">
        <v>5992</v>
      </c>
      <c r="E22" s="58" t="s">
        <v>22</v>
      </c>
      <c r="F22" s="58" t="s">
        <v>20</v>
      </c>
      <c r="G22" s="61"/>
      <c r="H22" s="269" t="b">
        <v>1</v>
      </c>
      <c r="J22" s="403">
        <v>46212.0</v>
      </c>
      <c r="K22" s="294" t="s">
        <v>5993</v>
      </c>
      <c r="L22" s="294" t="s">
        <v>5994</v>
      </c>
      <c r="M22" s="295" t="s">
        <v>11</v>
      </c>
      <c r="N22" s="295" t="s">
        <v>2337</v>
      </c>
      <c r="O22" s="61"/>
      <c r="P22" s="269" t="b">
        <v>1</v>
      </c>
      <c r="R22" s="380">
        <v>46218.0</v>
      </c>
      <c r="S22" s="405" t="s">
        <v>5995</v>
      </c>
      <c r="T22" s="405" t="s">
        <v>5996</v>
      </c>
      <c r="U22" s="504" t="s">
        <v>22</v>
      </c>
      <c r="V22" s="504" t="s">
        <v>2338</v>
      </c>
      <c r="W22" s="61"/>
      <c r="X22" s="269" t="b">
        <v>1</v>
      </c>
      <c r="Y22" s="561">
        <v>72.0</v>
      </c>
      <c r="AA22" s="270">
        <v>46218.0</v>
      </c>
      <c r="AB22" s="109" t="s">
        <v>5997</v>
      </c>
      <c r="AC22" s="109" t="s">
        <v>5998</v>
      </c>
      <c r="AD22" s="58" t="s">
        <v>21</v>
      </c>
      <c r="AE22" s="58" t="s">
        <v>2347</v>
      </c>
      <c r="AF22" s="61"/>
      <c r="AG22" s="269" t="b">
        <v>1</v>
      </c>
      <c r="AH22" s="561">
        <v>60.0</v>
      </c>
      <c r="AJ22" s="379"/>
      <c r="AK22" s="294"/>
      <c r="AL22" s="411"/>
      <c r="AM22" s="391"/>
      <c r="AN22" s="503"/>
      <c r="AO22" s="61"/>
      <c r="AP22" s="269"/>
      <c r="AR22" s="380"/>
      <c r="AS22" s="294"/>
      <c r="AT22" s="294"/>
      <c r="AU22" s="409"/>
      <c r="AV22" s="295"/>
      <c r="AW22" s="498"/>
      <c r="AX22" s="269"/>
      <c r="AZ22" s="270"/>
      <c r="BA22" s="465"/>
      <c r="BB22" s="373"/>
      <c r="BC22" s="58"/>
      <c r="BD22" s="58"/>
      <c r="BE22" s="61"/>
      <c r="BF22" s="269"/>
      <c r="BH22" s="380"/>
      <c r="BI22" s="294"/>
      <c r="BJ22" s="294"/>
      <c r="BK22" s="409"/>
      <c r="BL22" s="391"/>
      <c r="BM22" s="61"/>
      <c r="BN22" s="269"/>
    </row>
    <row r="23" ht="22.5" customHeight="1">
      <c r="A23" s="368"/>
      <c r="B23" s="270">
        <v>46212.0</v>
      </c>
      <c r="C23" s="508" t="s">
        <v>5999</v>
      </c>
      <c r="D23" s="508" t="s">
        <v>6000</v>
      </c>
      <c r="E23" s="509" t="s">
        <v>22</v>
      </c>
      <c r="F23" s="58" t="s">
        <v>20</v>
      </c>
      <c r="G23" s="61"/>
      <c r="H23" s="269" t="b">
        <v>1</v>
      </c>
      <c r="J23" s="401">
        <v>46212.0</v>
      </c>
      <c r="K23" s="273" t="s">
        <v>6001</v>
      </c>
      <c r="L23" s="273" t="s">
        <v>6002</v>
      </c>
      <c r="M23" s="402" t="s">
        <v>11</v>
      </c>
      <c r="N23" s="274" t="s">
        <v>2337</v>
      </c>
      <c r="O23" s="61"/>
      <c r="P23" s="269" t="b">
        <v>1</v>
      </c>
      <c r="R23" s="540">
        <v>46218.0</v>
      </c>
      <c r="S23" s="533" t="s">
        <v>6003</v>
      </c>
      <c r="T23" s="430" t="s">
        <v>6004</v>
      </c>
      <c r="U23" s="431" t="s">
        <v>16</v>
      </c>
      <c r="V23" s="431" t="s">
        <v>2338</v>
      </c>
      <c r="W23" s="109" t="s">
        <v>6005</v>
      </c>
      <c r="X23" s="269" t="b">
        <v>1</v>
      </c>
      <c r="Y23" s="561">
        <v>72.0</v>
      </c>
      <c r="AA23" s="270">
        <v>46218.0</v>
      </c>
      <c r="AB23" s="109" t="s">
        <v>6006</v>
      </c>
      <c r="AC23" s="109" t="s">
        <v>6007</v>
      </c>
      <c r="AD23" s="58" t="s">
        <v>18</v>
      </c>
      <c r="AE23" s="58" t="s">
        <v>14</v>
      </c>
      <c r="AF23" s="61"/>
      <c r="AG23" s="269" t="b">
        <v>1</v>
      </c>
      <c r="AH23" s="561">
        <v>60.0</v>
      </c>
      <c r="AJ23" s="494"/>
      <c r="AK23" s="430"/>
      <c r="AL23" s="505"/>
      <c r="AM23" s="431"/>
      <c r="AN23" s="503"/>
      <c r="AO23" s="61"/>
      <c r="AP23" s="269"/>
      <c r="AR23" s="382"/>
      <c r="AS23" s="273"/>
      <c r="AT23" s="273"/>
      <c r="AU23" s="395"/>
      <c r="AV23" s="410"/>
      <c r="AW23" s="496"/>
      <c r="AX23" s="269"/>
      <c r="AZ23" s="270"/>
      <c r="BA23" s="109"/>
      <c r="BB23" s="373"/>
      <c r="BC23" s="322"/>
      <c r="BD23" s="58"/>
      <c r="BE23" s="61"/>
      <c r="BF23" s="269"/>
      <c r="BH23" s="382"/>
      <c r="BI23" s="273"/>
      <c r="BJ23" s="273"/>
      <c r="BK23" s="402"/>
      <c r="BL23" s="402"/>
      <c r="BM23" s="109"/>
      <c r="BN23" s="269"/>
    </row>
    <row r="24" ht="22.5" customHeight="1">
      <c r="A24" s="368"/>
      <c r="B24" s="270">
        <v>46212.0</v>
      </c>
      <c r="C24" s="109" t="s">
        <v>6008</v>
      </c>
      <c r="D24" s="373" t="s">
        <v>6009</v>
      </c>
      <c r="E24" s="58" t="s">
        <v>22</v>
      </c>
      <c r="F24" s="58" t="s">
        <v>20</v>
      </c>
      <c r="G24" s="109" t="s">
        <v>6010</v>
      </c>
      <c r="H24" s="269" t="b">
        <v>1</v>
      </c>
      <c r="J24" s="403">
        <v>46212.0</v>
      </c>
      <c r="K24" s="294" t="s">
        <v>6011</v>
      </c>
      <c r="L24" s="294" t="s">
        <v>6012</v>
      </c>
      <c r="M24" s="391" t="s">
        <v>30</v>
      </c>
      <c r="N24" s="295" t="s">
        <v>2337</v>
      </c>
      <c r="O24" s="109"/>
      <c r="P24" s="269" t="b">
        <v>1</v>
      </c>
      <c r="R24" s="380">
        <v>46218.0</v>
      </c>
      <c r="S24" s="294" t="s">
        <v>6013</v>
      </c>
      <c r="T24" s="294" t="s">
        <v>6014</v>
      </c>
      <c r="U24" s="391" t="s">
        <v>16</v>
      </c>
      <c r="V24" s="391" t="s">
        <v>2338</v>
      </c>
      <c r="W24" s="109" t="s">
        <v>6015</v>
      </c>
      <c r="X24" s="269" t="b">
        <v>1</v>
      </c>
      <c r="Y24" s="561">
        <v>72.0</v>
      </c>
      <c r="AA24" s="270">
        <v>46218.0</v>
      </c>
      <c r="AB24" s="109" t="s">
        <v>6016</v>
      </c>
      <c r="AC24" s="109" t="s">
        <v>6017</v>
      </c>
      <c r="AD24" s="58" t="s">
        <v>11</v>
      </c>
      <c r="AE24" s="58" t="s">
        <v>14</v>
      </c>
      <c r="AF24" s="61"/>
      <c r="AG24" s="269" t="b">
        <v>1</v>
      </c>
      <c r="AH24" s="561">
        <v>60.0</v>
      </c>
      <c r="AJ24" s="379"/>
      <c r="AK24" s="405"/>
      <c r="AL24" s="507"/>
      <c r="AM24" s="504"/>
      <c r="AN24" s="457"/>
      <c r="AO24" s="109"/>
      <c r="AP24" s="269"/>
      <c r="AR24" s="380"/>
      <c r="AS24" s="294"/>
      <c r="AT24" s="294"/>
      <c r="AU24" s="409"/>
      <c r="AV24" s="295"/>
      <c r="AW24" s="61"/>
      <c r="AX24" s="269"/>
      <c r="AZ24" s="270"/>
      <c r="BA24" s="384"/>
      <c r="BB24" s="373"/>
      <c r="BC24" s="58"/>
      <c r="BD24" s="322"/>
      <c r="BE24" s="61"/>
      <c r="BF24" s="269"/>
      <c r="BH24" s="380"/>
      <c r="BI24" s="405"/>
      <c r="BJ24" s="405"/>
      <c r="BK24" s="396"/>
      <c r="BL24" s="504"/>
      <c r="BM24" s="61"/>
      <c r="BN24" s="269"/>
    </row>
    <row r="25" ht="22.5" customHeight="1">
      <c r="A25" s="368"/>
      <c r="B25" s="270">
        <v>46212.0</v>
      </c>
      <c r="C25" s="533" t="s">
        <v>6018</v>
      </c>
      <c r="D25" s="533" t="s">
        <v>6019</v>
      </c>
      <c r="E25" s="547" t="s">
        <v>24</v>
      </c>
      <c r="F25" s="58" t="s">
        <v>20</v>
      </c>
      <c r="G25" s="109" t="s">
        <v>6010</v>
      </c>
      <c r="H25" s="269" t="b">
        <v>1</v>
      </c>
      <c r="J25" s="401">
        <v>46212.0</v>
      </c>
      <c r="K25" s="273" t="s">
        <v>6020</v>
      </c>
      <c r="L25" s="273" t="s">
        <v>6021</v>
      </c>
      <c r="M25" s="402" t="s">
        <v>11</v>
      </c>
      <c r="N25" s="274" t="s">
        <v>2337</v>
      </c>
      <c r="O25" s="61"/>
      <c r="P25" s="269" t="b">
        <v>1</v>
      </c>
      <c r="R25" s="270">
        <v>46218.0</v>
      </c>
      <c r="S25" s="109" t="s">
        <v>6022</v>
      </c>
      <c r="T25" s="109" t="s">
        <v>6023</v>
      </c>
      <c r="U25" s="58" t="s">
        <v>22</v>
      </c>
      <c r="V25" s="58" t="s">
        <v>20</v>
      </c>
      <c r="W25" s="61"/>
      <c r="X25" s="269" t="b">
        <v>1</v>
      </c>
      <c r="Y25" s="561">
        <v>72.0</v>
      </c>
      <c r="AA25" s="270">
        <v>46218.0</v>
      </c>
      <c r="AB25" s="109" t="s">
        <v>6024</v>
      </c>
      <c r="AC25" s="109" t="s">
        <v>6025</v>
      </c>
      <c r="AD25" s="58" t="s">
        <v>27</v>
      </c>
      <c r="AE25" s="58" t="s">
        <v>14</v>
      </c>
      <c r="AF25" s="61"/>
      <c r="AG25" s="269" t="b">
        <v>1</v>
      </c>
      <c r="AH25" s="561">
        <v>60.0</v>
      </c>
      <c r="AJ25" s="379"/>
      <c r="AK25" s="273"/>
      <c r="AL25" s="413"/>
      <c r="AM25" s="402"/>
      <c r="AN25" s="457"/>
      <c r="AO25" s="61"/>
      <c r="AP25" s="269"/>
      <c r="AR25" s="382"/>
      <c r="AS25" s="273"/>
      <c r="AT25" s="273"/>
      <c r="AU25" s="395"/>
      <c r="AV25" s="410"/>
      <c r="AW25" s="61"/>
      <c r="AX25" s="269"/>
      <c r="AZ25" s="270"/>
      <c r="BA25" s="384"/>
      <c r="BB25" s="373"/>
      <c r="BC25" s="58"/>
      <c r="BD25" s="58"/>
      <c r="BE25" s="61"/>
      <c r="BF25" s="269"/>
      <c r="BH25" s="380"/>
      <c r="BI25" s="273"/>
      <c r="BJ25" s="273"/>
      <c r="BK25" s="395"/>
      <c r="BL25" s="402"/>
      <c r="BM25" s="61"/>
      <c r="BN25" s="269"/>
    </row>
    <row r="26" ht="22.5" customHeight="1">
      <c r="A26" s="368"/>
      <c r="B26" s="270">
        <v>46212.0</v>
      </c>
      <c r="C26" s="417" t="s">
        <v>6026</v>
      </c>
      <c r="D26" s="417" t="s">
        <v>6027</v>
      </c>
      <c r="E26" s="418" t="s">
        <v>16</v>
      </c>
      <c r="F26" s="58" t="s">
        <v>20</v>
      </c>
      <c r="G26" s="109" t="s">
        <v>6010</v>
      </c>
      <c r="H26" s="269" t="b">
        <v>1</v>
      </c>
      <c r="J26" s="403">
        <v>46212.0</v>
      </c>
      <c r="K26" s="294" t="s">
        <v>6028</v>
      </c>
      <c r="L26" s="294" t="s">
        <v>6029</v>
      </c>
      <c r="M26" s="391" t="s">
        <v>11</v>
      </c>
      <c r="N26" s="295" t="s">
        <v>2337</v>
      </c>
      <c r="O26" s="61"/>
      <c r="P26" s="269" t="b">
        <v>1</v>
      </c>
      <c r="R26" s="270">
        <v>46218.0</v>
      </c>
      <c r="S26" s="109" t="s">
        <v>6030</v>
      </c>
      <c r="T26" s="109" t="s">
        <v>6031</v>
      </c>
      <c r="U26" s="58" t="s">
        <v>22</v>
      </c>
      <c r="V26" s="58" t="s">
        <v>20</v>
      </c>
      <c r="W26" s="61"/>
      <c r="X26" s="269" t="b">
        <v>1</v>
      </c>
      <c r="Y26" s="561">
        <v>72.0</v>
      </c>
      <c r="AA26" s="270">
        <v>46218.0</v>
      </c>
      <c r="AB26" s="109" t="s">
        <v>6032</v>
      </c>
      <c r="AC26" s="109" t="s">
        <v>6033</v>
      </c>
      <c r="AD26" s="58" t="s">
        <v>30</v>
      </c>
      <c r="AE26" s="58" t="s">
        <v>14</v>
      </c>
      <c r="AF26" s="109"/>
      <c r="AG26" s="269" t="b">
        <v>1</v>
      </c>
      <c r="AH26" s="561">
        <v>60.0</v>
      </c>
      <c r="AJ26" s="511"/>
      <c r="AK26" s="109"/>
      <c r="AL26" s="373"/>
      <c r="AM26" s="322"/>
      <c r="AN26" s="58"/>
      <c r="AO26" s="61"/>
      <c r="AP26" s="269"/>
      <c r="AR26" s="382"/>
      <c r="AS26" s="460"/>
      <c r="AT26" s="460"/>
      <c r="AU26" s="461"/>
      <c r="AV26" s="461"/>
      <c r="AW26" s="61"/>
      <c r="AX26" s="269"/>
      <c r="AZ26" s="270"/>
      <c r="BA26" s="384"/>
      <c r="BB26" s="439"/>
      <c r="BC26" s="58"/>
      <c r="BD26" s="58"/>
      <c r="BE26" s="61"/>
      <c r="BF26" s="269"/>
      <c r="BH26" s="380"/>
      <c r="BI26" s="405"/>
      <c r="BJ26" s="405"/>
      <c r="BK26" s="504"/>
      <c r="BL26" s="504"/>
      <c r="BM26" s="61"/>
      <c r="BN26" s="269"/>
    </row>
    <row r="27" ht="22.5" customHeight="1">
      <c r="A27" s="368"/>
      <c r="B27" s="270">
        <v>46212.0</v>
      </c>
      <c r="C27" s="465" t="s">
        <v>6034</v>
      </c>
      <c r="D27" s="465" t="s">
        <v>6035</v>
      </c>
      <c r="E27" s="492" t="s">
        <v>22</v>
      </c>
      <c r="F27" s="58" t="s">
        <v>20</v>
      </c>
      <c r="G27" s="61"/>
      <c r="H27" s="269" t="b">
        <v>1</v>
      </c>
      <c r="J27" s="401">
        <v>46212.0</v>
      </c>
      <c r="K27" s="273" t="s">
        <v>6036</v>
      </c>
      <c r="L27" s="273" t="s">
        <v>6037</v>
      </c>
      <c r="M27" s="402" t="s">
        <v>11</v>
      </c>
      <c r="N27" s="274" t="s">
        <v>2337</v>
      </c>
      <c r="O27" s="61"/>
      <c r="P27" s="269" t="b">
        <v>1</v>
      </c>
      <c r="R27" s="270">
        <v>46218.0</v>
      </c>
      <c r="S27" s="109" t="s">
        <v>6038</v>
      </c>
      <c r="T27" s="109" t="s">
        <v>6039</v>
      </c>
      <c r="U27" s="322" t="s">
        <v>22</v>
      </c>
      <c r="V27" s="58" t="s">
        <v>20</v>
      </c>
      <c r="W27" s="109" t="s">
        <v>6040</v>
      </c>
      <c r="X27" s="269" t="b">
        <v>1</v>
      </c>
      <c r="Y27" s="561">
        <v>72.0</v>
      </c>
      <c r="AA27" s="270">
        <v>46218.0</v>
      </c>
      <c r="AB27" s="109" t="s">
        <v>6041</v>
      </c>
      <c r="AC27" s="109" t="s">
        <v>6042</v>
      </c>
      <c r="AD27" s="58"/>
      <c r="AE27" s="58" t="s">
        <v>14</v>
      </c>
      <c r="AF27" s="109" t="s">
        <v>107</v>
      </c>
      <c r="AG27" s="269"/>
      <c r="AH27" s="561">
        <v>60.0</v>
      </c>
      <c r="AJ27" s="270"/>
      <c r="AK27" s="109"/>
      <c r="AL27" s="373"/>
      <c r="AM27" s="322"/>
      <c r="AN27" s="58"/>
      <c r="AO27" s="109"/>
      <c r="AP27" s="269"/>
      <c r="AR27" s="382"/>
      <c r="AS27" s="460"/>
      <c r="AT27" s="460"/>
      <c r="AU27" s="470"/>
      <c r="AV27" s="461"/>
      <c r="AW27" s="498"/>
      <c r="AX27" s="269"/>
      <c r="AZ27" s="270"/>
      <c r="BA27" s="460"/>
      <c r="BB27" s="512"/>
      <c r="BC27" s="58"/>
      <c r="BD27" s="58"/>
      <c r="BE27" s="61"/>
      <c r="BF27" s="269"/>
      <c r="BH27" s="401"/>
      <c r="BI27" s="273"/>
      <c r="BJ27" s="273"/>
      <c r="BK27" s="402"/>
      <c r="BL27" s="402"/>
      <c r="BM27" s="61"/>
      <c r="BN27" s="269"/>
    </row>
    <row r="28" ht="22.5" customHeight="1">
      <c r="A28" s="368"/>
      <c r="B28" s="270">
        <v>46212.0</v>
      </c>
      <c r="C28" s="109" t="s">
        <v>6043</v>
      </c>
      <c r="D28" s="373" t="s">
        <v>6044</v>
      </c>
      <c r="E28" s="58" t="s">
        <v>22</v>
      </c>
      <c r="F28" s="58" t="s">
        <v>20</v>
      </c>
      <c r="G28" s="61"/>
      <c r="H28" s="269" t="b">
        <v>1</v>
      </c>
      <c r="J28" s="403">
        <v>46212.0</v>
      </c>
      <c r="K28" s="294" t="s">
        <v>6045</v>
      </c>
      <c r="L28" s="294" t="s">
        <v>6046</v>
      </c>
      <c r="M28" s="391" t="s">
        <v>11</v>
      </c>
      <c r="N28" s="295" t="s">
        <v>2337</v>
      </c>
      <c r="O28" s="61"/>
      <c r="P28" s="269" t="b">
        <v>1</v>
      </c>
      <c r="R28" s="270">
        <v>46218.0</v>
      </c>
      <c r="S28" s="109" t="s">
        <v>6047</v>
      </c>
      <c r="T28" s="109" t="s">
        <v>6048</v>
      </c>
      <c r="U28" s="58" t="s">
        <v>22</v>
      </c>
      <c r="V28" s="58" t="s">
        <v>20</v>
      </c>
      <c r="W28" s="61"/>
      <c r="X28" s="269" t="b">
        <v>1</v>
      </c>
      <c r="Y28" s="561">
        <v>72.0</v>
      </c>
      <c r="AA28" s="270">
        <v>46218.0</v>
      </c>
      <c r="AB28" s="109" t="s">
        <v>6049</v>
      </c>
      <c r="AC28" s="109" t="s">
        <v>6050</v>
      </c>
      <c r="AD28" s="58" t="s">
        <v>21</v>
      </c>
      <c r="AE28" s="58" t="s">
        <v>14</v>
      </c>
      <c r="AF28" s="61"/>
      <c r="AG28" s="269" t="b">
        <v>1</v>
      </c>
      <c r="AH28" s="561">
        <v>60.0</v>
      </c>
      <c r="AJ28" s="270"/>
      <c r="AK28" s="109"/>
      <c r="AL28" s="373"/>
      <c r="AM28" s="322"/>
      <c r="AN28" s="58"/>
      <c r="AO28" s="109"/>
      <c r="AP28" s="269"/>
      <c r="AR28" s="382"/>
      <c r="AS28" s="463"/>
      <c r="AT28" s="463"/>
      <c r="AU28" s="474"/>
      <c r="AV28" s="461"/>
      <c r="AW28" s="496"/>
      <c r="AX28" s="269"/>
      <c r="AZ28" s="270"/>
      <c r="BA28" s="294"/>
      <c r="BB28" s="411"/>
      <c r="BC28" s="391"/>
      <c r="BD28" s="58"/>
      <c r="BE28" s="61"/>
      <c r="BF28" s="269"/>
      <c r="BH28" s="403"/>
      <c r="BI28" s="294"/>
      <c r="BJ28" s="294"/>
      <c r="BK28" s="391"/>
      <c r="BL28" s="391"/>
      <c r="BM28" s="61"/>
      <c r="BN28" s="269"/>
    </row>
    <row r="29" ht="22.5" customHeight="1">
      <c r="A29" s="368"/>
      <c r="B29" s="270">
        <v>46212.0</v>
      </c>
      <c r="C29" s="109" t="s">
        <v>6051</v>
      </c>
      <c r="D29" s="373" t="s">
        <v>6052</v>
      </c>
      <c r="E29" s="58" t="s">
        <v>22</v>
      </c>
      <c r="F29" s="58" t="s">
        <v>20</v>
      </c>
      <c r="G29" s="61"/>
      <c r="H29" s="269" t="b">
        <v>1</v>
      </c>
      <c r="J29" s="401">
        <v>46212.0</v>
      </c>
      <c r="K29" s="273" t="s">
        <v>6053</v>
      </c>
      <c r="L29" s="273" t="s">
        <v>6054</v>
      </c>
      <c r="M29" s="402" t="s">
        <v>27</v>
      </c>
      <c r="N29" s="274" t="s">
        <v>2337</v>
      </c>
      <c r="O29" s="61"/>
      <c r="P29" s="269" t="b">
        <v>1</v>
      </c>
      <c r="R29" s="270">
        <v>46218.0</v>
      </c>
      <c r="S29" s="109" t="s">
        <v>6055</v>
      </c>
      <c r="T29" s="109" t="s">
        <v>6056</v>
      </c>
      <c r="U29" s="58" t="s">
        <v>22</v>
      </c>
      <c r="V29" s="58" t="s">
        <v>20</v>
      </c>
      <c r="W29" s="61"/>
      <c r="X29" s="269" t="b">
        <v>1</v>
      </c>
      <c r="Y29" s="561">
        <v>72.0</v>
      </c>
      <c r="AA29" s="270">
        <v>46218.0</v>
      </c>
      <c r="AB29" s="109" t="s">
        <v>6057</v>
      </c>
      <c r="AC29" s="109" t="s">
        <v>6058</v>
      </c>
      <c r="AD29" s="58" t="s">
        <v>11</v>
      </c>
      <c r="AE29" s="58" t="s">
        <v>14</v>
      </c>
      <c r="AF29" s="61"/>
      <c r="AG29" s="269" t="b">
        <v>1</v>
      </c>
      <c r="AH29" s="561">
        <v>60.0</v>
      </c>
      <c r="AJ29" s="270"/>
      <c r="AK29" s="109"/>
      <c r="AL29" s="373"/>
      <c r="AM29" s="322"/>
      <c r="AN29" s="58"/>
      <c r="AO29" s="61"/>
      <c r="AP29" s="269"/>
      <c r="AR29" s="382"/>
      <c r="AS29" s="460"/>
      <c r="AT29" s="460"/>
      <c r="AU29" s="470"/>
      <c r="AV29" s="470"/>
      <c r="AW29" s="515"/>
      <c r="AX29" s="269"/>
      <c r="AZ29" s="270"/>
      <c r="BA29" s="273"/>
      <c r="BB29" s="413"/>
      <c r="BC29" s="402"/>
      <c r="BD29" s="58"/>
      <c r="BE29" s="61"/>
      <c r="BF29" s="269"/>
      <c r="BH29" s="401"/>
      <c r="BI29" s="273"/>
      <c r="BJ29" s="273"/>
      <c r="BK29" s="402"/>
      <c r="BL29" s="402"/>
      <c r="BM29" s="61"/>
      <c r="BN29" s="269"/>
    </row>
    <row r="30" ht="22.5" customHeight="1">
      <c r="A30" s="368"/>
      <c r="B30" s="270">
        <v>46212.0</v>
      </c>
      <c r="C30" s="109" t="s">
        <v>6059</v>
      </c>
      <c r="D30" s="373" t="s">
        <v>6060</v>
      </c>
      <c r="E30" s="58" t="s">
        <v>22</v>
      </c>
      <c r="F30" s="58" t="s">
        <v>20</v>
      </c>
      <c r="G30" s="109" t="s">
        <v>6010</v>
      </c>
      <c r="H30" s="269" t="b">
        <v>1</v>
      </c>
      <c r="J30" s="403">
        <v>46212.0</v>
      </c>
      <c r="K30" s="294" t="s">
        <v>6061</v>
      </c>
      <c r="L30" s="294" t="s">
        <v>6062</v>
      </c>
      <c r="M30" s="391" t="s">
        <v>11</v>
      </c>
      <c r="N30" s="295" t="s">
        <v>2337</v>
      </c>
      <c r="O30" s="61"/>
      <c r="P30" s="269" t="b">
        <v>1</v>
      </c>
      <c r="R30" s="270">
        <v>46218.0</v>
      </c>
      <c r="S30" s="312" t="s">
        <v>6063</v>
      </c>
      <c r="T30" s="417" t="s">
        <v>6064</v>
      </c>
      <c r="U30" s="569" t="s">
        <v>10</v>
      </c>
      <c r="V30" s="569" t="s">
        <v>20</v>
      </c>
      <c r="W30" s="61"/>
      <c r="X30" s="269" t="b">
        <v>1</v>
      </c>
      <c r="Y30" s="561">
        <v>72.0</v>
      </c>
      <c r="AA30" s="270">
        <v>46218.0</v>
      </c>
      <c r="AB30" s="312" t="s">
        <v>6065</v>
      </c>
      <c r="AC30" s="109" t="s">
        <v>6066</v>
      </c>
      <c r="AD30" s="58" t="s">
        <v>18</v>
      </c>
      <c r="AE30" s="58" t="s">
        <v>2347</v>
      </c>
      <c r="AF30" s="109"/>
      <c r="AG30" s="269" t="b">
        <v>1</v>
      </c>
      <c r="AH30" s="561">
        <v>60.0</v>
      </c>
      <c r="AJ30" s="270"/>
      <c r="AK30" s="109"/>
      <c r="AL30" s="373"/>
      <c r="AM30" s="322"/>
      <c r="AN30" s="58"/>
      <c r="AO30" s="61"/>
      <c r="AP30" s="269"/>
      <c r="AR30" s="516"/>
      <c r="AS30" s="463"/>
      <c r="AT30" s="463"/>
      <c r="AU30" s="474"/>
      <c r="AV30" s="474"/>
      <c r="AW30" s="517"/>
      <c r="AX30" s="269"/>
      <c r="AZ30" s="270"/>
      <c r="BA30" s="294"/>
      <c r="BB30" s="411"/>
      <c r="BC30" s="391"/>
      <c r="BD30" s="58"/>
      <c r="BE30" s="61"/>
      <c r="BF30" s="269"/>
      <c r="BH30" s="403"/>
      <c r="BI30" s="294"/>
      <c r="BJ30" s="294"/>
      <c r="BK30" s="391"/>
      <c r="BL30" s="391"/>
      <c r="BM30" s="109"/>
      <c r="BN30" s="269"/>
    </row>
    <row r="31" ht="22.5" customHeight="1">
      <c r="A31" s="368"/>
      <c r="B31" s="270">
        <v>46212.0</v>
      </c>
      <c r="C31" s="109" t="s">
        <v>6067</v>
      </c>
      <c r="D31" s="373" t="s">
        <v>6068</v>
      </c>
      <c r="E31" s="58" t="s">
        <v>22</v>
      </c>
      <c r="F31" s="58" t="s">
        <v>20</v>
      </c>
      <c r="G31" s="61"/>
      <c r="H31" s="269" t="b">
        <v>1</v>
      </c>
      <c r="J31" s="506">
        <v>46213.0</v>
      </c>
      <c r="K31" s="312" t="s">
        <v>6069</v>
      </c>
      <c r="L31" s="465" t="s">
        <v>6070</v>
      </c>
      <c r="M31" s="570" t="s">
        <v>21</v>
      </c>
      <c r="N31" s="547" t="s">
        <v>2347</v>
      </c>
      <c r="O31" s="61"/>
      <c r="P31" s="269" t="b">
        <v>1</v>
      </c>
      <c r="R31" s="270">
        <v>46218.0</v>
      </c>
      <c r="S31" s="312" t="s">
        <v>6071</v>
      </c>
      <c r="T31" s="417" t="s">
        <v>6072</v>
      </c>
      <c r="U31" s="569" t="s">
        <v>22</v>
      </c>
      <c r="V31" s="569" t="s">
        <v>2344</v>
      </c>
      <c r="W31" s="61"/>
      <c r="X31" s="269" t="b">
        <v>1</v>
      </c>
      <c r="Y31" s="561">
        <v>72.0</v>
      </c>
      <c r="AA31" s="401">
        <v>46218.0</v>
      </c>
      <c r="AB31" s="273" t="s">
        <v>6073</v>
      </c>
      <c r="AC31" s="273" t="s">
        <v>6074</v>
      </c>
      <c r="AD31" s="402"/>
      <c r="AE31" s="485" t="s">
        <v>2337</v>
      </c>
      <c r="AF31" s="571" t="s">
        <v>6075</v>
      </c>
      <c r="AG31" s="269"/>
      <c r="AH31" s="561">
        <v>60.0</v>
      </c>
      <c r="AJ31" s="270"/>
      <c r="AK31" s="109"/>
      <c r="AL31" s="373"/>
      <c r="AM31" s="322"/>
      <c r="AN31" s="58"/>
      <c r="AO31" s="61"/>
      <c r="AP31" s="269"/>
      <c r="AR31" s="476"/>
      <c r="AS31" s="460"/>
      <c r="AT31" s="460"/>
      <c r="AU31" s="461"/>
      <c r="AV31" s="470"/>
      <c r="AW31" s="518"/>
      <c r="AX31" s="269"/>
      <c r="AZ31" s="270"/>
      <c r="BA31" s="460"/>
      <c r="BB31" s="512"/>
      <c r="BC31" s="58"/>
      <c r="BD31" s="58"/>
      <c r="BE31" s="61"/>
      <c r="BF31" s="269"/>
      <c r="BH31" s="403"/>
      <c r="BI31" s="109"/>
      <c r="BJ31" s="109"/>
      <c r="BK31" s="58"/>
      <c r="BL31" s="58"/>
      <c r="BM31" s="61"/>
      <c r="BN31" s="269"/>
    </row>
    <row r="32" ht="22.5" customHeight="1">
      <c r="A32" s="368"/>
      <c r="B32" s="270">
        <v>46212.0</v>
      </c>
      <c r="C32" s="109" t="s">
        <v>6076</v>
      </c>
      <c r="D32" s="373" t="s">
        <v>6077</v>
      </c>
      <c r="E32" s="58" t="s">
        <v>22</v>
      </c>
      <c r="F32" s="58" t="s">
        <v>20</v>
      </c>
      <c r="G32" s="427"/>
      <c r="H32" s="269" t="b">
        <v>1</v>
      </c>
      <c r="J32" s="432">
        <v>46213.0</v>
      </c>
      <c r="K32" s="312" t="s">
        <v>6078</v>
      </c>
      <c r="L32" s="417" t="s">
        <v>6079</v>
      </c>
      <c r="M32" s="434" t="s">
        <v>30</v>
      </c>
      <c r="N32" s="418" t="s">
        <v>2347</v>
      </c>
      <c r="O32" s="109" t="s">
        <v>6080</v>
      </c>
      <c r="P32" s="269" t="b">
        <v>1</v>
      </c>
      <c r="R32" s="270">
        <v>46218.0</v>
      </c>
      <c r="S32" s="312" t="s">
        <v>6081</v>
      </c>
      <c r="T32" s="417" t="s">
        <v>6082</v>
      </c>
      <c r="U32" s="569" t="s">
        <v>22</v>
      </c>
      <c r="V32" s="569" t="s">
        <v>2344</v>
      </c>
      <c r="W32" s="61"/>
      <c r="X32" s="269" t="b">
        <v>1</v>
      </c>
      <c r="Y32" s="561">
        <v>72.0</v>
      </c>
      <c r="AA32" s="270">
        <v>46218.0</v>
      </c>
      <c r="AB32" s="312" t="s">
        <v>6083</v>
      </c>
      <c r="AC32" s="460" t="s">
        <v>6084</v>
      </c>
      <c r="AD32" s="470" t="s">
        <v>23</v>
      </c>
      <c r="AE32" s="493" t="s">
        <v>2347</v>
      </c>
      <c r="AF32" s="61"/>
      <c r="AG32" s="269" t="b">
        <v>1</v>
      </c>
      <c r="AH32" s="561">
        <v>60.0</v>
      </c>
      <c r="AJ32" s="270"/>
      <c r="AK32" s="109"/>
      <c r="AL32" s="373"/>
      <c r="AM32" s="322"/>
      <c r="AN32" s="58"/>
      <c r="AO32" s="109"/>
      <c r="AP32" s="269"/>
      <c r="AR32" s="476"/>
      <c r="AS32" s="463"/>
      <c r="AT32" s="463"/>
      <c r="AU32" s="464"/>
      <c r="AV32" s="474"/>
      <c r="AW32" s="469"/>
      <c r="AX32" s="269"/>
      <c r="AZ32" s="270"/>
      <c r="BA32" s="463"/>
      <c r="BB32" s="520"/>
      <c r="BC32" s="58"/>
      <c r="BD32" s="58"/>
      <c r="BE32" s="61"/>
      <c r="BF32" s="269"/>
      <c r="BH32" s="403"/>
      <c r="BI32" s="109"/>
      <c r="BJ32" s="109"/>
      <c r="BK32" s="58"/>
      <c r="BL32" s="58"/>
      <c r="BM32" s="61"/>
      <c r="BN32" s="269"/>
    </row>
    <row r="33" ht="22.5" customHeight="1">
      <c r="A33" s="368"/>
      <c r="B33" s="270">
        <v>46212.0</v>
      </c>
      <c r="C33" s="109" t="s">
        <v>6085</v>
      </c>
      <c r="D33" s="373" t="s">
        <v>6086</v>
      </c>
      <c r="E33" s="58" t="s">
        <v>22</v>
      </c>
      <c r="F33" s="58" t="s">
        <v>20</v>
      </c>
      <c r="G33" s="109" t="s">
        <v>6010</v>
      </c>
      <c r="H33" s="269" t="b">
        <v>1</v>
      </c>
      <c r="J33" s="506">
        <v>46213.0</v>
      </c>
      <c r="K33" s="312" t="s">
        <v>6087</v>
      </c>
      <c r="L33" s="465" t="s">
        <v>6088</v>
      </c>
      <c r="M33" s="570"/>
      <c r="N33" s="547" t="s">
        <v>2347</v>
      </c>
      <c r="O33" s="109" t="s">
        <v>107</v>
      </c>
      <c r="P33" s="269"/>
      <c r="R33" s="270">
        <v>46218.0</v>
      </c>
      <c r="S33" s="312" t="s">
        <v>6089</v>
      </c>
      <c r="T33" s="417" t="s">
        <v>6090</v>
      </c>
      <c r="U33" s="569" t="s">
        <v>22</v>
      </c>
      <c r="V33" s="569" t="s">
        <v>2344</v>
      </c>
      <c r="W33" s="427"/>
      <c r="X33" s="269" t="b">
        <v>1</v>
      </c>
      <c r="Y33" s="561">
        <v>72.0</v>
      </c>
      <c r="AA33" s="403">
        <v>46218.0</v>
      </c>
      <c r="AB33" s="294" t="s">
        <v>6091</v>
      </c>
      <c r="AC33" s="294" t="s">
        <v>6092</v>
      </c>
      <c r="AD33" s="391" t="s">
        <v>21</v>
      </c>
      <c r="AE33" s="487" t="s">
        <v>2337</v>
      </c>
      <c r="AF33" s="472" t="s">
        <v>3961</v>
      </c>
      <c r="AG33" s="269"/>
      <c r="AH33" s="561">
        <v>60.0</v>
      </c>
      <c r="AJ33" s="270"/>
      <c r="AK33" s="109"/>
      <c r="AL33" s="373"/>
      <c r="AM33" s="322"/>
      <c r="AN33" s="58"/>
      <c r="AO33" s="61"/>
      <c r="AP33" s="269"/>
      <c r="AR33" s="476"/>
      <c r="AS33" s="460"/>
      <c r="AT33" s="460"/>
      <c r="AU33" s="461"/>
      <c r="AV33" s="470"/>
      <c r="AW33" s="518"/>
      <c r="AX33" s="269"/>
      <c r="AZ33" s="270"/>
      <c r="BA33" s="460"/>
      <c r="BB33" s="512"/>
      <c r="BC33" s="58"/>
      <c r="BD33" s="58"/>
      <c r="BE33" s="61"/>
      <c r="BF33" s="269"/>
      <c r="BH33" s="403"/>
      <c r="BI33" s="109"/>
      <c r="BJ33" s="109"/>
      <c r="BK33" s="58"/>
      <c r="BL33" s="58"/>
      <c r="BM33" s="61"/>
      <c r="BN33" s="269"/>
    </row>
    <row r="34" ht="22.5" customHeight="1">
      <c r="A34" s="368"/>
      <c r="B34" s="270">
        <v>46212.0</v>
      </c>
      <c r="C34" s="109" t="s">
        <v>6093</v>
      </c>
      <c r="D34" s="373" t="s">
        <v>6094</v>
      </c>
      <c r="E34" s="58" t="s">
        <v>22</v>
      </c>
      <c r="F34" s="58" t="s">
        <v>20</v>
      </c>
      <c r="G34" s="61"/>
      <c r="H34" s="269" t="b">
        <v>1</v>
      </c>
      <c r="J34" s="401">
        <v>46213.0</v>
      </c>
      <c r="K34" s="273" t="s">
        <v>6095</v>
      </c>
      <c r="L34" s="273" t="s">
        <v>6096</v>
      </c>
      <c r="M34" s="402" t="s">
        <v>11</v>
      </c>
      <c r="N34" s="274" t="s">
        <v>2337</v>
      </c>
      <c r="O34" s="61"/>
      <c r="P34" s="269" t="b">
        <v>1</v>
      </c>
      <c r="R34" s="270">
        <v>46218.0</v>
      </c>
      <c r="S34" s="312" t="s">
        <v>6097</v>
      </c>
      <c r="T34" s="417" t="s">
        <v>6098</v>
      </c>
      <c r="U34" s="569"/>
      <c r="V34" s="569" t="s">
        <v>2344</v>
      </c>
      <c r="W34" s="109" t="s">
        <v>6099</v>
      </c>
      <c r="X34" s="269" t="b">
        <v>0</v>
      </c>
      <c r="Y34" s="561">
        <v>72.0</v>
      </c>
      <c r="AA34" s="270">
        <v>46218.0</v>
      </c>
      <c r="AB34" s="312" t="s">
        <v>6100</v>
      </c>
      <c r="AC34" s="109" t="s">
        <v>6101</v>
      </c>
      <c r="AD34" s="58" t="s">
        <v>21</v>
      </c>
      <c r="AE34" s="470" t="s">
        <v>2347</v>
      </c>
      <c r="AF34" s="61"/>
      <c r="AG34" s="269"/>
      <c r="AH34" s="561">
        <v>60.0</v>
      </c>
      <c r="AJ34" s="270"/>
      <c r="AK34" s="109"/>
      <c r="AL34" s="373"/>
      <c r="AM34" s="58"/>
      <c r="AN34" s="58"/>
      <c r="AO34" s="61"/>
      <c r="AP34" s="269"/>
      <c r="AR34" s="270"/>
      <c r="AS34" s="109"/>
      <c r="AT34" s="109"/>
      <c r="AU34" s="58"/>
      <c r="AV34" s="58"/>
      <c r="AW34" s="61"/>
      <c r="AX34" s="269"/>
      <c r="AZ34" s="270"/>
      <c r="BA34" s="463"/>
      <c r="BB34" s="520"/>
      <c r="BC34" s="58"/>
      <c r="BD34" s="58"/>
      <c r="BE34" s="61"/>
      <c r="BF34" s="269"/>
      <c r="BH34" s="403"/>
      <c r="BI34" s="109"/>
      <c r="BJ34" s="109"/>
      <c r="BK34" s="58"/>
      <c r="BL34" s="58"/>
      <c r="BM34" s="109"/>
      <c r="BN34" s="269"/>
    </row>
    <row r="35" ht="22.5" customHeight="1">
      <c r="A35" s="368"/>
      <c r="B35" s="270">
        <v>46212.0</v>
      </c>
      <c r="C35" s="109" t="s">
        <v>6102</v>
      </c>
      <c r="D35" s="373" t="s">
        <v>6103</v>
      </c>
      <c r="E35" s="58" t="s">
        <v>16</v>
      </c>
      <c r="F35" s="58" t="s">
        <v>20</v>
      </c>
      <c r="G35" s="61"/>
      <c r="H35" s="269" t="b">
        <v>1</v>
      </c>
      <c r="J35" s="403">
        <v>46213.0</v>
      </c>
      <c r="K35" s="294" t="s">
        <v>6104</v>
      </c>
      <c r="L35" s="294" t="s">
        <v>6105</v>
      </c>
      <c r="M35" s="391" t="s">
        <v>27</v>
      </c>
      <c r="N35" s="295" t="s">
        <v>2337</v>
      </c>
      <c r="O35" s="109"/>
      <c r="P35" s="269" t="b">
        <v>1</v>
      </c>
      <c r="R35" s="270">
        <v>46218.0</v>
      </c>
      <c r="S35" s="312" t="s">
        <v>6106</v>
      </c>
      <c r="T35" s="417" t="s">
        <v>6107</v>
      </c>
      <c r="U35" s="418" t="s">
        <v>22</v>
      </c>
      <c r="V35" s="569" t="s">
        <v>2344</v>
      </c>
      <c r="W35" s="109" t="s">
        <v>6108</v>
      </c>
      <c r="X35" s="269" t="b">
        <v>1</v>
      </c>
      <c r="Y35" s="561">
        <v>72.0</v>
      </c>
      <c r="AA35" s="514">
        <v>46218.0</v>
      </c>
      <c r="AB35" s="294" t="s">
        <v>6109</v>
      </c>
      <c r="AC35" s="411" t="s">
        <v>6110</v>
      </c>
      <c r="AD35" s="391" t="s">
        <v>23</v>
      </c>
      <c r="AE35" s="418" t="s">
        <v>12</v>
      </c>
      <c r="AF35" s="61"/>
      <c r="AG35" s="269"/>
      <c r="AH35" s="561">
        <v>60.0</v>
      </c>
      <c r="AJ35" s="270"/>
      <c r="AK35" s="294"/>
      <c r="AL35" s="294"/>
      <c r="AM35" s="391"/>
      <c r="AN35" s="295"/>
      <c r="AO35" s="109"/>
      <c r="AP35" s="269"/>
      <c r="AR35" s="270"/>
      <c r="AS35" s="109"/>
      <c r="AT35" s="109"/>
      <c r="AU35" s="58"/>
      <c r="AV35" s="58"/>
      <c r="AW35" s="61"/>
      <c r="AX35" s="269"/>
      <c r="AZ35" s="270"/>
      <c r="BA35" s="460"/>
      <c r="BB35" s="512"/>
      <c r="BC35" s="58"/>
      <c r="BD35" s="58"/>
      <c r="BE35" s="61"/>
      <c r="BF35" s="269"/>
      <c r="BH35" s="401"/>
      <c r="BI35" s="273"/>
      <c r="BJ35" s="273"/>
      <c r="BK35" s="402"/>
      <c r="BL35" s="402"/>
      <c r="BM35" s="61"/>
      <c r="BN35" s="269"/>
    </row>
    <row r="36" ht="22.5" customHeight="1">
      <c r="A36" s="368"/>
      <c r="B36" s="540">
        <v>46212.0</v>
      </c>
      <c r="C36" s="430" t="s">
        <v>6111</v>
      </c>
      <c r="D36" s="430" t="s">
        <v>6112</v>
      </c>
      <c r="E36" s="431" t="s">
        <v>16</v>
      </c>
      <c r="F36" s="431" t="s">
        <v>2338</v>
      </c>
      <c r="G36" s="61"/>
      <c r="H36" s="269" t="b">
        <v>1</v>
      </c>
      <c r="J36" s="401">
        <v>46213.0</v>
      </c>
      <c r="K36" s="273" t="s">
        <v>6113</v>
      </c>
      <c r="L36" s="273" t="s">
        <v>6114</v>
      </c>
      <c r="M36" s="402" t="s">
        <v>27</v>
      </c>
      <c r="N36" s="274" t="s">
        <v>2337</v>
      </c>
      <c r="O36" s="109"/>
      <c r="P36" s="269" t="b">
        <v>1</v>
      </c>
      <c r="R36" s="270">
        <v>46218.0</v>
      </c>
      <c r="S36" s="312" t="s">
        <v>6115</v>
      </c>
      <c r="T36" s="417" t="s">
        <v>6116</v>
      </c>
      <c r="U36" s="418" t="s">
        <v>22</v>
      </c>
      <c r="V36" s="418" t="s">
        <v>2344</v>
      </c>
      <c r="W36" s="109"/>
      <c r="X36" s="269" t="b">
        <v>1</v>
      </c>
      <c r="Y36" s="561">
        <v>72.0</v>
      </c>
      <c r="AA36" s="513">
        <v>46218.0</v>
      </c>
      <c r="AB36" s="273" t="s">
        <v>6117</v>
      </c>
      <c r="AC36" s="413" t="s">
        <v>6118</v>
      </c>
      <c r="AD36" s="402" t="s">
        <v>11</v>
      </c>
      <c r="AE36" s="418" t="s">
        <v>12</v>
      </c>
      <c r="AF36" s="61"/>
      <c r="AG36" s="269"/>
      <c r="AH36" s="561">
        <v>60.0</v>
      </c>
      <c r="AJ36" s="270"/>
      <c r="AK36" s="475"/>
      <c r="AL36" s="273"/>
      <c r="AM36" s="462"/>
      <c r="AN36" s="462"/>
      <c r="AO36" s="475"/>
      <c r="AP36" s="269"/>
      <c r="AR36" s="270"/>
      <c r="AS36" s="109"/>
      <c r="AT36" s="109"/>
      <c r="AU36" s="58"/>
      <c r="AV36" s="58"/>
      <c r="AW36" s="61"/>
      <c r="AX36" s="269"/>
      <c r="AZ36" s="270"/>
      <c r="BA36" s="463"/>
      <c r="BB36" s="520"/>
      <c r="BC36" s="58"/>
      <c r="BD36" s="58"/>
      <c r="BE36" s="61"/>
      <c r="BF36" s="269"/>
      <c r="BH36" s="403"/>
      <c r="BI36" s="294"/>
      <c r="BJ36" s="294"/>
      <c r="BK36" s="391"/>
      <c r="BL36" s="391"/>
      <c r="BM36" s="61"/>
      <c r="BN36" s="269"/>
    </row>
    <row r="37" ht="22.5" customHeight="1">
      <c r="A37" s="368"/>
      <c r="B37" s="380">
        <v>46212.0</v>
      </c>
      <c r="C37" s="294" t="s">
        <v>6119</v>
      </c>
      <c r="D37" s="294" t="s">
        <v>6120</v>
      </c>
      <c r="E37" s="391" t="s">
        <v>44</v>
      </c>
      <c r="F37" s="391" t="s">
        <v>2338</v>
      </c>
      <c r="G37" s="109" t="s">
        <v>6010</v>
      </c>
      <c r="H37" s="269" t="b">
        <v>1</v>
      </c>
      <c r="J37" s="403">
        <v>46213.0</v>
      </c>
      <c r="K37" s="294" t="s">
        <v>6121</v>
      </c>
      <c r="L37" s="294" t="s">
        <v>6122</v>
      </c>
      <c r="M37" s="391" t="s">
        <v>21</v>
      </c>
      <c r="N37" s="295" t="s">
        <v>2337</v>
      </c>
      <c r="O37" s="61"/>
      <c r="P37" s="269" t="b">
        <v>1</v>
      </c>
      <c r="R37" s="270">
        <v>46219.0</v>
      </c>
      <c r="S37" s="312" t="s">
        <v>6123</v>
      </c>
      <c r="T37" s="417" t="s">
        <v>6124</v>
      </c>
      <c r="U37" s="418" t="s">
        <v>16</v>
      </c>
      <c r="V37" s="418" t="s">
        <v>9</v>
      </c>
      <c r="W37" s="61"/>
      <c r="X37" s="269" t="b">
        <v>1</v>
      </c>
      <c r="Y37" s="561">
        <v>72.0</v>
      </c>
      <c r="AA37" s="514">
        <v>46218.0</v>
      </c>
      <c r="AB37" s="294" t="s">
        <v>6125</v>
      </c>
      <c r="AC37" s="411" t="s">
        <v>6126</v>
      </c>
      <c r="AD37" s="391" t="s">
        <v>23</v>
      </c>
      <c r="AE37" s="418" t="s">
        <v>12</v>
      </c>
      <c r="AF37" s="61"/>
      <c r="AG37" s="269"/>
      <c r="AH37" s="561">
        <v>60.0</v>
      </c>
      <c r="AJ37" s="270"/>
      <c r="AK37" s="405"/>
      <c r="AL37" s="405"/>
      <c r="AM37" s="504"/>
      <c r="AN37" s="504"/>
      <c r="AO37" s="522"/>
      <c r="AP37" s="269"/>
      <c r="AR37" s="270"/>
      <c r="AS37" s="109"/>
      <c r="AT37" s="109"/>
      <c r="AU37" s="58"/>
      <c r="AV37" s="58"/>
      <c r="AW37" s="61"/>
      <c r="AX37" s="269"/>
      <c r="AZ37" s="270"/>
      <c r="BA37" s="460"/>
      <c r="BB37" s="512"/>
      <c r="BC37" s="58"/>
      <c r="BD37" s="58"/>
      <c r="BE37" s="61"/>
      <c r="BF37" s="269"/>
      <c r="BH37" s="401"/>
      <c r="BI37" s="273"/>
      <c r="BJ37" s="273"/>
      <c r="BK37" s="402"/>
      <c r="BL37" s="402"/>
      <c r="BM37" s="61"/>
      <c r="BN37" s="269"/>
    </row>
    <row r="38" ht="22.5" customHeight="1">
      <c r="A38" s="368"/>
      <c r="B38" s="540">
        <v>46212.0</v>
      </c>
      <c r="C38" s="430" t="s">
        <v>6127</v>
      </c>
      <c r="D38" s="430" t="s">
        <v>6128</v>
      </c>
      <c r="E38" s="431" t="s">
        <v>44</v>
      </c>
      <c r="F38" s="431" t="s">
        <v>2338</v>
      </c>
      <c r="G38" s="61"/>
      <c r="H38" s="269" t="b">
        <v>1</v>
      </c>
      <c r="J38" s="401">
        <v>46213.0</v>
      </c>
      <c r="K38" s="273" t="s">
        <v>6129</v>
      </c>
      <c r="L38" s="273" t="s">
        <v>6130</v>
      </c>
      <c r="M38" s="402" t="s">
        <v>30</v>
      </c>
      <c r="N38" s="274" t="s">
        <v>2337</v>
      </c>
      <c r="O38" s="61"/>
      <c r="P38" s="269" t="b">
        <v>1</v>
      </c>
      <c r="R38" s="270">
        <v>46219.0</v>
      </c>
      <c r="S38" s="312" t="s">
        <v>6131</v>
      </c>
      <c r="T38" s="109" t="s">
        <v>6132</v>
      </c>
      <c r="U38" s="418" t="s">
        <v>16</v>
      </c>
      <c r="V38" s="418" t="s">
        <v>9</v>
      </c>
      <c r="W38" s="109"/>
      <c r="X38" s="269" t="b">
        <v>1</v>
      </c>
      <c r="Y38" s="561">
        <v>72.0</v>
      </c>
      <c r="AA38" s="513">
        <v>46218.0</v>
      </c>
      <c r="AB38" s="273" t="s">
        <v>6133</v>
      </c>
      <c r="AC38" s="413" t="s">
        <v>6134</v>
      </c>
      <c r="AD38" s="402" t="s">
        <v>11</v>
      </c>
      <c r="AE38" s="418" t="s">
        <v>12</v>
      </c>
      <c r="AF38" s="61"/>
      <c r="AG38" s="269"/>
      <c r="AH38" s="561">
        <v>60.0</v>
      </c>
      <c r="AJ38" s="270"/>
      <c r="AK38" s="430"/>
      <c r="AL38" s="430"/>
      <c r="AM38" s="431"/>
      <c r="AN38" s="431"/>
      <c r="AO38" s="61"/>
      <c r="AP38" s="269"/>
      <c r="AR38" s="270"/>
      <c r="AS38" s="109"/>
      <c r="AT38" s="109"/>
      <c r="AU38" s="58"/>
      <c r="AV38" s="58"/>
      <c r="AW38" s="61"/>
      <c r="AX38" s="269"/>
      <c r="AZ38" s="270"/>
      <c r="BA38" s="463"/>
      <c r="BB38" s="520"/>
      <c r="BC38" s="58"/>
      <c r="BD38" s="58"/>
      <c r="BE38" s="61"/>
      <c r="BF38" s="269"/>
      <c r="BH38" s="403"/>
      <c r="BI38" s="294"/>
      <c r="BJ38" s="294"/>
      <c r="BK38" s="295"/>
      <c r="BL38" s="295"/>
      <c r="BM38" s="61"/>
      <c r="BN38" s="269"/>
    </row>
    <row r="39" ht="22.5" customHeight="1">
      <c r="A39" s="368"/>
      <c r="B39" s="380">
        <v>46212.0</v>
      </c>
      <c r="C39" s="405" t="s">
        <v>6135</v>
      </c>
      <c r="D39" s="405" t="s">
        <v>6136</v>
      </c>
      <c r="E39" s="504" t="s">
        <v>22</v>
      </c>
      <c r="F39" s="504" t="s">
        <v>2338</v>
      </c>
      <c r="G39" s="61"/>
      <c r="H39" s="269" t="b">
        <v>1</v>
      </c>
      <c r="J39" s="403">
        <v>46213.0</v>
      </c>
      <c r="K39" s="294" t="s">
        <v>6137</v>
      </c>
      <c r="L39" s="294" t="s">
        <v>6138</v>
      </c>
      <c r="M39" s="391" t="s">
        <v>27</v>
      </c>
      <c r="N39" s="295" t="s">
        <v>2337</v>
      </c>
      <c r="O39" s="61"/>
      <c r="P39" s="269" t="b">
        <v>1</v>
      </c>
      <c r="R39" s="270">
        <v>46219.0</v>
      </c>
      <c r="S39" s="465" t="s">
        <v>6139</v>
      </c>
      <c r="T39" s="465" t="s">
        <v>6140</v>
      </c>
      <c r="U39" s="492" t="s">
        <v>22</v>
      </c>
      <c r="V39" s="418" t="s">
        <v>9</v>
      </c>
      <c r="W39" s="61"/>
      <c r="X39" s="269" t="b">
        <v>1</v>
      </c>
      <c r="Y39" s="561">
        <v>72.0</v>
      </c>
      <c r="AA39" s="514">
        <v>46218.0</v>
      </c>
      <c r="AB39" s="417" t="s">
        <v>6141</v>
      </c>
      <c r="AC39" s="417" t="s">
        <v>6142</v>
      </c>
      <c r="AD39" s="418" t="s">
        <v>18</v>
      </c>
      <c r="AE39" s="572" t="s">
        <v>2347</v>
      </c>
      <c r="AF39" s="109"/>
      <c r="AG39" s="269"/>
      <c r="AH39" s="561">
        <v>60.0</v>
      </c>
      <c r="AJ39" s="270"/>
      <c r="AK39" s="405"/>
      <c r="AL39" s="405"/>
      <c r="AM39" s="504"/>
      <c r="AN39" s="504"/>
      <c r="AO39" s="61"/>
      <c r="AP39" s="269"/>
      <c r="AR39" s="270"/>
      <c r="AS39" s="109"/>
      <c r="AT39" s="109"/>
      <c r="AU39" s="58"/>
      <c r="AV39" s="58"/>
      <c r="AW39" s="61"/>
      <c r="AX39" s="269"/>
      <c r="AZ39" s="270"/>
      <c r="BA39" s="460"/>
      <c r="BB39" s="512"/>
      <c r="BC39" s="58"/>
      <c r="BD39" s="58"/>
      <c r="BE39" s="61"/>
      <c r="BF39" s="269"/>
      <c r="BH39" s="380"/>
      <c r="BI39" s="405"/>
      <c r="BJ39" s="405"/>
      <c r="BK39" s="406"/>
      <c r="BL39" s="406"/>
      <c r="BM39" s="61"/>
      <c r="BN39" s="269"/>
    </row>
    <row r="40" ht="22.5" customHeight="1">
      <c r="A40" s="368"/>
      <c r="B40" s="540">
        <v>46212.0</v>
      </c>
      <c r="C40" s="430" t="s">
        <v>6143</v>
      </c>
      <c r="D40" s="430" t="s">
        <v>6144</v>
      </c>
      <c r="E40" s="431" t="s">
        <v>19</v>
      </c>
      <c r="F40" s="431" t="s">
        <v>2338</v>
      </c>
      <c r="G40" s="109"/>
      <c r="H40" s="269" t="b">
        <v>1</v>
      </c>
      <c r="J40" s="401">
        <v>46213.0</v>
      </c>
      <c r="K40" s="273" t="s">
        <v>6145</v>
      </c>
      <c r="L40" s="273" t="s">
        <v>6146</v>
      </c>
      <c r="M40" s="402" t="s">
        <v>30</v>
      </c>
      <c r="N40" s="274" t="s">
        <v>2337</v>
      </c>
      <c r="O40" s="61"/>
      <c r="P40" s="269" t="b">
        <v>1</v>
      </c>
      <c r="R40" s="270">
        <v>46219.0</v>
      </c>
      <c r="S40" s="465" t="s">
        <v>6147</v>
      </c>
      <c r="T40" s="465" t="s">
        <v>6148</v>
      </c>
      <c r="U40" s="492" t="s">
        <v>22</v>
      </c>
      <c r="V40" s="418" t="s">
        <v>9</v>
      </c>
      <c r="W40" s="109" t="s">
        <v>6149</v>
      </c>
      <c r="X40" s="269" t="b">
        <v>1</v>
      </c>
      <c r="Y40" s="561">
        <v>72.0</v>
      </c>
      <c r="AA40" s="401">
        <v>46218.0</v>
      </c>
      <c r="AB40" s="273" t="s">
        <v>6150</v>
      </c>
      <c r="AC40" s="273" t="s">
        <v>6151</v>
      </c>
      <c r="AD40" s="402" t="s">
        <v>11</v>
      </c>
      <c r="AE40" s="485" t="s">
        <v>2337</v>
      </c>
      <c r="AF40" s="475" t="s">
        <v>3961</v>
      </c>
      <c r="AG40" s="269"/>
      <c r="AH40" s="561">
        <v>60.0</v>
      </c>
      <c r="AJ40" s="270"/>
      <c r="AK40" s="294"/>
      <c r="AL40" s="294"/>
      <c r="AM40" s="391"/>
      <c r="AN40" s="391"/>
      <c r="AO40" s="61"/>
      <c r="AP40" s="269"/>
      <c r="AR40" s="382"/>
      <c r="AS40" s="430"/>
      <c r="AT40" s="430"/>
      <c r="AU40" s="431"/>
      <c r="AV40" s="431"/>
      <c r="AW40" s="61"/>
      <c r="AX40" s="269"/>
      <c r="AZ40" s="270"/>
      <c r="BA40" s="463"/>
      <c r="BB40" s="520"/>
      <c r="BC40" s="58"/>
      <c r="BD40" s="58"/>
      <c r="BE40" s="61"/>
      <c r="BF40" s="269"/>
      <c r="BH40" s="382"/>
      <c r="BI40" s="273"/>
      <c r="BJ40" s="273"/>
      <c r="BK40" s="383"/>
      <c r="BL40" s="274"/>
      <c r="BM40" s="61"/>
      <c r="BN40" s="269"/>
    </row>
    <row r="41" ht="22.5" customHeight="1">
      <c r="A41" s="368"/>
      <c r="B41" s="380">
        <v>46212.0</v>
      </c>
      <c r="C41" s="405" t="s">
        <v>6152</v>
      </c>
      <c r="D41" s="405" t="s">
        <v>6153</v>
      </c>
      <c r="E41" s="504" t="s">
        <v>24</v>
      </c>
      <c r="F41" s="504" t="s">
        <v>2338</v>
      </c>
      <c r="G41" s="109" t="s">
        <v>6010</v>
      </c>
      <c r="H41" s="269" t="b">
        <v>1</v>
      </c>
      <c r="J41" s="403">
        <v>46213.0</v>
      </c>
      <c r="K41" s="294" t="s">
        <v>6154</v>
      </c>
      <c r="L41" s="294" t="s">
        <v>6155</v>
      </c>
      <c r="M41" s="391" t="s">
        <v>18</v>
      </c>
      <c r="N41" s="295" t="s">
        <v>2337</v>
      </c>
      <c r="O41" s="109"/>
      <c r="P41" s="269" t="b">
        <v>1</v>
      </c>
      <c r="R41" s="270">
        <v>46219.0</v>
      </c>
      <c r="S41" s="417" t="s">
        <v>6156</v>
      </c>
      <c r="T41" s="417" t="s">
        <v>6157</v>
      </c>
      <c r="U41" s="418" t="s">
        <v>24</v>
      </c>
      <c r="V41" s="418" t="s">
        <v>9</v>
      </c>
      <c r="W41" s="109"/>
      <c r="X41" s="269" t="b">
        <v>1</v>
      </c>
      <c r="Y41" s="561">
        <v>72.0</v>
      </c>
      <c r="AA41" s="403">
        <v>46218.0</v>
      </c>
      <c r="AB41" s="294" t="s">
        <v>6158</v>
      </c>
      <c r="AC41" s="294" t="s">
        <v>6159</v>
      </c>
      <c r="AD41" s="391" t="s">
        <v>11</v>
      </c>
      <c r="AE41" s="487" t="s">
        <v>2337</v>
      </c>
      <c r="AF41" s="472" t="s">
        <v>3961</v>
      </c>
      <c r="AG41" s="269"/>
      <c r="AH41" s="561">
        <v>60.0</v>
      </c>
      <c r="AJ41" s="270"/>
      <c r="AK41" s="475"/>
      <c r="AL41" s="475"/>
      <c r="AM41" s="462"/>
      <c r="AN41" s="462"/>
      <c r="AO41" s="61"/>
      <c r="AP41" s="269"/>
      <c r="AR41" s="380"/>
      <c r="AS41" s="405"/>
      <c r="AT41" s="405"/>
      <c r="AU41" s="504"/>
      <c r="AV41" s="391"/>
      <c r="AW41" s="61"/>
      <c r="AX41" s="269"/>
      <c r="AZ41" s="270"/>
      <c r="BA41" s="460"/>
      <c r="BB41" s="512"/>
      <c r="BC41" s="58"/>
      <c r="BD41" s="58"/>
      <c r="BE41" s="61"/>
      <c r="BF41" s="269"/>
      <c r="BH41" s="380"/>
      <c r="BI41" s="405"/>
      <c r="BJ41" s="405"/>
      <c r="BK41" s="441"/>
      <c r="BL41" s="406"/>
      <c r="BM41" s="61"/>
      <c r="BN41" s="269"/>
    </row>
    <row r="42" ht="22.5" customHeight="1">
      <c r="A42" s="368"/>
      <c r="B42" s="270">
        <v>46213.0</v>
      </c>
      <c r="C42" s="294" t="s">
        <v>6160</v>
      </c>
      <c r="D42" s="411" t="s">
        <v>6161</v>
      </c>
      <c r="E42" s="391" t="s">
        <v>10</v>
      </c>
      <c r="F42" s="58" t="s">
        <v>12</v>
      </c>
      <c r="G42" s="109"/>
      <c r="H42" s="269" t="b">
        <v>1</v>
      </c>
      <c r="J42" s="270">
        <v>46213.0</v>
      </c>
      <c r="K42" s="109" t="s">
        <v>6162</v>
      </c>
      <c r="L42" s="109" t="s">
        <v>6163</v>
      </c>
      <c r="M42" s="58" t="s">
        <v>23</v>
      </c>
      <c r="N42" s="58" t="s">
        <v>28</v>
      </c>
      <c r="O42" s="61"/>
      <c r="P42" s="269" t="b">
        <v>1</v>
      </c>
      <c r="R42" s="270">
        <v>46219.0</v>
      </c>
      <c r="S42" s="417" t="s">
        <v>6164</v>
      </c>
      <c r="T42" s="417" t="s">
        <v>6165</v>
      </c>
      <c r="U42" s="418" t="s">
        <v>22</v>
      </c>
      <c r="V42" s="418" t="s">
        <v>9</v>
      </c>
      <c r="W42" s="61"/>
      <c r="X42" s="269" t="b">
        <v>1</v>
      </c>
      <c r="Y42" s="561">
        <v>72.0</v>
      </c>
      <c r="AA42" s="401">
        <v>46218.0</v>
      </c>
      <c r="AB42" s="273" t="s">
        <v>6166</v>
      </c>
      <c r="AC42" s="273" t="s">
        <v>6167</v>
      </c>
      <c r="AD42" s="402" t="s">
        <v>18</v>
      </c>
      <c r="AE42" s="274" t="s">
        <v>2337</v>
      </c>
      <c r="AF42" s="61"/>
      <c r="AG42" s="269"/>
      <c r="AH42" s="561">
        <v>60.0</v>
      </c>
      <c r="AJ42" s="270"/>
      <c r="AK42" s="430"/>
      <c r="AL42" s="430"/>
      <c r="AM42" s="431"/>
      <c r="AN42" s="431"/>
      <c r="AO42" s="61"/>
      <c r="AP42" s="269"/>
      <c r="AR42" s="382"/>
      <c r="AS42" s="430"/>
      <c r="AT42" s="430"/>
      <c r="AU42" s="431"/>
      <c r="AV42" s="431"/>
      <c r="AW42" s="61"/>
      <c r="AX42" s="269"/>
      <c r="AZ42" s="270"/>
      <c r="BA42" s="463"/>
      <c r="BB42" s="520"/>
      <c r="BC42" s="58"/>
      <c r="BD42" s="58"/>
      <c r="BE42" s="61"/>
      <c r="BF42" s="269"/>
      <c r="BH42" s="382"/>
      <c r="BI42" s="273"/>
      <c r="BJ42" s="273"/>
      <c r="BK42" s="383"/>
      <c r="BL42" s="274"/>
      <c r="BM42" s="61"/>
      <c r="BN42" s="269"/>
    </row>
    <row r="43" ht="22.5" customHeight="1">
      <c r="A43" s="368"/>
      <c r="B43" s="270">
        <v>46213.0</v>
      </c>
      <c r="C43" s="273" t="s">
        <v>6168</v>
      </c>
      <c r="D43" s="413" t="s">
        <v>6169</v>
      </c>
      <c r="E43" s="402" t="s">
        <v>22</v>
      </c>
      <c r="F43" s="58" t="s">
        <v>12</v>
      </c>
      <c r="G43" s="61"/>
      <c r="H43" s="269" t="b">
        <v>1</v>
      </c>
      <c r="J43" s="401">
        <v>46213.0</v>
      </c>
      <c r="K43" s="273" t="s">
        <v>6170</v>
      </c>
      <c r="L43" s="273" t="s">
        <v>6171</v>
      </c>
      <c r="M43" s="402" t="s">
        <v>27</v>
      </c>
      <c r="N43" s="274" t="s">
        <v>2337</v>
      </c>
      <c r="O43" s="61"/>
      <c r="P43" s="269" t="b">
        <v>1</v>
      </c>
      <c r="R43" s="270">
        <v>46219.0</v>
      </c>
      <c r="S43" s="312" t="s">
        <v>6172</v>
      </c>
      <c r="T43" s="109" t="s">
        <v>6173</v>
      </c>
      <c r="U43" s="58" t="s">
        <v>24</v>
      </c>
      <c r="V43" s="58" t="s">
        <v>9</v>
      </c>
      <c r="W43" s="61"/>
      <c r="X43" s="269" t="b">
        <v>1</v>
      </c>
      <c r="Y43" s="561">
        <v>72.0</v>
      </c>
      <c r="AA43" s="403">
        <v>46219.0</v>
      </c>
      <c r="AB43" s="294" t="s">
        <v>6174</v>
      </c>
      <c r="AC43" s="294" t="s">
        <v>6175</v>
      </c>
      <c r="AD43" s="391" t="s">
        <v>21</v>
      </c>
      <c r="AE43" s="295" t="s">
        <v>2337</v>
      </c>
      <c r="AF43" s="109"/>
      <c r="AG43" s="269"/>
      <c r="AH43" s="561">
        <v>60.0</v>
      </c>
      <c r="AJ43" s="270"/>
      <c r="AK43" s="273"/>
      <c r="AL43" s="273"/>
      <c r="AM43" s="402"/>
      <c r="AN43" s="402"/>
      <c r="AO43" s="61"/>
      <c r="AP43" s="269"/>
      <c r="AR43" s="380"/>
      <c r="AS43" s="405"/>
      <c r="AT43" s="405"/>
      <c r="AU43" s="504"/>
      <c r="AV43" s="504"/>
      <c r="AW43" s="61"/>
      <c r="AX43" s="269"/>
      <c r="AZ43" s="270"/>
      <c r="BA43" s="384"/>
      <c r="BB43" s="373"/>
      <c r="BC43" s="58"/>
      <c r="BD43" s="58"/>
      <c r="BE43" s="61"/>
      <c r="BF43" s="269"/>
      <c r="BH43" s="401"/>
      <c r="BI43" s="273"/>
      <c r="BJ43" s="273"/>
      <c r="BK43" s="274"/>
      <c r="BL43" s="274"/>
      <c r="BM43" s="61"/>
      <c r="BN43" s="269"/>
    </row>
    <row r="44" ht="22.5" customHeight="1">
      <c r="A44" s="368"/>
      <c r="B44" s="270">
        <v>46213.0</v>
      </c>
      <c r="C44" s="294" t="s">
        <v>6176</v>
      </c>
      <c r="D44" s="411" t="s">
        <v>6177</v>
      </c>
      <c r="E44" s="391" t="s">
        <v>10</v>
      </c>
      <c r="F44" s="58" t="s">
        <v>12</v>
      </c>
      <c r="G44" s="61"/>
      <c r="H44" s="269" t="b">
        <v>1</v>
      </c>
      <c r="J44" s="403">
        <v>46213.0</v>
      </c>
      <c r="K44" s="294" t="s">
        <v>6178</v>
      </c>
      <c r="L44" s="294" t="s">
        <v>6179</v>
      </c>
      <c r="M44" s="391" t="s">
        <v>15</v>
      </c>
      <c r="N44" s="295" t="s">
        <v>2337</v>
      </c>
      <c r="O44" s="61"/>
      <c r="P44" s="269" t="b">
        <v>1</v>
      </c>
      <c r="R44" s="270">
        <v>46219.0</v>
      </c>
      <c r="S44" s="312" t="s">
        <v>6180</v>
      </c>
      <c r="T44" s="109" t="s">
        <v>6181</v>
      </c>
      <c r="U44" s="58" t="s">
        <v>32</v>
      </c>
      <c r="V44" s="58" t="s">
        <v>9</v>
      </c>
      <c r="W44" s="61"/>
      <c r="X44" s="269" t="b">
        <v>1</v>
      </c>
      <c r="Y44" s="561">
        <v>72.0</v>
      </c>
      <c r="AA44" s="401">
        <v>46219.0</v>
      </c>
      <c r="AB44" s="273" t="s">
        <v>6182</v>
      </c>
      <c r="AC44" s="273" t="s">
        <v>6183</v>
      </c>
      <c r="AD44" s="402" t="s">
        <v>25</v>
      </c>
      <c r="AE44" s="274" t="s">
        <v>2337</v>
      </c>
      <c r="AF44" s="109"/>
      <c r="AG44" s="269"/>
      <c r="AH44" s="561">
        <v>60.0</v>
      </c>
      <c r="AJ44" s="270"/>
      <c r="AK44" s="475"/>
      <c r="AL44" s="273"/>
      <c r="AM44" s="462"/>
      <c r="AN44" s="462"/>
      <c r="AO44" s="61"/>
      <c r="AP44" s="269"/>
      <c r="AR44" s="270"/>
      <c r="AS44" s="109"/>
      <c r="AT44" s="109"/>
      <c r="AU44" s="58"/>
      <c r="AV44" s="58"/>
      <c r="AW44" s="109"/>
      <c r="AX44" s="269"/>
      <c r="AZ44" s="270"/>
      <c r="BA44" s="384"/>
      <c r="BB44" s="373"/>
      <c r="BC44" s="58"/>
      <c r="BD44" s="58"/>
      <c r="BE44" s="61"/>
      <c r="BF44" s="269"/>
      <c r="BH44" s="403"/>
      <c r="BI44" s="294"/>
      <c r="BJ44" s="294"/>
      <c r="BK44" s="295"/>
      <c r="BL44" s="295"/>
      <c r="BM44" s="61"/>
      <c r="BN44" s="269"/>
    </row>
    <row r="45" ht="22.5" customHeight="1">
      <c r="A45" s="368"/>
      <c r="B45" s="270">
        <v>46213.0</v>
      </c>
      <c r="C45" s="273" t="s">
        <v>6184</v>
      </c>
      <c r="D45" s="413" t="s">
        <v>6185</v>
      </c>
      <c r="E45" s="402" t="s">
        <v>10</v>
      </c>
      <c r="F45" s="58" t="s">
        <v>12</v>
      </c>
      <c r="G45" s="109"/>
      <c r="H45" s="269" t="b">
        <v>1</v>
      </c>
      <c r="J45" s="270">
        <v>46213.0</v>
      </c>
      <c r="K45" s="109" t="s">
        <v>6186</v>
      </c>
      <c r="L45" s="109" t="s">
        <v>6187</v>
      </c>
      <c r="M45" s="58" t="s">
        <v>21</v>
      </c>
      <c r="N45" s="58" t="s">
        <v>2347</v>
      </c>
      <c r="O45" s="61"/>
      <c r="P45" s="269" t="b">
        <v>1</v>
      </c>
      <c r="R45" s="270">
        <v>46219.0</v>
      </c>
      <c r="S45" s="109" t="s">
        <v>6188</v>
      </c>
      <c r="T45" s="109" t="s">
        <v>6189</v>
      </c>
      <c r="U45" s="58" t="s">
        <v>22</v>
      </c>
      <c r="V45" s="58" t="s">
        <v>20</v>
      </c>
      <c r="W45" s="61"/>
      <c r="X45" s="269" t="b">
        <v>1</v>
      </c>
      <c r="Y45" s="561">
        <v>72.0</v>
      </c>
      <c r="AA45" s="403">
        <v>46219.0</v>
      </c>
      <c r="AB45" s="294" t="s">
        <v>6190</v>
      </c>
      <c r="AC45" s="294" t="s">
        <v>6191</v>
      </c>
      <c r="AD45" s="391" t="s">
        <v>27</v>
      </c>
      <c r="AE45" s="295" t="s">
        <v>2337</v>
      </c>
      <c r="AF45" s="61"/>
      <c r="AG45" s="269"/>
      <c r="AH45" s="561">
        <v>60.0</v>
      </c>
      <c r="AJ45" s="530"/>
      <c r="AK45" s="456"/>
      <c r="AL45" s="373"/>
      <c r="AM45" s="457"/>
      <c r="AN45" s="457"/>
      <c r="AO45" s="109"/>
      <c r="AP45" s="269"/>
      <c r="AR45" s="403"/>
      <c r="AS45" s="294"/>
      <c r="AT45" s="294"/>
      <c r="AU45" s="391"/>
      <c r="AV45" s="391"/>
      <c r="AW45" s="61"/>
      <c r="AX45" s="269"/>
      <c r="AZ45" s="270"/>
      <c r="BA45" s="384"/>
      <c r="BB45" s="373"/>
      <c r="BC45" s="58"/>
      <c r="BD45" s="58"/>
      <c r="BE45" s="61"/>
      <c r="BF45" s="269"/>
      <c r="BH45" s="401"/>
      <c r="BI45" s="273"/>
      <c r="BJ45" s="273"/>
      <c r="BK45" s="274"/>
      <c r="BL45" s="274"/>
      <c r="BM45" s="61"/>
      <c r="BN45" s="269"/>
    </row>
    <row r="46" ht="22.5" customHeight="1">
      <c r="A46" s="368"/>
      <c r="B46" s="270">
        <v>46213.0</v>
      </c>
      <c r="C46" s="294" t="s">
        <v>6192</v>
      </c>
      <c r="D46" s="411" t="s">
        <v>6193</v>
      </c>
      <c r="E46" s="391" t="s">
        <v>10</v>
      </c>
      <c r="F46" s="58" t="s">
        <v>12</v>
      </c>
      <c r="G46" s="109" t="s">
        <v>6194</v>
      </c>
      <c r="H46" s="269"/>
      <c r="J46" s="270">
        <v>46213.0</v>
      </c>
      <c r="K46" s="312" t="s">
        <v>6195</v>
      </c>
      <c r="L46" s="109" t="s">
        <v>6196</v>
      </c>
      <c r="M46" s="58" t="s">
        <v>18</v>
      </c>
      <c r="N46" s="58" t="s">
        <v>2347</v>
      </c>
      <c r="O46" s="61"/>
      <c r="P46" s="269" t="b">
        <v>1</v>
      </c>
      <c r="R46" s="270">
        <v>46219.0</v>
      </c>
      <c r="S46" s="109" t="s">
        <v>6197</v>
      </c>
      <c r="T46" s="109" t="s">
        <v>6198</v>
      </c>
      <c r="U46" s="58" t="s">
        <v>22</v>
      </c>
      <c r="V46" s="58" t="s">
        <v>20</v>
      </c>
      <c r="W46" s="61"/>
      <c r="X46" s="269" t="b">
        <v>1</v>
      </c>
      <c r="Y46" s="561">
        <v>72.0</v>
      </c>
      <c r="AA46" s="401">
        <v>46219.0</v>
      </c>
      <c r="AB46" s="273" t="s">
        <v>6199</v>
      </c>
      <c r="AC46" s="273" t="s">
        <v>6200</v>
      </c>
      <c r="AD46" s="402" t="s">
        <v>27</v>
      </c>
      <c r="AE46" s="274" t="s">
        <v>2337</v>
      </c>
      <c r="AF46" s="61"/>
      <c r="AG46" s="269"/>
      <c r="AH46" s="561">
        <v>60.0</v>
      </c>
      <c r="AJ46" s="270"/>
      <c r="AK46" s="499"/>
      <c r="AL46" s="499"/>
      <c r="AM46" s="457"/>
      <c r="AN46" s="457"/>
      <c r="AO46" s="61"/>
      <c r="AP46" s="269"/>
      <c r="AR46" s="401"/>
      <c r="AS46" s="465"/>
      <c r="AT46" s="273"/>
      <c r="AU46" s="402"/>
      <c r="AV46" s="402"/>
      <c r="AW46" s="109"/>
      <c r="AX46" s="269"/>
      <c r="AZ46" s="270"/>
      <c r="BA46" s="384"/>
      <c r="BB46" s="373"/>
      <c r="BC46" s="58"/>
      <c r="BD46" s="58"/>
      <c r="BE46" s="61"/>
      <c r="BF46" s="269"/>
      <c r="BH46" s="403"/>
      <c r="BI46" s="294"/>
      <c r="BJ46" s="294"/>
      <c r="BK46" s="295"/>
      <c r="BL46" s="295"/>
      <c r="BM46" s="61"/>
      <c r="BN46" s="269"/>
    </row>
    <row r="47" ht="22.5" customHeight="1">
      <c r="A47" s="368"/>
      <c r="B47" s="270">
        <v>46213.0</v>
      </c>
      <c r="C47" s="273" t="s">
        <v>6201</v>
      </c>
      <c r="D47" s="413" t="s">
        <v>6202</v>
      </c>
      <c r="E47" s="274" t="s">
        <v>22</v>
      </c>
      <c r="F47" s="58" t="s">
        <v>12</v>
      </c>
      <c r="G47" s="61"/>
      <c r="H47" s="269" t="b">
        <v>1</v>
      </c>
      <c r="J47" s="270">
        <v>46213.0</v>
      </c>
      <c r="K47" s="109" t="s">
        <v>6203</v>
      </c>
      <c r="L47" s="109" t="s">
        <v>6204</v>
      </c>
      <c r="M47" s="58" t="s">
        <v>30</v>
      </c>
      <c r="N47" s="58" t="s">
        <v>2347</v>
      </c>
      <c r="O47" s="61"/>
      <c r="P47" s="269" t="b">
        <v>1</v>
      </c>
      <c r="R47" s="270">
        <v>46219.0</v>
      </c>
      <c r="S47" s="109" t="s">
        <v>6205</v>
      </c>
      <c r="T47" s="109" t="s">
        <v>6206</v>
      </c>
      <c r="U47" s="58" t="s">
        <v>44</v>
      </c>
      <c r="V47" s="58" t="s">
        <v>20</v>
      </c>
      <c r="W47" s="109"/>
      <c r="X47" s="269" t="b">
        <v>1</v>
      </c>
      <c r="Y47" s="561">
        <v>72.0</v>
      </c>
      <c r="AA47" s="403">
        <v>46219.0</v>
      </c>
      <c r="AB47" s="294" t="s">
        <v>6207</v>
      </c>
      <c r="AC47" s="294" t="s">
        <v>6208</v>
      </c>
      <c r="AD47" s="391" t="s">
        <v>27</v>
      </c>
      <c r="AE47" s="295" t="s">
        <v>2337</v>
      </c>
      <c r="AF47" s="109"/>
      <c r="AG47" s="269"/>
      <c r="AH47" s="561">
        <v>60.0</v>
      </c>
      <c r="AJ47" s="270"/>
      <c r="AK47" s="456"/>
      <c r="AL47" s="373"/>
      <c r="AM47" s="457"/>
      <c r="AN47" s="457"/>
      <c r="AO47" s="61"/>
      <c r="AP47" s="269"/>
      <c r="AR47" s="403"/>
      <c r="AS47" s="294"/>
      <c r="AT47" s="294"/>
      <c r="AU47" s="391"/>
      <c r="AV47" s="391"/>
      <c r="AW47" s="61"/>
      <c r="AX47" s="269"/>
      <c r="AZ47" s="270"/>
      <c r="BA47" s="384"/>
      <c r="BB47" s="373"/>
      <c r="BC47" s="58"/>
      <c r="BD47" s="58"/>
      <c r="BE47" s="61"/>
      <c r="BF47" s="269"/>
      <c r="BH47" s="382"/>
      <c r="BI47" s="430"/>
      <c r="BJ47" s="430"/>
      <c r="BK47" s="399"/>
      <c r="BL47" s="410"/>
      <c r="BM47" s="61"/>
      <c r="BN47" s="269"/>
    </row>
    <row r="48" ht="22.5" customHeight="1">
      <c r="A48" s="368"/>
      <c r="B48" s="270">
        <v>46213.0</v>
      </c>
      <c r="C48" s="109" t="s">
        <v>6209</v>
      </c>
      <c r="D48" s="373" t="s">
        <v>6210</v>
      </c>
      <c r="E48" s="58" t="s">
        <v>44</v>
      </c>
      <c r="F48" s="58" t="s">
        <v>9</v>
      </c>
      <c r="G48" s="109"/>
      <c r="H48" s="269" t="b">
        <v>1</v>
      </c>
      <c r="J48" s="270">
        <v>46214.0</v>
      </c>
      <c r="K48" s="109" t="s">
        <v>6211</v>
      </c>
      <c r="L48" s="109" t="s">
        <v>6212</v>
      </c>
      <c r="M48" s="58" t="s">
        <v>27</v>
      </c>
      <c r="N48" s="58" t="s">
        <v>2347</v>
      </c>
      <c r="O48" s="61"/>
      <c r="P48" s="269" t="b">
        <v>1</v>
      </c>
      <c r="R48" s="270">
        <v>46219.0</v>
      </c>
      <c r="S48" s="109" t="s">
        <v>6213</v>
      </c>
      <c r="T48" s="109" t="s">
        <v>6214</v>
      </c>
      <c r="U48" s="58" t="s">
        <v>16</v>
      </c>
      <c r="V48" s="58" t="s">
        <v>20</v>
      </c>
      <c r="W48" s="61"/>
      <c r="X48" s="269" t="b">
        <v>1</v>
      </c>
      <c r="Y48" s="561">
        <v>72.0</v>
      </c>
      <c r="AA48" s="270">
        <v>46219.0</v>
      </c>
      <c r="AB48" s="312" t="s">
        <v>6215</v>
      </c>
      <c r="AC48" s="109" t="s">
        <v>6216</v>
      </c>
      <c r="AD48" s="58" t="s">
        <v>18</v>
      </c>
      <c r="AE48" s="58" t="s">
        <v>2347</v>
      </c>
      <c r="AF48" s="61"/>
      <c r="AG48" s="269"/>
      <c r="AH48" s="561">
        <v>60.0</v>
      </c>
      <c r="AJ48" s="270"/>
      <c r="AK48" s="312"/>
      <c r="AL48" s="373"/>
      <c r="AM48" s="58"/>
      <c r="AN48" s="58"/>
      <c r="AO48" s="109"/>
      <c r="AP48" s="269"/>
      <c r="AR48" s="401"/>
      <c r="AS48" s="273"/>
      <c r="AT48" s="273"/>
      <c r="AU48" s="402"/>
      <c r="AV48" s="402"/>
      <c r="AW48" s="61"/>
      <c r="AX48" s="269"/>
      <c r="AZ48" s="270"/>
      <c r="BA48" s="384"/>
      <c r="BB48" s="373"/>
      <c r="BC48" s="58"/>
      <c r="BD48" s="58"/>
      <c r="BE48" s="61"/>
      <c r="BF48" s="269"/>
      <c r="BH48" s="380"/>
      <c r="BI48" s="294"/>
      <c r="BJ48" s="294"/>
      <c r="BK48" s="381"/>
      <c r="BL48" s="295"/>
      <c r="BM48" s="61"/>
      <c r="BN48" s="269"/>
    </row>
    <row r="49" ht="22.5" customHeight="1">
      <c r="A49" s="368"/>
      <c r="B49" s="270">
        <v>46213.0</v>
      </c>
      <c r="C49" s="312" t="s">
        <v>6217</v>
      </c>
      <c r="D49" s="373" t="s">
        <v>6218</v>
      </c>
      <c r="E49" s="58" t="s">
        <v>22</v>
      </c>
      <c r="F49" s="58" t="s">
        <v>9</v>
      </c>
      <c r="G49" s="61"/>
      <c r="H49" s="269" t="b">
        <v>1</v>
      </c>
      <c r="J49" s="270">
        <v>46214.0</v>
      </c>
      <c r="K49" s="312" t="s">
        <v>6219</v>
      </c>
      <c r="L49" s="109" t="s">
        <v>6220</v>
      </c>
      <c r="M49" s="58" t="s">
        <v>27</v>
      </c>
      <c r="N49" s="58" t="s">
        <v>2347</v>
      </c>
      <c r="O49" s="109" t="s">
        <v>6221</v>
      </c>
      <c r="P49" s="269" t="b">
        <v>1</v>
      </c>
      <c r="R49" s="270">
        <v>46219.0</v>
      </c>
      <c r="S49" s="109" t="s">
        <v>6222</v>
      </c>
      <c r="T49" s="109" t="s">
        <v>6223</v>
      </c>
      <c r="U49" s="58" t="s">
        <v>22</v>
      </c>
      <c r="V49" s="58" t="s">
        <v>20</v>
      </c>
      <c r="W49" s="61"/>
      <c r="X49" s="269" t="b">
        <v>1</v>
      </c>
      <c r="Y49" s="561">
        <v>72.0</v>
      </c>
      <c r="AA49" s="270">
        <v>46219.0</v>
      </c>
      <c r="AB49" s="109" t="s">
        <v>6224</v>
      </c>
      <c r="AC49" s="109" t="s">
        <v>6225</v>
      </c>
      <c r="AD49" s="58" t="s">
        <v>21</v>
      </c>
      <c r="AE49" s="58" t="s">
        <v>2347</v>
      </c>
      <c r="AF49" s="61"/>
      <c r="AG49" s="269"/>
      <c r="AH49" s="561">
        <v>60.0</v>
      </c>
      <c r="AJ49" s="270"/>
      <c r="AK49" s="294"/>
      <c r="AL49" s="294"/>
      <c r="AM49" s="391"/>
      <c r="AN49" s="295"/>
      <c r="AO49" s="61"/>
      <c r="AP49" s="269"/>
      <c r="AR49" s="403"/>
      <c r="AS49" s="294"/>
      <c r="AT49" s="294"/>
      <c r="AU49" s="391"/>
      <c r="AV49" s="295"/>
      <c r="AW49" s="61"/>
      <c r="AX49" s="269"/>
      <c r="AZ49" s="270"/>
      <c r="BA49" s="384"/>
      <c r="BB49" s="373"/>
      <c r="BC49" s="58"/>
      <c r="BD49" s="58"/>
      <c r="BE49" s="109"/>
      <c r="BF49" s="269"/>
      <c r="BH49" s="382"/>
      <c r="BI49" s="430"/>
      <c r="BJ49" s="430"/>
      <c r="BK49" s="399"/>
      <c r="BL49" s="410"/>
      <c r="BM49" s="61"/>
      <c r="BN49" s="269"/>
    </row>
    <row r="50" ht="22.5" customHeight="1">
      <c r="A50" s="368"/>
      <c r="B50" s="270">
        <v>46213.0</v>
      </c>
      <c r="C50" s="109" t="s">
        <v>6226</v>
      </c>
      <c r="D50" s="373" t="s">
        <v>6227</v>
      </c>
      <c r="E50" s="58" t="s">
        <v>22</v>
      </c>
      <c r="F50" s="58" t="s">
        <v>9</v>
      </c>
      <c r="G50" s="61"/>
      <c r="H50" s="269" t="b">
        <v>1</v>
      </c>
      <c r="J50" s="401">
        <v>46214.0</v>
      </c>
      <c r="K50" s="273" t="s">
        <v>6228</v>
      </c>
      <c r="L50" s="273" t="s">
        <v>6229</v>
      </c>
      <c r="M50" s="402" t="s">
        <v>25</v>
      </c>
      <c r="N50" s="274" t="s">
        <v>2337</v>
      </c>
      <c r="O50" s="61"/>
      <c r="P50" s="269" t="b">
        <v>1</v>
      </c>
      <c r="R50" s="432">
        <v>46219.0</v>
      </c>
      <c r="S50" s="405" t="s">
        <v>6230</v>
      </c>
      <c r="T50" s="405" t="s">
        <v>6231</v>
      </c>
      <c r="U50" s="504" t="s">
        <v>24</v>
      </c>
      <c r="V50" s="504" t="s">
        <v>2338</v>
      </c>
      <c r="W50" s="109"/>
      <c r="X50" s="269" t="b">
        <v>1</v>
      </c>
      <c r="Y50" s="561">
        <v>72.0</v>
      </c>
      <c r="AA50" s="401">
        <v>46219.0</v>
      </c>
      <c r="AB50" s="273" t="s">
        <v>6232</v>
      </c>
      <c r="AC50" s="273" t="s">
        <v>6233</v>
      </c>
      <c r="AD50" s="402" t="s">
        <v>30</v>
      </c>
      <c r="AE50" s="274" t="s">
        <v>2337</v>
      </c>
      <c r="AF50" s="61"/>
      <c r="AG50" s="269"/>
      <c r="AH50" s="561">
        <v>60.0</v>
      </c>
      <c r="AJ50" s="270"/>
      <c r="AK50" s="294"/>
      <c r="AL50" s="294"/>
      <c r="AM50" s="391"/>
      <c r="AN50" s="295"/>
      <c r="AO50" s="61"/>
      <c r="AP50" s="269"/>
      <c r="AR50" s="401"/>
      <c r="AS50" s="273"/>
      <c r="AT50" s="273"/>
      <c r="AU50" s="274"/>
      <c r="AV50" s="274"/>
      <c r="AW50" s="61"/>
      <c r="AX50" s="269"/>
      <c r="AZ50" s="270"/>
      <c r="BA50" s="384"/>
      <c r="BB50" s="373"/>
      <c r="BC50" s="58"/>
      <c r="BD50" s="58"/>
      <c r="BE50" s="109"/>
      <c r="BF50" s="269"/>
      <c r="BH50" s="401"/>
      <c r="BI50" s="273"/>
      <c r="BJ50" s="273"/>
      <c r="BK50" s="274"/>
      <c r="BL50" s="274"/>
      <c r="BM50" s="61"/>
      <c r="BN50" s="269"/>
    </row>
    <row r="51" ht="22.5" customHeight="1">
      <c r="A51" s="368"/>
      <c r="B51" s="270">
        <v>46213.0</v>
      </c>
      <c r="C51" s="109" t="s">
        <v>6234</v>
      </c>
      <c r="D51" s="373" t="s">
        <v>6235</v>
      </c>
      <c r="E51" s="58" t="s">
        <v>24</v>
      </c>
      <c r="F51" s="58" t="s">
        <v>9</v>
      </c>
      <c r="G51" s="61"/>
      <c r="H51" s="269" t="b">
        <v>1</v>
      </c>
      <c r="J51" s="403">
        <v>46214.0</v>
      </c>
      <c r="K51" s="294" t="s">
        <v>6236</v>
      </c>
      <c r="L51" s="294" t="s">
        <v>6237</v>
      </c>
      <c r="M51" s="391" t="s">
        <v>27</v>
      </c>
      <c r="N51" s="295" t="s">
        <v>2337</v>
      </c>
      <c r="O51" s="109" t="s">
        <v>5691</v>
      </c>
      <c r="P51" s="269" t="b">
        <v>1</v>
      </c>
      <c r="R51" s="573">
        <v>46219.0</v>
      </c>
      <c r="S51" s="273" t="s">
        <v>6238</v>
      </c>
      <c r="T51" s="273" t="s">
        <v>6239</v>
      </c>
      <c r="U51" s="274" t="s">
        <v>19</v>
      </c>
      <c r="V51" s="402" t="s">
        <v>2338</v>
      </c>
      <c r="W51" s="109"/>
      <c r="X51" s="269" t="b">
        <v>1</v>
      </c>
      <c r="Y51" s="561">
        <v>72.0</v>
      </c>
      <c r="AA51" s="403">
        <v>46219.0</v>
      </c>
      <c r="AB51" s="294" t="s">
        <v>6240</v>
      </c>
      <c r="AC51" s="294" t="s">
        <v>6241</v>
      </c>
      <c r="AD51" s="391" t="s">
        <v>23</v>
      </c>
      <c r="AE51" s="295" t="s">
        <v>2337</v>
      </c>
      <c r="AF51" s="61"/>
      <c r="AG51" s="269"/>
      <c r="AH51" s="561">
        <v>60.0</v>
      </c>
      <c r="AJ51" s="270"/>
      <c r="AK51" s="463"/>
      <c r="AL51" s="463"/>
      <c r="AM51" s="474"/>
      <c r="AN51" s="474"/>
      <c r="AO51" s="61"/>
      <c r="AP51" s="269"/>
      <c r="AR51" s="270"/>
      <c r="AS51" s="61"/>
      <c r="AT51" s="61"/>
      <c r="AU51" s="81"/>
      <c r="AV51" s="81"/>
      <c r="AW51" s="61"/>
      <c r="AX51" s="269"/>
      <c r="AZ51" s="270"/>
      <c r="BA51" s="109"/>
      <c r="BB51" s="373"/>
      <c r="BC51" s="58"/>
      <c r="BD51" s="58"/>
      <c r="BE51" s="61"/>
      <c r="BF51" s="269"/>
      <c r="BH51" s="403"/>
      <c r="BI51" s="294"/>
      <c r="BJ51" s="294"/>
      <c r="BK51" s="295"/>
      <c r="BL51" s="295"/>
      <c r="BM51" s="61"/>
      <c r="BN51" s="269"/>
    </row>
    <row r="52" ht="22.5" customHeight="1">
      <c r="A52" s="368"/>
      <c r="B52" s="270">
        <v>46213.0</v>
      </c>
      <c r="C52" s="109" t="s">
        <v>6242</v>
      </c>
      <c r="D52" s="373" t="s">
        <v>6243</v>
      </c>
      <c r="E52" s="58" t="s">
        <v>19</v>
      </c>
      <c r="F52" s="58" t="s">
        <v>9</v>
      </c>
      <c r="G52" s="109"/>
      <c r="H52" s="269" t="b">
        <v>1</v>
      </c>
      <c r="J52" s="401">
        <v>46214.0</v>
      </c>
      <c r="K52" s="273" t="s">
        <v>6244</v>
      </c>
      <c r="L52" s="273" t="s">
        <v>6245</v>
      </c>
      <c r="M52" s="402" t="s">
        <v>11</v>
      </c>
      <c r="N52" s="274" t="s">
        <v>2337</v>
      </c>
      <c r="O52" s="61"/>
      <c r="P52" s="269" t="b">
        <v>1</v>
      </c>
      <c r="R52" s="432">
        <v>46219.0</v>
      </c>
      <c r="S52" s="294" t="s">
        <v>6246</v>
      </c>
      <c r="T52" s="294" t="s">
        <v>6247</v>
      </c>
      <c r="U52" s="409" t="s">
        <v>22</v>
      </c>
      <c r="V52" s="504" t="s">
        <v>2338</v>
      </c>
      <c r="W52" s="61"/>
      <c r="X52" s="269" t="b">
        <v>1</v>
      </c>
      <c r="Y52" s="561">
        <v>72.0</v>
      </c>
      <c r="AA52" s="432">
        <v>46219.0</v>
      </c>
      <c r="AB52" s="294" t="s">
        <v>6248</v>
      </c>
      <c r="AC52" s="411" t="s">
        <v>6249</v>
      </c>
      <c r="AD52" s="391" t="s">
        <v>23</v>
      </c>
      <c r="AE52" s="58" t="s">
        <v>12</v>
      </c>
      <c r="AF52" s="61"/>
      <c r="AG52" s="269"/>
      <c r="AH52" s="561">
        <v>60.0</v>
      </c>
      <c r="AJ52" s="270"/>
      <c r="AK52" s="463"/>
      <c r="AL52" s="463"/>
      <c r="AM52" s="474"/>
      <c r="AN52" s="474"/>
      <c r="AO52" s="61"/>
      <c r="AP52" s="269"/>
      <c r="AR52" s="270"/>
      <c r="AS52" s="109"/>
      <c r="AT52" s="109"/>
      <c r="AU52" s="58"/>
      <c r="AV52" s="58"/>
      <c r="AW52" s="61"/>
      <c r="AX52" s="269"/>
      <c r="AZ52" s="270"/>
      <c r="BA52" s="384"/>
      <c r="BB52" s="373"/>
      <c r="BC52" s="58"/>
      <c r="BD52" s="58"/>
      <c r="BE52" s="61"/>
      <c r="BF52" s="269"/>
      <c r="BH52" s="401"/>
      <c r="BI52" s="273"/>
      <c r="BJ52" s="273"/>
      <c r="BK52" s="274"/>
      <c r="BL52" s="274"/>
      <c r="BM52" s="61"/>
      <c r="BN52" s="269"/>
    </row>
    <row r="53" ht="22.5" customHeight="1">
      <c r="A53" s="368"/>
      <c r="B53" s="270">
        <v>46213.0</v>
      </c>
      <c r="C53" s="312" t="s">
        <v>6250</v>
      </c>
      <c r="D53" s="528" t="s">
        <v>6251</v>
      </c>
      <c r="E53" s="58" t="s">
        <v>19</v>
      </c>
      <c r="F53" s="58" t="s">
        <v>9</v>
      </c>
      <c r="G53" s="427"/>
      <c r="H53" s="269" t="b">
        <v>1</v>
      </c>
      <c r="J53" s="403">
        <v>46214.0</v>
      </c>
      <c r="K53" s="294" t="s">
        <v>6252</v>
      </c>
      <c r="L53" s="294" t="s">
        <v>6253</v>
      </c>
      <c r="M53" s="391" t="s">
        <v>18</v>
      </c>
      <c r="N53" s="295" t="s">
        <v>2337</v>
      </c>
      <c r="O53" s="61"/>
      <c r="P53" s="269" t="b">
        <v>1</v>
      </c>
      <c r="R53" s="573">
        <v>46219.0</v>
      </c>
      <c r="S53" s="273" t="s">
        <v>6254</v>
      </c>
      <c r="T53" s="273" t="s">
        <v>6255</v>
      </c>
      <c r="U53" s="395" t="s">
        <v>22</v>
      </c>
      <c r="V53" s="402" t="s">
        <v>2338</v>
      </c>
      <c r="W53" s="61"/>
      <c r="X53" s="269" t="b">
        <v>1</v>
      </c>
      <c r="Y53" s="561">
        <v>72.0</v>
      </c>
      <c r="AA53" s="432">
        <v>46219.0</v>
      </c>
      <c r="AB53" s="273" t="s">
        <v>6256</v>
      </c>
      <c r="AC53" s="413" t="s">
        <v>6257</v>
      </c>
      <c r="AD53" s="402" t="s">
        <v>23</v>
      </c>
      <c r="AE53" s="58" t="s">
        <v>12</v>
      </c>
      <c r="AF53" s="61"/>
      <c r="AG53" s="269"/>
      <c r="AH53" s="561">
        <v>60.0</v>
      </c>
      <c r="AJ53" s="270"/>
      <c r="AK53" s="463"/>
      <c r="AL53" s="463"/>
      <c r="AM53" s="474"/>
      <c r="AN53" s="474"/>
      <c r="AO53" s="61"/>
      <c r="AP53" s="269"/>
      <c r="AR53" s="270"/>
      <c r="AS53" s="109"/>
      <c r="AT53" s="109"/>
      <c r="AU53" s="58"/>
      <c r="AV53" s="58"/>
      <c r="AW53" s="61"/>
      <c r="AX53" s="269"/>
      <c r="AZ53" s="270"/>
      <c r="BA53" s="460"/>
      <c r="BB53" s="460"/>
      <c r="BC53" s="470"/>
      <c r="BD53" s="470"/>
      <c r="BE53" s="61"/>
      <c r="BF53" s="269"/>
      <c r="BH53" s="401"/>
      <c r="BI53" s="109"/>
      <c r="BJ53" s="109"/>
      <c r="BK53" s="58"/>
      <c r="BL53" s="58"/>
      <c r="BM53" s="61"/>
      <c r="BN53" s="269"/>
    </row>
    <row r="54" ht="22.5" customHeight="1">
      <c r="A54" s="368"/>
      <c r="B54" s="270">
        <v>46213.0</v>
      </c>
      <c r="C54" s="528" t="s">
        <v>6258</v>
      </c>
      <c r="D54" s="392" t="s">
        <v>6259</v>
      </c>
      <c r="E54" s="58" t="s">
        <v>24</v>
      </c>
      <c r="F54" s="58" t="s">
        <v>9</v>
      </c>
      <c r="G54" s="427"/>
      <c r="H54" s="269" t="b">
        <v>1</v>
      </c>
      <c r="J54" s="401">
        <v>46214.0</v>
      </c>
      <c r="K54" s="273" t="s">
        <v>6260</v>
      </c>
      <c r="L54" s="273" t="s">
        <v>6261</v>
      </c>
      <c r="M54" s="402" t="s">
        <v>25</v>
      </c>
      <c r="N54" s="274" t="s">
        <v>2337</v>
      </c>
      <c r="O54" s="109"/>
      <c r="P54" s="269" t="b">
        <v>1</v>
      </c>
      <c r="R54" s="432">
        <v>46219.0</v>
      </c>
      <c r="S54" s="294" t="s">
        <v>6262</v>
      </c>
      <c r="T54" s="294" t="s">
        <v>6263</v>
      </c>
      <c r="U54" s="391"/>
      <c r="V54" s="391" t="s">
        <v>2338</v>
      </c>
      <c r="W54" s="109" t="s">
        <v>2375</v>
      </c>
      <c r="X54" s="269"/>
      <c r="Y54" s="561">
        <v>72.0</v>
      </c>
      <c r="AA54" s="432">
        <v>46219.0</v>
      </c>
      <c r="AB54" s="294" t="s">
        <v>6264</v>
      </c>
      <c r="AC54" s="411" t="s">
        <v>6265</v>
      </c>
      <c r="AD54" s="391" t="s">
        <v>23</v>
      </c>
      <c r="AE54" s="58" t="s">
        <v>12</v>
      </c>
      <c r="AF54" s="61"/>
      <c r="AG54" s="269"/>
      <c r="AH54" s="561">
        <v>60.0</v>
      </c>
      <c r="AJ54" s="270"/>
      <c r="AK54" s="463"/>
      <c r="AL54" s="463"/>
      <c r="AM54" s="474"/>
      <c r="AN54" s="474"/>
      <c r="AO54" s="532"/>
      <c r="AP54" s="269"/>
      <c r="AR54" s="270"/>
      <c r="AS54" s="109"/>
      <c r="AT54" s="109"/>
      <c r="AU54" s="58"/>
      <c r="AV54" s="58"/>
      <c r="AW54" s="61"/>
      <c r="AX54" s="269"/>
      <c r="AZ54" s="270"/>
      <c r="BA54" s="109"/>
      <c r="BB54" s="373"/>
      <c r="BC54" s="58"/>
      <c r="BD54" s="58"/>
      <c r="BE54" s="61"/>
      <c r="BF54" s="269"/>
      <c r="BH54" s="401"/>
      <c r="BI54" s="109"/>
      <c r="BJ54" s="109"/>
      <c r="BK54" s="58"/>
      <c r="BL54" s="58"/>
      <c r="BM54" s="61"/>
      <c r="BN54" s="269"/>
    </row>
    <row r="55" ht="22.5" customHeight="1">
      <c r="A55" s="368"/>
      <c r="B55" s="270">
        <v>46213.0</v>
      </c>
      <c r="C55" s="533" t="s">
        <v>6266</v>
      </c>
      <c r="D55" s="533" t="s">
        <v>6267</v>
      </c>
      <c r="E55" s="547" t="s">
        <v>22</v>
      </c>
      <c r="F55" s="58" t="s">
        <v>9</v>
      </c>
      <c r="G55" s="109"/>
      <c r="H55" s="269" t="b">
        <v>1</v>
      </c>
      <c r="J55" s="403">
        <v>46214.0</v>
      </c>
      <c r="K55" s="294" t="s">
        <v>6268</v>
      </c>
      <c r="L55" s="294" t="s">
        <v>6269</v>
      </c>
      <c r="M55" s="391" t="s">
        <v>21</v>
      </c>
      <c r="N55" s="295" t="s">
        <v>2337</v>
      </c>
      <c r="O55" s="61"/>
      <c r="P55" s="269" t="b">
        <v>1</v>
      </c>
      <c r="R55" s="270">
        <v>46220.0</v>
      </c>
      <c r="S55" s="417" t="s">
        <v>6270</v>
      </c>
      <c r="T55" s="417" t="s">
        <v>6271</v>
      </c>
      <c r="U55" s="418" t="s">
        <v>44</v>
      </c>
      <c r="V55" s="58" t="s">
        <v>9</v>
      </c>
      <c r="W55" s="109"/>
      <c r="X55" s="269" t="b">
        <v>1</v>
      </c>
      <c r="Y55" s="561">
        <v>72.0</v>
      </c>
      <c r="AA55" s="432">
        <v>46219.0</v>
      </c>
      <c r="AB55" s="273" t="s">
        <v>6272</v>
      </c>
      <c r="AC55" s="413" t="s">
        <v>6273</v>
      </c>
      <c r="AD55" s="402" t="s">
        <v>23</v>
      </c>
      <c r="AE55" s="58" t="s">
        <v>12</v>
      </c>
      <c r="AF55" s="61"/>
      <c r="AG55" s="269"/>
      <c r="AH55" s="561">
        <v>60.0</v>
      </c>
      <c r="AJ55" s="270"/>
      <c r="AK55" s="463"/>
      <c r="AL55" s="463"/>
      <c r="AM55" s="474"/>
      <c r="AN55" s="474"/>
      <c r="AO55" s="61"/>
      <c r="AP55" s="269"/>
      <c r="AR55" s="270"/>
      <c r="AS55" s="109"/>
      <c r="AT55" s="109"/>
      <c r="AU55" s="58"/>
      <c r="AV55" s="58"/>
      <c r="AW55" s="61"/>
      <c r="AX55" s="269"/>
      <c r="AZ55" s="270"/>
      <c r="BA55" s="109"/>
      <c r="BB55" s="373"/>
      <c r="BC55" s="58"/>
      <c r="BD55" s="58"/>
      <c r="BE55" s="61"/>
      <c r="BF55" s="269"/>
      <c r="BH55" s="401"/>
      <c r="BI55" s="109"/>
      <c r="BJ55" s="109"/>
      <c r="BK55" s="58"/>
      <c r="BL55" s="58"/>
      <c r="BM55" s="61"/>
      <c r="BN55" s="269"/>
    </row>
    <row r="56" ht="22.5" customHeight="1">
      <c r="A56" s="368"/>
      <c r="B56" s="270">
        <v>46213.0</v>
      </c>
      <c r="C56" s="109" t="s">
        <v>6274</v>
      </c>
      <c r="D56" s="373" t="s">
        <v>6275</v>
      </c>
      <c r="E56" s="58" t="s">
        <v>22</v>
      </c>
      <c r="F56" s="58" t="s">
        <v>9</v>
      </c>
      <c r="G56" s="61"/>
      <c r="H56" s="269" t="b">
        <v>1</v>
      </c>
      <c r="J56" s="401">
        <v>46214.0</v>
      </c>
      <c r="K56" s="273" t="s">
        <v>6276</v>
      </c>
      <c r="L56" s="273" t="s">
        <v>6277</v>
      </c>
      <c r="M56" s="402" t="s">
        <v>23</v>
      </c>
      <c r="N56" s="274" t="s">
        <v>2337</v>
      </c>
      <c r="O56" s="61"/>
      <c r="P56" s="269" t="b">
        <v>1</v>
      </c>
      <c r="R56" s="270">
        <v>46220.0</v>
      </c>
      <c r="S56" s="533" t="s">
        <v>6278</v>
      </c>
      <c r="T56" s="533" t="s">
        <v>6279</v>
      </c>
      <c r="U56" s="547" t="s">
        <v>22</v>
      </c>
      <c r="V56" s="58" t="s">
        <v>9</v>
      </c>
      <c r="W56" s="109"/>
      <c r="X56" s="269" t="b">
        <v>1</v>
      </c>
      <c r="Y56" s="561">
        <v>72.0</v>
      </c>
      <c r="AA56" s="432">
        <v>46219.0</v>
      </c>
      <c r="AB56" s="294" t="s">
        <v>6280</v>
      </c>
      <c r="AC56" s="411" t="s">
        <v>6281</v>
      </c>
      <c r="AD56" s="391" t="s">
        <v>23</v>
      </c>
      <c r="AE56" s="58" t="s">
        <v>12</v>
      </c>
      <c r="AF56" s="61"/>
      <c r="AG56" s="269"/>
      <c r="AH56" s="561">
        <v>60.0</v>
      </c>
      <c r="AJ56" s="270"/>
      <c r="AK56" s="463"/>
      <c r="AL56" s="463"/>
      <c r="AM56" s="474"/>
      <c r="AN56" s="474"/>
      <c r="AO56" s="61"/>
      <c r="AP56" s="269"/>
      <c r="AR56" s="270"/>
      <c r="AS56" s="109"/>
      <c r="AT56" s="109"/>
      <c r="AU56" s="58"/>
      <c r="AV56" s="58"/>
      <c r="AW56" s="61"/>
      <c r="AX56" s="269"/>
      <c r="AZ56" s="270"/>
      <c r="BA56" s="109"/>
      <c r="BB56" s="373"/>
      <c r="BC56" s="58"/>
      <c r="BD56" s="58"/>
      <c r="BE56" s="61"/>
      <c r="BF56" s="269"/>
      <c r="BH56" s="401"/>
      <c r="BI56" s="109"/>
      <c r="BJ56" s="109"/>
      <c r="BK56" s="58"/>
      <c r="BL56" s="58"/>
      <c r="BM56" s="61"/>
      <c r="BN56" s="269"/>
    </row>
    <row r="57" ht="22.5" customHeight="1">
      <c r="A57" s="368"/>
      <c r="B57" s="270">
        <v>46213.0</v>
      </c>
      <c r="C57" s="312" t="s">
        <v>6282</v>
      </c>
      <c r="D57" s="373" t="s">
        <v>6283</v>
      </c>
      <c r="E57" s="58" t="s">
        <v>22</v>
      </c>
      <c r="F57" s="58" t="s">
        <v>9</v>
      </c>
      <c r="G57" s="109" t="s">
        <v>2253</v>
      </c>
      <c r="H57" s="269"/>
      <c r="J57" s="513">
        <v>46214.0</v>
      </c>
      <c r="K57" s="465" t="s">
        <v>6284</v>
      </c>
      <c r="L57" s="465" t="s">
        <v>6285</v>
      </c>
      <c r="M57" s="492" t="s">
        <v>27</v>
      </c>
      <c r="N57" s="492" t="s">
        <v>2347</v>
      </c>
      <c r="O57" s="61"/>
      <c r="P57" s="269" t="b">
        <v>1</v>
      </c>
      <c r="R57" s="270">
        <v>46220.0</v>
      </c>
      <c r="S57" s="417" t="s">
        <v>6286</v>
      </c>
      <c r="T57" s="417" t="s">
        <v>6287</v>
      </c>
      <c r="U57" s="418" t="s">
        <v>22</v>
      </c>
      <c r="V57" s="58" t="s">
        <v>9</v>
      </c>
      <c r="W57" s="532"/>
      <c r="X57" s="269" t="b">
        <v>1</v>
      </c>
      <c r="Y57" s="561">
        <v>72.0</v>
      </c>
      <c r="AA57" s="432">
        <v>46219.0</v>
      </c>
      <c r="AB57" s="417" t="s">
        <v>6288</v>
      </c>
      <c r="AC57" s="417" t="s">
        <v>6289</v>
      </c>
      <c r="AD57" s="433" t="s">
        <v>11</v>
      </c>
      <c r="AE57" s="418" t="s">
        <v>14</v>
      </c>
      <c r="AF57" s="61"/>
      <c r="AG57" s="269"/>
      <c r="AH57" s="561">
        <v>60.0</v>
      </c>
      <c r="AJ57" s="270"/>
      <c r="AK57" s="463"/>
      <c r="AL57" s="463"/>
      <c r="AM57" s="464"/>
      <c r="AN57" s="474"/>
      <c r="AO57" s="61"/>
      <c r="AP57" s="269"/>
      <c r="AR57" s="403"/>
      <c r="AS57" s="294"/>
      <c r="AT57" s="294"/>
      <c r="AU57" s="295"/>
      <c r="AV57" s="295"/>
      <c r="AW57" s="61"/>
      <c r="AX57" s="269"/>
      <c r="AZ57" s="270"/>
      <c r="BA57" s="109"/>
      <c r="BB57" s="373"/>
      <c r="BC57" s="58"/>
      <c r="BD57" s="58"/>
      <c r="BE57" s="61"/>
      <c r="BF57" s="269"/>
      <c r="BH57" s="401"/>
      <c r="BI57" s="109"/>
      <c r="BJ57" s="109"/>
      <c r="BK57" s="58"/>
      <c r="BL57" s="58"/>
      <c r="BM57" s="61"/>
      <c r="BN57" s="269"/>
    </row>
    <row r="58" ht="22.5" customHeight="1">
      <c r="A58" s="368"/>
      <c r="B58" s="194"/>
      <c r="C58" s="61"/>
      <c r="D58" s="61"/>
      <c r="E58" s="81"/>
      <c r="F58" s="81"/>
      <c r="G58" s="61"/>
      <c r="H58" s="291"/>
      <c r="J58" s="514">
        <v>46214.0</v>
      </c>
      <c r="K58" s="312" t="s">
        <v>6290</v>
      </c>
      <c r="L58" s="417" t="s">
        <v>6291</v>
      </c>
      <c r="M58" s="418" t="s">
        <v>21</v>
      </c>
      <c r="N58" s="418" t="s">
        <v>2347</v>
      </c>
      <c r="O58" s="61"/>
      <c r="P58" s="269" t="b">
        <v>1</v>
      </c>
      <c r="R58" s="270">
        <v>46220.0</v>
      </c>
      <c r="S58" s="465" t="s">
        <v>6292</v>
      </c>
      <c r="T58" s="465" t="s">
        <v>6293</v>
      </c>
      <c r="U58" s="492" t="s">
        <v>22</v>
      </c>
      <c r="V58" s="58" t="s">
        <v>9</v>
      </c>
      <c r="W58" s="109"/>
      <c r="X58" s="269" t="b">
        <v>1</v>
      </c>
      <c r="Y58" s="561">
        <v>72.0</v>
      </c>
      <c r="AA58" s="432">
        <v>46219.0</v>
      </c>
      <c r="AB58" s="451" t="s">
        <v>6294</v>
      </c>
      <c r="AC58" s="465" t="s">
        <v>6295</v>
      </c>
      <c r="AD58" s="510" t="s">
        <v>11</v>
      </c>
      <c r="AE58" s="418" t="s">
        <v>14</v>
      </c>
      <c r="AF58" s="61"/>
      <c r="AG58" s="269"/>
      <c r="AH58" s="561">
        <v>60.0</v>
      </c>
      <c r="AJ58" s="270"/>
      <c r="AK58" s="460"/>
      <c r="AL58" s="460"/>
      <c r="AM58" s="470"/>
      <c r="AN58" s="474"/>
      <c r="AO58" s="109"/>
      <c r="AP58" s="269"/>
      <c r="AR58" s="401"/>
      <c r="AS58" s="273"/>
      <c r="AT58" s="273"/>
      <c r="AU58" s="274"/>
      <c r="AV58" s="274"/>
      <c r="AW58" s="61"/>
      <c r="AX58" s="269"/>
      <c r="AZ58" s="270"/>
      <c r="BA58" s="109"/>
      <c r="BB58" s="373"/>
      <c r="BC58" s="58"/>
      <c r="BD58" s="58"/>
      <c r="BE58" s="61"/>
      <c r="BF58" s="269"/>
      <c r="BH58" s="401"/>
      <c r="BI58" s="109"/>
      <c r="BJ58" s="109"/>
      <c r="BK58" s="58"/>
      <c r="BL58" s="58"/>
      <c r="BM58" s="61"/>
      <c r="BN58" s="269"/>
    </row>
    <row r="59" ht="22.5" customHeight="1">
      <c r="A59" s="368"/>
      <c r="B59" s="540">
        <v>46213.0</v>
      </c>
      <c r="C59" s="273" t="s">
        <v>6296</v>
      </c>
      <c r="D59" s="273" t="s">
        <v>6297</v>
      </c>
      <c r="E59" s="395" t="s">
        <v>22</v>
      </c>
      <c r="F59" s="402" t="s">
        <v>2338</v>
      </c>
      <c r="G59" s="61"/>
      <c r="H59" s="269" t="b">
        <v>1</v>
      </c>
      <c r="J59" s="403">
        <v>46214.0</v>
      </c>
      <c r="K59" s="294" t="s">
        <v>6298</v>
      </c>
      <c r="L59" s="294" t="s">
        <v>6299</v>
      </c>
      <c r="M59" s="391" t="s">
        <v>23</v>
      </c>
      <c r="N59" s="295" t="s">
        <v>2337</v>
      </c>
      <c r="O59" s="61"/>
      <c r="P59" s="269" t="b">
        <v>1</v>
      </c>
      <c r="R59" s="270">
        <v>46220.0</v>
      </c>
      <c r="S59" s="465" t="s">
        <v>6300</v>
      </c>
      <c r="T59" s="465" t="s">
        <v>6301</v>
      </c>
      <c r="U59" s="492" t="s">
        <v>22</v>
      </c>
      <c r="V59" s="492" t="s">
        <v>9</v>
      </c>
      <c r="W59" s="109"/>
      <c r="X59" s="269" t="b">
        <v>1</v>
      </c>
      <c r="Y59" s="561">
        <v>72.0</v>
      </c>
      <c r="AA59" s="432">
        <v>46219.0</v>
      </c>
      <c r="AB59" s="417" t="s">
        <v>6302</v>
      </c>
      <c r="AC59" s="417" t="s">
        <v>6303</v>
      </c>
      <c r="AD59" s="433" t="s">
        <v>11</v>
      </c>
      <c r="AE59" s="418" t="s">
        <v>14</v>
      </c>
      <c r="AF59" s="61"/>
      <c r="AG59" s="269"/>
      <c r="AH59" s="561">
        <v>60.0</v>
      </c>
      <c r="AJ59" s="516"/>
      <c r="AK59" s="312"/>
      <c r="AL59" s="463"/>
      <c r="AM59" s="474"/>
      <c r="AN59" s="474"/>
      <c r="AO59" s="109"/>
      <c r="AP59" s="269"/>
      <c r="AR59" s="403"/>
      <c r="AS59" s="294"/>
      <c r="AT59" s="294"/>
      <c r="AU59" s="295"/>
      <c r="AV59" s="295"/>
      <c r="AW59" s="109"/>
      <c r="AX59" s="269"/>
      <c r="AZ59" s="270"/>
      <c r="BA59" s="109"/>
      <c r="BB59" s="373"/>
      <c r="BC59" s="58"/>
      <c r="BD59" s="58"/>
      <c r="BE59" s="61"/>
      <c r="BF59" s="269"/>
      <c r="BH59" s="401"/>
      <c r="BI59" s="109"/>
      <c r="BJ59" s="109"/>
      <c r="BK59" s="58"/>
      <c r="BL59" s="58"/>
      <c r="BM59" s="61"/>
      <c r="BN59" s="269"/>
    </row>
    <row r="60" ht="22.5" customHeight="1">
      <c r="A60" s="368"/>
      <c r="B60" s="380">
        <v>46213.0</v>
      </c>
      <c r="C60" s="294" t="s">
        <v>6304</v>
      </c>
      <c r="D60" s="294" t="s">
        <v>6305</v>
      </c>
      <c r="E60" s="409" t="s">
        <v>22</v>
      </c>
      <c r="F60" s="504" t="s">
        <v>2338</v>
      </c>
      <c r="G60" s="61"/>
      <c r="H60" s="269" t="b">
        <v>1</v>
      </c>
      <c r="J60" s="401">
        <v>46214.0</v>
      </c>
      <c r="K60" s="273" t="s">
        <v>6306</v>
      </c>
      <c r="L60" s="273" t="s">
        <v>6307</v>
      </c>
      <c r="M60" s="402" t="s">
        <v>15</v>
      </c>
      <c r="N60" s="274" t="s">
        <v>2337</v>
      </c>
      <c r="O60" s="61"/>
      <c r="P60" s="269" t="b">
        <v>1</v>
      </c>
      <c r="R60" s="270">
        <v>46220.0</v>
      </c>
      <c r="S60" s="384" t="s">
        <v>6308</v>
      </c>
      <c r="T60" s="439" t="s">
        <v>6309</v>
      </c>
      <c r="U60" s="504" t="s">
        <v>22</v>
      </c>
      <c r="V60" s="504" t="s">
        <v>9</v>
      </c>
      <c r="W60" s="427"/>
      <c r="X60" s="269" t="b">
        <v>1</v>
      </c>
      <c r="Y60" s="561">
        <v>72.0</v>
      </c>
      <c r="AA60" s="432">
        <v>46219.0</v>
      </c>
      <c r="AB60" s="417" t="s">
        <v>6310</v>
      </c>
      <c r="AC60" s="417" t="s">
        <v>6311</v>
      </c>
      <c r="AD60" s="433" t="s">
        <v>11</v>
      </c>
      <c r="AE60" s="418" t="s">
        <v>14</v>
      </c>
      <c r="AF60" s="61"/>
      <c r="AG60" s="269"/>
      <c r="AH60" s="561">
        <v>60.0</v>
      </c>
      <c r="AJ60" s="270"/>
      <c r="AK60" s="109"/>
      <c r="AL60" s="373"/>
      <c r="AM60" s="58"/>
      <c r="AN60" s="58"/>
      <c r="AO60" s="109"/>
      <c r="AP60" s="269"/>
      <c r="AR60" s="403"/>
      <c r="AS60" s="294"/>
      <c r="AT60" s="294"/>
      <c r="AU60" s="295"/>
      <c r="AV60" s="295"/>
      <c r="AW60" s="61"/>
      <c r="AX60" s="269"/>
      <c r="AZ60" s="270"/>
      <c r="BA60" s="109"/>
      <c r="BB60" s="373"/>
      <c r="BC60" s="58"/>
      <c r="BD60" s="58"/>
      <c r="BE60" s="61"/>
      <c r="BF60" s="269"/>
      <c r="BH60" s="401"/>
      <c r="BI60" s="109"/>
      <c r="BJ60" s="109"/>
      <c r="BK60" s="58"/>
      <c r="BL60" s="58"/>
      <c r="BM60" s="61"/>
      <c r="BN60" s="269"/>
    </row>
    <row r="61" ht="22.5" customHeight="1">
      <c r="A61" s="368"/>
      <c r="B61" s="540">
        <v>46213.0</v>
      </c>
      <c r="C61" s="430" t="s">
        <v>6312</v>
      </c>
      <c r="D61" s="430" t="s">
        <v>6313</v>
      </c>
      <c r="E61" s="431" t="s">
        <v>24</v>
      </c>
      <c r="F61" s="431" t="s">
        <v>2338</v>
      </c>
      <c r="G61" s="109"/>
      <c r="H61" s="269" t="b">
        <v>1</v>
      </c>
      <c r="J61" s="403">
        <v>46214.0</v>
      </c>
      <c r="K61" s="294" t="s">
        <v>6314</v>
      </c>
      <c r="L61" s="294" t="s">
        <v>6315</v>
      </c>
      <c r="M61" s="391" t="s">
        <v>11</v>
      </c>
      <c r="N61" s="295" t="s">
        <v>2337</v>
      </c>
      <c r="O61" s="61"/>
      <c r="P61" s="269" t="b">
        <v>1</v>
      </c>
      <c r="R61" s="270">
        <v>46220.0</v>
      </c>
      <c r="S61" s="312" t="s">
        <v>6316</v>
      </c>
      <c r="T61" s="109" t="s">
        <v>6317</v>
      </c>
      <c r="U61" s="58" t="s">
        <v>22</v>
      </c>
      <c r="V61" s="58" t="s">
        <v>9</v>
      </c>
      <c r="W61" s="61"/>
      <c r="X61" s="269"/>
      <c r="Y61" s="561">
        <v>72.0</v>
      </c>
      <c r="AA61" s="506">
        <v>46220.0</v>
      </c>
      <c r="AB61" s="465" t="s">
        <v>6318</v>
      </c>
      <c r="AC61" s="465" t="s">
        <v>6319</v>
      </c>
      <c r="AD61" s="510" t="s">
        <v>21</v>
      </c>
      <c r="AE61" s="547" t="s">
        <v>2347</v>
      </c>
      <c r="AF61" s="61"/>
      <c r="AG61" s="269"/>
      <c r="AH61" s="561">
        <v>60.0</v>
      </c>
      <c r="AJ61" s="270"/>
      <c r="AK61" s="294"/>
      <c r="AL61" s="294"/>
      <c r="AM61" s="391"/>
      <c r="AN61" s="391"/>
      <c r="AO61" s="109"/>
      <c r="AP61" s="269"/>
      <c r="AR61" s="401"/>
      <c r="AS61" s="273"/>
      <c r="AT61" s="273"/>
      <c r="AU61" s="274"/>
      <c r="AV61" s="274"/>
      <c r="AW61" s="61"/>
      <c r="AX61" s="269"/>
      <c r="AZ61" s="270"/>
      <c r="BA61" s="109"/>
      <c r="BB61" s="373"/>
      <c r="BC61" s="58"/>
      <c r="BD61" s="58"/>
      <c r="BE61" s="61"/>
      <c r="BF61" s="269"/>
      <c r="BH61" s="401"/>
      <c r="BI61" s="109"/>
      <c r="BJ61" s="109"/>
      <c r="BK61" s="58"/>
      <c r="BL61" s="58"/>
      <c r="BM61" s="61"/>
      <c r="BN61" s="269"/>
    </row>
    <row r="62" ht="22.5" customHeight="1">
      <c r="A62" s="368"/>
      <c r="B62" s="380">
        <v>46213.0</v>
      </c>
      <c r="C62" s="405" t="s">
        <v>6320</v>
      </c>
      <c r="D62" s="405" t="s">
        <v>6321</v>
      </c>
      <c r="E62" s="504" t="s">
        <v>44</v>
      </c>
      <c r="F62" s="504" t="s">
        <v>2338</v>
      </c>
      <c r="G62" s="109"/>
      <c r="H62" s="269" t="b">
        <v>1</v>
      </c>
      <c r="J62" s="401">
        <v>46214.0</v>
      </c>
      <c r="K62" s="273" t="s">
        <v>6322</v>
      </c>
      <c r="L62" s="273" t="s">
        <v>6323</v>
      </c>
      <c r="M62" s="274" t="s">
        <v>21</v>
      </c>
      <c r="N62" s="274" t="s">
        <v>2337</v>
      </c>
      <c r="O62" s="61"/>
      <c r="P62" s="269" t="b">
        <v>1</v>
      </c>
      <c r="R62" s="270">
        <v>46220.0</v>
      </c>
      <c r="S62" s="312" t="s">
        <v>6324</v>
      </c>
      <c r="T62" s="417" t="s">
        <v>6325</v>
      </c>
      <c r="U62" s="418" t="s">
        <v>22</v>
      </c>
      <c r="V62" s="418" t="s">
        <v>2344</v>
      </c>
      <c r="W62" s="61"/>
      <c r="X62" s="269"/>
      <c r="Y62" s="561">
        <v>72.0</v>
      </c>
      <c r="AA62" s="506">
        <v>46220.0</v>
      </c>
      <c r="AB62" s="417" t="s">
        <v>6326</v>
      </c>
      <c r="AC62" s="417" t="s">
        <v>6327</v>
      </c>
      <c r="AD62" s="510" t="s">
        <v>21</v>
      </c>
      <c r="AE62" s="547" t="s">
        <v>2347</v>
      </c>
      <c r="AF62" s="61"/>
      <c r="AG62" s="298"/>
      <c r="AH62" s="561">
        <v>60.0</v>
      </c>
      <c r="AJ62" s="270"/>
      <c r="AK62" s="273"/>
      <c r="AL62" s="273"/>
      <c r="AM62" s="274"/>
      <c r="AN62" s="402"/>
      <c r="AO62" s="61"/>
      <c r="AP62" s="269"/>
      <c r="AR62" s="380"/>
      <c r="AS62" s="294"/>
      <c r="AT62" s="294"/>
      <c r="AU62" s="295"/>
      <c r="AV62" s="295"/>
      <c r="AW62" s="61"/>
      <c r="AX62" s="269"/>
      <c r="AZ62" s="270"/>
      <c r="BA62" s="109"/>
      <c r="BB62" s="373"/>
      <c r="BC62" s="58"/>
      <c r="BD62" s="58"/>
      <c r="BE62" s="61"/>
      <c r="BF62" s="269"/>
      <c r="BH62" s="401"/>
      <c r="BI62" s="109"/>
      <c r="BJ62" s="109"/>
      <c r="BK62" s="58"/>
      <c r="BL62" s="58"/>
      <c r="BM62" s="61"/>
      <c r="BN62" s="269"/>
    </row>
    <row r="63" ht="22.5" customHeight="1">
      <c r="A63" s="368"/>
      <c r="B63" s="540">
        <v>46213.0</v>
      </c>
      <c r="C63" s="430" t="s">
        <v>6328</v>
      </c>
      <c r="D63" s="430" t="s">
        <v>6329</v>
      </c>
      <c r="E63" s="431" t="s">
        <v>22</v>
      </c>
      <c r="F63" s="431" t="s">
        <v>2338</v>
      </c>
      <c r="G63" s="109" t="s">
        <v>6330</v>
      </c>
      <c r="H63" s="269"/>
      <c r="J63" s="401">
        <v>46214.0</v>
      </c>
      <c r="K63" s="312" t="s">
        <v>6331</v>
      </c>
      <c r="L63" s="109" t="s">
        <v>6332</v>
      </c>
      <c r="M63" s="58" t="s">
        <v>18</v>
      </c>
      <c r="N63" s="58" t="s">
        <v>2347</v>
      </c>
      <c r="O63" s="109"/>
      <c r="P63" s="269" t="b">
        <v>1</v>
      </c>
      <c r="R63" s="514">
        <v>46220.0</v>
      </c>
      <c r="S63" s="312" t="s">
        <v>6333</v>
      </c>
      <c r="T63" s="109" t="s">
        <v>6334</v>
      </c>
      <c r="U63" s="58" t="s">
        <v>22</v>
      </c>
      <c r="V63" s="58" t="s">
        <v>20</v>
      </c>
      <c r="W63" s="61"/>
      <c r="X63" s="269"/>
      <c r="Y63" s="561">
        <v>72.0</v>
      </c>
      <c r="AA63" s="506">
        <v>46220.0</v>
      </c>
      <c r="AB63" s="465" t="s">
        <v>6335</v>
      </c>
      <c r="AC63" s="465" t="s">
        <v>6336</v>
      </c>
      <c r="AD63" s="492" t="s">
        <v>25</v>
      </c>
      <c r="AE63" s="547" t="s">
        <v>2347</v>
      </c>
      <c r="AF63" s="109"/>
      <c r="AG63" s="269"/>
      <c r="AH63" s="561">
        <v>60.0</v>
      </c>
      <c r="AJ63" s="270"/>
      <c r="AK63" s="294"/>
      <c r="AL63" s="294"/>
      <c r="AM63" s="295"/>
      <c r="AN63" s="58"/>
      <c r="AO63" s="61"/>
      <c r="AP63" s="269"/>
      <c r="AR63" s="382"/>
      <c r="AS63" s="273"/>
      <c r="AT63" s="273"/>
      <c r="AU63" s="383"/>
      <c r="AV63" s="410"/>
      <c r="AW63" s="109"/>
      <c r="AX63" s="298"/>
      <c r="AZ63" s="270"/>
      <c r="BA63" s="109"/>
      <c r="BB63" s="373"/>
      <c r="BC63" s="58"/>
      <c r="BD63" s="58"/>
      <c r="BE63" s="61"/>
      <c r="BF63" s="269"/>
      <c r="BH63" s="403"/>
      <c r="BI63" s="294"/>
      <c r="BJ63" s="294"/>
      <c r="BK63" s="295"/>
      <c r="BL63" s="295"/>
      <c r="BM63" s="61"/>
      <c r="BN63" s="269"/>
    </row>
    <row r="64" ht="22.5" customHeight="1">
      <c r="A64" s="368"/>
      <c r="B64" s="380">
        <v>46213.0</v>
      </c>
      <c r="C64" s="405" t="s">
        <v>6337</v>
      </c>
      <c r="D64" s="405" t="s">
        <v>6338</v>
      </c>
      <c r="E64" s="504" t="s">
        <v>32</v>
      </c>
      <c r="F64" s="504" t="s">
        <v>2338</v>
      </c>
      <c r="G64" s="109"/>
      <c r="H64" s="269" t="b">
        <v>1</v>
      </c>
      <c r="J64" s="401">
        <v>46214.0</v>
      </c>
      <c r="K64" s="109" t="s">
        <v>6339</v>
      </c>
      <c r="L64" s="109" t="s">
        <v>6340</v>
      </c>
      <c r="M64" s="58" t="s">
        <v>18</v>
      </c>
      <c r="N64" s="58" t="s">
        <v>14</v>
      </c>
      <c r="O64" s="61"/>
      <c r="P64" s="269" t="b">
        <v>1</v>
      </c>
      <c r="R64" s="514">
        <v>46220.0</v>
      </c>
      <c r="S64" s="109" t="s">
        <v>6341</v>
      </c>
      <c r="T64" s="109" t="s">
        <v>6342</v>
      </c>
      <c r="U64" s="58" t="s">
        <v>22</v>
      </c>
      <c r="V64" s="58" t="s">
        <v>20</v>
      </c>
      <c r="W64" s="109"/>
      <c r="X64" s="269"/>
      <c r="Y64" s="561">
        <v>72.0</v>
      </c>
      <c r="AA64" s="506">
        <v>46220.0</v>
      </c>
      <c r="AB64" s="417" t="s">
        <v>6343</v>
      </c>
      <c r="AC64" s="417" t="s">
        <v>6344</v>
      </c>
      <c r="AD64" s="418" t="s">
        <v>11</v>
      </c>
      <c r="AE64" s="547" t="s">
        <v>2347</v>
      </c>
      <c r="AF64" s="61"/>
      <c r="AG64" s="269"/>
      <c r="AH64" s="561">
        <v>60.0</v>
      </c>
      <c r="AJ64" s="270"/>
      <c r="AK64" s="430"/>
      <c r="AL64" s="430"/>
      <c r="AM64" s="410"/>
      <c r="AN64" s="58"/>
      <c r="AO64" s="61"/>
      <c r="AP64" s="269"/>
      <c r="AR64" s="380"/>
      <c r="AS64" s="294"/>
      <c r="AT64" s="294"/>
      <c r="AU64" s="381"/>
      <c r="AV64" s="295"/>
      <c r="AW64" s="61"/>
      <c r="AX64" s="269"/>
      <c r="AZ64" s="270"/>
      <c r="BA64" s="109"/>
      <c r="BB64" s="373"/>
      <c r="BC64" s="58"/>
      <c r="BD64" s="58"/>
      <c r="BE64" s="61"/>
      <c r="BF64" s="269"/>
      <c r="BH64" s="401"/>
      <c r="BI64" s="273"/>
      <c r="BJ64" s="273"/>
      <c r="BK64" s="274"/>
      <c r="BL64" s="274"/>
      <c r="BM64" s="61"/>
      <c r="BN64" s="269"/>
    </row>
    <row r="65" ht="22.5" customHeight="1">
      <c r="A65" s="368"/>
      <c r="B65" s="270">
        <v>46213.0</v>
      </c>
      <c r="C65" s="109" t="s">
        <v>6345</v>
      </c>
      <c r="D65" s="373" t="s">
        <v>6346</v>
      </c>
      <c r="E65" s="58" t="s">
        <v>22</v>
      </c>
      <c r="F65" s="58" t="s">
        <v>20</v>
      </c>
      <c r="G65" s="61"/>
      <c r="H65" s="269" t="b">
        <v>1</v>
      </c>
      <c r="J65" s="401">
        <v>46214.0</v>
      </c>
      <c r="K65" s="109" t="s">
        <v>6347</v>
      </c>
      <c r="L65" s="109" t="s">
        <v>6348</v>
      </c>
      <c r="M65" s="58" t="s">
        <v>18</v>
      </c>
      <c r="N65" s="58" t="s">
        <v>14</v>
      </c>
      <c r="O65" s="61"/>
      <c r="P65" s="269" t="b">
        <v>1</v>
      </c>
      <c r="R65" s="432">
        <v>46220.0</v>
      </c>
      <c r="S65" s="294" t="s">
        <v>6349</v>
      </c>
      <c r="T65" s="294" t="s">
        <v>6350</v>
      </c>
      <c r="U65" s="391" t="s">
        <v>32</v>
      </c>
      <c r="V65" s="391" t="s">
        <v>2338</v>
      </c>
      <c r="W65" s="61"/>
      <c r="X65" s="269"/>
      <c r="Y65" s="561">
        <v>72.0</v>
      </c>
      <c r="AA65" s="506">
        <v>46220.0</v>
      </c>
      <c r="AB65" s="465" t="s">
        <v>6351</v>
      </c>
      <c r="AC65" s="465" t="s">
        <v>6352</v>
      </c>
      <c r="AD65" s="492" t="s">
        <v>30</v>
      </c>
      <c r="AE65" s="547" t="s">
        <v>2347</v>
      </c>
      <c r="AF65" s="61"/>
      <c r="AG65" s="269"/>
      <c r="AH65" s="561">
        <v>60.0</v>
      </c>
      <c r="AJ65" s="270"/>
      <c r="AK65" s="294"/>
      <c r="AL65" s="294"/>
      <c r="AM65" s="295"/>
      <c r="AN65" s="58"/>
      <c r="AO65" s="61"/>
      <c r="AP65" s="269"/>
      <c r="AR65" s="382"/>
      <c r="AS65" s="273"/>
      <c r="AT65" s="273"/>
      <c r="AU65" s="383"/>
      <c r="AV65" s="410"/>
      <c r="AW65" s="61"/>
      <c r="AX65" s="269"/>
      <c r="AZ65" s="270"/>
      <c r="BA65" s="312"/>
      <c r="BB65" s="373"/>
      <c r="BC65" s="58"/>
      <c r="BD65" s="58"/>
      <c r="BE65" s="61"/>
      <c r="BF65" s="269"/>
      <c r="BH65" s="403"/>
      <c r="BI65" s="294"/>
      <c r="BJ65" s="294"/>
      <c r="BK65" s="295"/>
      <c r="BL65" s="295"/>
      <c r="BM65" s="61"/>
      <c r="BN65" s="269"/>
    </row>
    <row r="66" ht="22.5" customHeight="1">
      <c r="A66" s="368"/>
      <c r="B66" s="270">
        <v>46213.0</v>
      </c>
      <c r="C66" s="109" t="s">
        <v>6353</v>
      </c>
      <c r="D66" s="373" t="s">
        <v>6354</v>
      </c>
      <c r="E66" s="58" t="s">
        <v>22</v>
      </c>
      <c r="F66" s="58" t="s">
        <v>20</v>
      </c>
      <c r="G66" s="61"/>
      <c r="H66" s="269" t="b">
        <v>1</v>
      </c>
      <c r="J66" s="401">
        <v>46214.0</v>
      </c>
      <c r="K66" s="109" t="s">
        <v>6355</v>
      </c>
      <c r="L66" s="109" t="s">
        <v>6356</v>
      </c>
      <c r="M66" s="58" t="s">
        <v>18</v>
      </c>
      <c r="N66" s="58" t="s">
        <v>14</v>
      </c>
      <c r="O66" s="109"/>
      <c r="P66" s="269" t="b">
        <v>1</v>
      </c>
      <c r="R66" s="573">
        <v>46220.0</v>
      </c>
      <c r="S66" s="273" t="s">
        <v>6357</v>
      </c>
      <c r="T66" s="273" t="s">
        <v>6358</v>
      </c>
      <c r="U66" s="274" t="s">
        <v>10</v>
      </c>
      <c r="V66" s="274" t="s">
        <v>2338</v>
      </c>
      <c r="W66" s="109"/>
      <c r="X66" s="298"/>
      <c r="Y66" s="561">
        <v>72.0</v>
      </c>
      <c r="AA66" s="506">
        <v>46220.0</v>
      </c>
      <c r="AB66" s="417" t="s">
        <v>6359</v>
      </c>
      <c r="AC66" s="417" t="s">
        <v>6360</v>
      </c>
      <c r="AD66" s="418" t="s">
        <v>30</v>
      </c>
      <c r="AE66" s="547" t="s">
        <v>2347</v>
      </c>
      <c r="AF66" s="61"/>
      <c r="AG66" s="269"/>
      <c r="AH66" s="561">
        <v>60.0</v>
      </c>
      <c r="AJ66" s="270"/>
      <c r="AK66" s="430"/>
      <c r="AL66" s="430"/>
      <c r="AM66" s="410"/>
      <c r="AN66" s="58"/>
      <c r="AO66" s="61"/>
      <c r="AP66" s="269"/>
      <c r="AR66" s="382"/>
      <c r="AS66" s="109"/>
      <c r="AT66" s="109"/>
      <c r="AU66" s="58"/>
      <c r="AV66" s="58"/>
      <c r="AW66" s="61"/>
      <c r="AX66" s="269"/>
      <c r="AZ66" s="270"/>
      <c r="BA66" s="109"/>
      <c r="BB66" s="373"/>
      <c r="BC66" s="58"/>
      <c r="BD66" s="58"/>
      <c r="BE66" s="61"/>
      <c r="BF66" s="269"/>
      <c r="BH66" s="401"/>
      <c r="BI66" s="273"/>
      <c r="BJ66" s="273"/>
      <c r="BK66" s="274"/>
      <c r="BL66" s="274"/>
      <c r="BM66" s="61"/>
      <c r="BN66" s="269"/>
    </row>
    <row r="67" ht="22.5" customHeight="1">
      <c r="A67" s="368"/>
      <c r="B67" s="270">
        <v>46213.0</v>
      </c>
      <c r="C67" s="109" t="s">
        <v>6361</v>
      </c>
      <c r="D67" s="373" t="s">
        <v>6362</v>
      </c>
      <c r="E67" s="58" t="s">
        <v>22</v>
      </c>
      <c r="F67" s="58" t="s">
        <v>20</v>
      </c>
      <c r="G67" s="109"/>
      <c r="H67" s="269" t="b">
        <v>1</v>
      </c>
      <c r="J67" s="401">
        <v>46214.0</v>
      </c>
      <c r="K67" s="109" t="s">
        <v>6363</v>
      </c>
      <c r="L67" s="109" t="s">
        <v>6364</v>
      </c>
      <c r="M67" s="58" t="s">
        <v>21</v>
      </c>
      <c r="N67" s="58" t="s">
        <v>14</v>
      </c>
      <c r="O67" s="109"/>
      <c r="P67" s="269" t="b">
        <v>1</v>
      </c>
      <c r="R67" s="403"/>
      <c r="S67" s="417"/>
      <c r="T67" s="417"/>
      <c r="U67" s="418"/>
      <c r="V67" s="418"/>
      <c r="W67" s="61"/>
      <c r="X67" s="269"/>
      <c r="Y67" s="574"/>
      <c r="AA67" s="506">
        <v>46220.0</v>
      </c>
      <c r="AB67" s="465" t="s">
        <v>6365</v>
      </c>
      <c r="AC67" s="465" t="s">
        <v>6366</v>
      </c>
      <c r="AD67" s="492" t="s">
        <v>23</v>
      </c>
      <c r="AE67" s="547" t="s">
        <v>2347</v>
      </c>
      <c r="AF67" s="61"/>
      <c r="AG67" s="269"/>
      <c r="AH67" s="561">
        <v>60.0</v>
      </c>
      <c r="AI67" s="428"/>
      <c r="AJ67" s="270"/>
      <c r="AK67" s="405"/>
      <c r="AL67" s="405"/>
      <c r="AM67" s="406"/>
      <c r="AN67" s="58"/>
      <c r="AO67" s="61"/>
      <c r="AP67" s="269"/>
      <c r="AR67" s="382"/>
      <c r="AS67" s="109"/>
      <c r="AT67" s="109"/>
      <c r="AU67" s="58"/>
      <c r="AV67" s="58"/>
      <c r="AW67" s="61"/>
      <c r="AX67" s="269"/>
      <c r="AZ67" s="270"/>
      <c r="BA67" s="109"/>
      <c r="BB67" s="373"/>
      <c r="BC67" s="58"/>
      <c r="BD67" s="58"/>
      <c r="BE67" s="61"/>
      <c r="BF67" s="269"/>
      <c r="BH67" s="403"/>
      <c r="BI67" s="294"/>
      <c r="BJ67" s="294"/>
      <c r="BK67" s="295"/>
      <c r="BL67" s="295"/>
      <c r="BM67" s="61"/>
      <c r="BN67" s="269"/>
    </row>
    <row r="68" ht="22.5" customHeight="1">
      <c r="A68" s="368"/>
      <c r="B68" s="270">
        <v>46213.0</v>
      </c>
      <c r="C68" s="109" t="s">
        <v>6367</v>
      </c>
      <c r="D68" s="373" t="s">
        <v>6368</v>
      </c>
      <c r="E68" s="58" t="s">
        <v>22</v>
      </c>
      <c r="F68" s="58" t="s">
        <v>20</v>
      </c>
      <c r="G68" s="109"/>
      <c r="H68" s="269" t="b">
        <v>1</v>
      </c>
      <c r="J68" s="401">
        <v>46214.0</v>
      </c>
      <c r="K68" s="109" t="s">
        <v>6369</v>
      </c>
      <c r="L68" s="109" t="s">
        <v>6370</v>
      </c>
      <c r="M68" s="58" t="s">
        <v>27</v>
      </c>
      <c r="N68" s="58" t="s">
        <v>14</v>
      </c>
      <c r="O68" s="61"/>
      <c r="P68" s="269" t="b">
        <v>1</v>
      </c>
      <c r="R68" s="403"/>
      <c r="S68" s="273"/>
      <c r="T68" s="273"/>
      <c r="U68" s="274"/>
      <c r="V68" s="274"/>
      <c r="W68" s="109"/>
      <c r="X68" s="269"/>
      <c r="Y68" s="574"/>
      <c r="AA68" s="514">
        <v>46220.0</v>
      </c>
      <c r="AB68" s="417" t="s">
        <v>6371</v>
      </c>
      <c r="AC68" s="417" t="s">
        <v>6372</v>
      </c>
      <c r="AD68" s="418" t="s">
        <v>18</v>
      </c>
      <c r="AE68" s="547" t="s">
        <v>2347</v>
      </c>
      <c r="AF68" s="61"/>
      <c r="AG68" s="269"/>
      <c r="AH68" s="561">
        <v>60.0</v>
      </c>
      <c r="AJ68" s="270"/>
      <c r="AK68" s="273"/>
      <c r="AL68" s="273"/>
      <c r="AM68" s="274"/>
      <c r="AN68" s="58"/>
      <c r="AO68" s="61"/>
      <c r="AP68" s="269"/>
      <c r="AR68" s="382"/>
      <c r="AS68" s="109"/>
      <c r="AT68" s="109"/>
      <c r="AU68" s="58"/>
      <c r="AV68" s="58"/>
      <c r="AW68" s="61"/>
      <c r="AX68" s="269"/>
      <c r="AZ68" s="270"/>
      <c r="BA68" s="109"/>
      <c r="BB68" s="373"/>
      <c r="BC68" s="58"/>
      <c r="BD68" s="58"/>
      <c r="BE68" s="109"/>
      <c r="BF68" s="269"/>
      <c r="BH68" s="401"/>
      <c r="BI68" s="273"/>
      <c r="BJ68" s="273"/>
      <c r="BK68" s="274"/>
      <c r="BL68" s="274"/>
      <c r="BM68" s="61"/>
      <c r="BN68" s="269"/>
    </row>
    <row r="69" ht="22.5" customHeight="1">
      <c r="A69" s="368"/>
      <c r="B69" s="270">
        <v>46213.0</v>
      </c>
      <c r="C69" s="109" t="s">
        <v>6373</v>
      </c>
      <c r="D69" s="373" t="s">
        <v>6374</v>
      </c>
      <c r="E69" s="58" t="s">
        <v>22</v>
      </c>
      <c r="F69" s="58" t="s">
        <v>20</v>
      </c>
      <c r="G69" s="61"/>
      <c r="H69" s="269" t="b">
        <v>1</v>
      </c>
      <c r="J69" s="401">
        <v>46214.0</v>
      </c>
      <c r="K69" s="465" t="s">
        <v>6375</v>
      </c>
      <c r="L69" s="465" t="s">
        <v>6376</v>
      </c>
      <c r="M69" s="492" t="s">
        <v>27</v>
      </c>
      <c r="N69" s="58" t="s">
        <v>14</v>
      </c>
      <c r="O69" s="109"/>
      <c r="P69" s="269" t="b">
        <v>1</v>
      </c>
      <c r="R69" s="403"/>
      <c r="S69" s="294"/>
      <c r="T69" s="294"/>
      <c r="U69" s="295"/>
      <c r="V69" s="295"/>
      <c r="W69" s="61"/>
      <c r="X69" s="269"/>
      <c r="Y69" s="574"/>
      <c r="AA69" s="514">
        <v>46220.0</v>
      </c>
      <c r="AB69" s="109" t="s">
        <v>6377</v>
      </c>
      <c r="AC69" s="109" t="s">
        <v>6378</v>
      </c>
      <c r="AD69" s="58" t="s">
        <v>18</v>
      </c>
      <c r="AE69" s="547" t="s">
        <v>2347</v>
      </c>
      <c r="AF69" s="61"/>
      <c r="AG69" s="269"/>
      <c r="AH69" s="561">
        <v>60.0</v>
      </c>
      <c r="AJ69" s="270"/>
      <c r="AK69" s="294"/>
      <c r="AL69" s="294"/>
      <c r="AM69" s="295"/>
      <c r="AN69" s="58"/>
      <c r="AO69" s="61"/>
      <c r="AP69" s="269"/>
      <c r="AR69" s="382"/>
      <c r="AS69" s="273"/>
      <c r="AT69" s="273"/>
      <c r="AU69" s="274"/>
      <c r="AV69" s="274"/>
      <c r="AW69" s="61"/>
      <c r="AX69" s="269"/>
      <c r="AZ69" s="270"/>
      <c r="BA69" s="109"/>
      <c r="BB69" s="373"/>
      <c r="BC69" s="58"/>
      <c r="BD69" s="58"/>
      <c r="BE69" s="536"/>
      <c r="BF69" s="269"/>
      <c r="BH69" s="403"/>
      <c r="BI69" s="294"/>
      <c r="BJ69" s="294"/>
      <c r="BK69" s="295"/>
      <c r="BL69" s="295"/>
      <c r="BM69" s="61"/>
      <c r="BN69" s="269"/>
    </row>
    <row r="70" ht="22.5" customHeight="1">
      <c r="A70" s="368"/>
      <c r="B70" s="270">
        <v>46213.0</v>
      </c>
      <c r="C70" s="109" t="s">
        <v>6379</v>
      </c>
      <c r="D70" s="373" t="s">
        <v>6380</v>
      </c>
      <c r="E70" s="58" t="s">
        <v>22</v>
      </c>
      <c r="F70" s="58" t="s">
        <v>20</v>
      </c>
      <c r="G70" s="61"/>
      <c r="H70" s="269" t="b">
        <v>1</v>
      </c>
      <c r="J70" s="401">
        <v>46214.0</v>
      </c>
      <c r="K70" s="417" t="s">
        <v>6381</v>
      </c>
      <c r="L70" s="417" t="s">
        <v>6382</v>
      </c>
      <c r="M70" s="418" t="s">
        <v>11</v>
      </c>
      <c r="N70" s="58" t="s">
        <v>14</v>
      </c>
      <c r="O70" s="61"/>
      <c r="P70" s="269" t="b">
        <v>1</v>
      </c>
      <c r="R70" s="403"/>
      <c r="S70" s="273"/>
      <c r="T70" s="273"/>
      <c r="U70" s="274"/>
      <c r="V70" s="274"/>
      <c r="W70" s="61"/>
      <c r="X70" s="269"/>
      <c r="Y70" s="574"/>
      <c r="AA70" s="401">
        <v>46220.0</v>
      </c>
      <c r="AB70" s="273" t="s">
        <v>6383</v>
      </c>
      <c r="AC70" s="273" t="s">
        <v>6384</v>
      </c>
      <c r="AD70" s="402" t="s">
        <v>27</v>
      </c>
      <c r="AE70" s="485" t="s">
        <v>2337</v>
      </c>
      <c r="AF70" s="479"/>
      <c r="AG70" s="269"/>
      <c r="AH70" s="561">
        <v>60.0</v>
      </c>
      <c r="AJ70" s="270"/>
      <c r="AK70" s="273"/>
      <c r="AL70" s="273"/>
      <c r="AM70" s="274"/>
      <c r="AN70" s="58"/>
      <c r="AO70" s="61"/>
      <c r="AP70" s="269"/>
      <c r="AR70" s="380"/>
      <c r="AS70" s="405"/>
      <c r="AT70" s="405"/>
      <c r="AU70" s="406"/>
      <c r="AV70" s="406"/>
      <c r="AW70" s="61"/>
      <c r="AX70" s="269"/>
      <c r="AZ70" s="270"/>
      <c r="BA70" s="294"/>
      <c r="BB70" s="294"/>
      <c r="BC70" s="295"/>
      <c r="BD70" s="58"/>
      <c r="BE70" s="61"/>
      <c r="BF70" s="269"/>
      <c r="BH70" s="382"/>
      <c r="BI70" s="273"/>
      <c r="BJ70" s="273"/>
      <c r="BK70" s="274"/>
      <c r="BL70" s="274"/>
      <c r="BM70" s="61"/>
      <c r="BN70" s="269"/>
    </row>
    <row r="71" ht="22.5" customHeight="1">
      <c r="A71" s="368"/>
      <c r="B71" s="270">
        <v>46213.0</v>
      </c>
      <c r="C71" s="417" t="s">
        <v>6385</v>
      </c>
      <c r="D71" s="417" t="s">
        <v>6386</v>
      </c>
      <c r="E71" s="418" t="s">
        <v>22</v>
      </c>
      <c r="F71" s="58" t="s">
        <v>20</v>
      </c>
      <c r="G71" s="61"/>
      <c r="H71" s="269" t="b">
        <v>1</v>
      </c>
      <c r="J71" s="401">
        <v>46214.0</v>
      </c>
      <c r="K71" s="465" t="s">
        <v>6387</v>
      </c>
      <c r="L71" s="465" t="s">
        <v>6388</v>
      </c>
      <c r="M71" s="492" t="s">
        <v>11</v>
      </c>
      <c r="N71" s="58" t="s">
        <v>14</v>
      </c>
      <c r="O71" s="61"/>
      <c r="P71" s="269" t="b">
        <v>1</v>
      </c>
      <c r="R71" s="382"/>
      <c r="S71" s="273"/>
      <c r="T71" s="273"/>
      <c r="U71" s="383"/>
      <c r="V71" s="410"/>
      <c r="W71" s="109"/>
      <c r="X71" s="269"/>
      <c r="Y71" s="574"/>
      <c r="AA71" s="403">
        <v>46220.0</v>
      </c>
      <c r="AB71" s="294" t="s">
        <v>6389</v>
      </c>
      <c r="AC71" s="294" t="s">
        <v>6390</v>
      </c>
      <c r="AD71" s="391" t="s">
        <v>30</v>
      </c>
      <c r="AE71" s="487" t="s">
        <v>2337</v>
      </c>
      <c r="AF71" s="482"/>
      <c r="AG71" s="269"/>
      <c r="AH71" s="561">
        <v>60.0</v>
      </c>
      <c r="AJ71" s="270"/>
      <c r="AK71" s="109"/>
      <c r="AL71" s="373"/>
      <c r="AM71" s="58"/>
      <c r="AN71" s="58"/>
      <c r="AO71" s="61"/>
      <c r="AP71" s="269"/>
      <c r="AR71" s="382"/>
      <c r="AS71" s="430"/>
      <c r="AT71" s="430"/>
      <c r="AU71" s="410"/>
      <c r="AV71" s="410"/>
      <c r="AW71" s="61"/>
      <c r="AX71" s="269"/>
      <c r="AZ71" s="270"/>
      <c r="BA71" s="273"/>
      <c r="BB71" s="273"/>
      <c r="BC71" s="274"/>
      <c r="BD71" s="58"/>
      <c r="BE71" s="61"/>
      <c r="BF71" s="269"/>
      <c r="BH71" s="380"/>
      <c r="BI71" s="405"/>
      <c r="BJ71" s="405"/>
      <c r="BK71" s="406"/>
      <c r="BL71" s="406"/>
      <c r="BM71" s="61"/>
      <c r="BN71" s="269"/>
    </row>
    <row r="72" ht="22.5" customHeight="1">
      <c r="A72" s="368"/>
      <c r="B72" s="270">
        <v>46213.0</v>
      </c>
      <c r="C72" s="465" t="s">
        <v>6391</v>
      </c>
      <c r="D72" s="465" t="s">
        <v>6392</v>
      </c>
      <c r="E72" s="492" t="s">
        <v>22</v>
      </c>
      <c r="F72" s="58" t="s">
        <v>20</v>
      </c>
      <c r="G72" s="61"/>
      <c r="H72" s="269" t="b">
        <v>1</v>
      </c>
      <c r="J72" s="401">
        <v>46214.0</v>
      </c>
      <c r="K72" s="417" t="s">
        <v>6393</v>
      </c>
      <c r="L72" s="417" t="s">
        <v>6394</v>
      </c>
      <c r="M72" s="418" t="s">
        <v>11</v>
      </c>
      <c r="N72" s="58" t="s">
        <v>14</v>
      </c>
      <c r="O72" s="61"/>
      <c r="P72" s="269" t="b">
        <v>1</v>
      </c>
      <c r="R72" s="380"/>
      <c r="S72" s="294"/>
      <c r="T72" s="294"/>
      <c r="U72" s="441"/>
      <c r="V72" s="295"/>
      <c r="W72" s="61"/>
      <c r="X72" s="269"/>
      <c r="Y72" s="574"/>
      <c r="AA72" s="401">
        <v>46220.0</v>
      </c>
      <c r="AB72" s="273" t="s">
        <v>6395</v>
      </c>
      <c r="AC72" s="273" t="s">
        <v>6396</v>
      </c>
      <c r="AD72" s="402" t="s">
        <v>11</v>
      </c>
      <c r="AE72" s="485" t="s">
        <v>2337</v>
      </c>
      <c r="AF72" s="479"/>
      <c r="AG72" s="269"/>
      <c r="AH72" s="561">
        <v>60.0</v>
      </c>
      <c r="AJ72" s="270"/>
      <c r="AK72" s="294"/>
      <c r="AL72" s="411"/>
      <c r="AM72" s="295"/>
      <c r="AN72" s="58"/>
      <c r="AO72" s="61"/>
      <c r="AP72" s="269"/>
      <c r="AR72" s="380"/>
      <c r="AS72" s="294"/>
      <c r="AT72" s="294"/>
      <c r="AU72" s="381"/>
      <c r="AV72" s="295"/>
      <c r="AW72" s="61"/>
      <c r="AX72" s="269"/>
      <c r="AZ72" s="270"/>
      <c r="BA72" s="405"/>
      <c r="BB72" s="405"/>
      <c r="BC72" s="406"/>
      <c r="BD72" s="58"/>
      <c r="BE72" s="61"/>
      <c r="BF72" s="269"/>
      <c r="BH72" s="401"/>
      <c r="BI72" s="273"/>
      <c r="BJ72" s="273"/>
      <c r="BK72" s="274"/>
      <c r="BL72" s="274"/>
      <c r="BM72" s="61"/>
      <c r="BN72" s="269"/>
    </row>
    <row r="73" ht="22.5" customHeight="1">
      <c r="A73" s="368"/>
      <c r="B73" s="270">
        <v>46213.0</v>
      </c>
      <c r="C73" s="417" t="s">
        <v>6397</v>
      </c>
      <c r="D73" s="417" t="s">
        <v>6398</v>
      </c>
      <c r="E73" s="418" t="s">
        <v>16</v>
      </c>
      <c r="F73" s="58" t="s">
        <v>20</v>
      </c>
      <c r="G73" s="61"/>
      <c r="H73" s="269" t="b">
        <v>1</v>
      </c>
      <c r="J73" s="401">
        <v>46214.0</v>
      </c>
      <c r="K73" s="465" t="s">
        <v>6399</v>
      </c>
      <c r="L73" s="465" t="s">
        <v>6400</v>
      </c>
      <c r="M73" s="492" t="s">
        <v>11</v>
      </c>
      <c r="N73" s="58" t="s">
        <v>14</v>
      </c>
      <c r="O73" s="61"/>
      <c r="P73" s="269" t="b">
        <v>1</v>
      </c>
      <c r="R73" s="270"/>
      <c r="S73" s="312"/>
      <c r="T73" s="109"/>
      <c r="U73" s="58"/>
      <c r="V73" s="58"/>
      <c r="W73" s="427"/>
      <c r="X73" s="298"/>
      <c r="Y73" s="574"/>
      <c r="AA73" s="403">
        <v>46220.0</v>
      </c>
      <c r="AB73" s="294" t="s">
        <v>6401</v>
      </c>
      <c r="AC73" s="294" t="s">
        <v>6402</v>
      </c>
      <c r="AD73" s="391" t="s">
        <v>18</v>
      </c>
      <c r="AE73" s="487" t="s">
        <v>2337</v>
      </c>
      <c r="AF73" s="482"/>
      <c r="AG73" s="269"/>
      <c r="AH73" s="561">
        <v>60.0</v>
      </c>
      <c r="AJ73" s="270"/>
      <c r="AK73" s="273"/>
      <c r="AL73" s="413"/>
      <c r="AM73" s="274"/>
      <c r="AN73" s="58"/>
      <c r="AO73" s="61"/>
      <c r="AP73" s="269"/>
      <c r="AR73" s="403"/>
      <c r="AS73" s="294"/>
      <c r="AT73" s="294"/>
      <c r="AU73" s="295"/>
      <c r="AV73" s="295"/>
      <c r="AW73" s="61"/>
      <c r="AX73" s="269"/>
      <c r="AZ73" s="270"/>
      <c r="BA73" s="273"/>
      <c r="BB73" s="273"/>
      <c r="BC73" s="274"/>
      <c r="BD73" s="58"/>
      <c r="BE73" s="61"/>
      <c r="BF73" s="269"/>
      <c r="BH73" s="403"/>
      <c r="BI73" s="294"/>
      <c r="BJ73" s="294"/>
      <c r="BK73" s="295"/>
      <c r="BL73" s="295"/>
      <c r="BM73" s="61"/>
      <c r="BN73" s="269"/>
    </row>
    <row r="74" ht="22.5" customHeight="1">
      <c r="A74" s="368"/>
      <c r="B74" s="270">
        <v>46213.0</v>
      </c>
      <c r="C74" s="465" t="s">
        <v>6403</v>
      </c>
      <c r="D74" s="465" t="s">
        <v>6404</v>
      </c>
      <c r="E74" s="492" t="s">
        <v>10</v>
      </c>
      <c r="F74" s="58" t="s">
        <v>20</v>
      </c>
      <c r="G74" s="61"/>
      <c r="H74" s="269" t="b">
        <v>1</v>
      </c>
      <c r="J74" s="540">
        <v>46215.0</v>
      </c>
      <c r="K74" s="273" t="s">
        <v>6405</v>
      </c>
      <c r="L74" s="273" t="s">
        <v>6406</v>
      </c>
      <c r="M74" s="395" t="s">
        <v>15</v>
      </c>
      <c r="N74" s="410" t="s">
        <v>2338</v>
      </c>
      <c r="O74" s="61"/>
      <c r="P74" s="269" t="b">
        <v>1</v>
      </c>
      <c r="R74" s="270"/>
      <c r="S74" s="384"/>
      <c r="T74" s="109"/>
      <c r="U74" s="58"/>
      <c r="V74" s="58"/>
      <c r="W74" s="61"/>
      <c r="X74" s="269"/>
      <c r="Y74" s="574"/>
      <c r="AA74" s="401">
        <v>46220.0</v>
      </c>
      <c r="AB74" s="273" t="s">
        <v>6407</v>
      </c>
      <c r="AC74" s="273" t="s">
        <v>6408</v>
      </c>
      <c r="AD74" s="402" t="s">
        <v>27</v>
      </c>
      <c r="AE74" s="485" t="s">
        <v>2337</v>
      </c>
      <c r="AF74" s="479"/>
      <c r="AG74" s="269"/>
      <c r="AH74" s="561">
        <v>60.0</v>
      </c>
      <c r="AI74" s="428"/>
      <c r="AJ74" s="270"/>
      <c r="AK74" s="294"/>
      <c r="AL74" s="411"/>
      <c r="AM74" s="295"/>
      <c r="AN74" s="58"/>
      <c r="AO74" s="61"/>
      <c r="AP74" s="269"/>
      <c r="AR74" s="401"/>
      <c r="AS74" s="273"/>
      <c r="AT74" s="273"/>
      <c r="AU74" s="274"/>
      <c r="AV74" s="274"/>
      <c r="AW74" s="61"/>
      <c r="AX74" s="269"/>
      <c r="AZ74" s="270"/>
      <c r="BA74" s="405"/>
      <c r="BB74" s="405"/>
      <c r="BC74" s="406"/>
      <c r="BD74" s="58"/>
      <c r="BE74" s="61"/>
      <c r="BF74" s="269"/>
      <c r="BH74" s="401"/>
      <c r="BI74" s="273"/>
      <c r="BJ74" s="273"/>
      <c r="BK74" s="274"/>
      <c r="BL74" s="274"/>
      <c r="BM74" s="61"/>
      <c r="BN74" s="269"/>
    </row>
    <row r="75" ht="22.5" customHeight="1">
      <c r="A75" s="368"/>
      <c r="B75" s="270">
        <v>46213.0</v>
      </c>
      <c r="C75" s="417" t="s">
        <v>6409</v>
      </c>
      <c r="D75" s="417" t="s">
        <v>6410</v>
      </c>
      <c r="E75" s="418" t="s">
        <v>44</v>
      </c>
      <c r="F75" s="58" t="s">
        <v>20</v>
      </c>
      <c r="G75" s="61"/>
      <c r="H75" s="269" t="b">
        <v>1</v>
      </c>
      <c r="J75" s="403">
        <v>46216.0</v>
      </c>
      <c r="K75" s="294" t="s">
        <v>6411</v>
      </c>
      <c r="L75" s="294" t="s">
        <v>6412</v>
      </c>
      <c r="M75" s="391" t="s">
        <v>11</v>
      </c>
      <c r="N75" s="295" t="s">
        <v>2337</v>
      </c>
      <c r="O75" s="61"/>
      <c r="P75" s="269" t="b">
        <v>1</v>
      </c>
      <c r="R75" s="270"/>
      <c r="S75" s="384"/>
      <c r="T75" s="109"/>
      <c r="U75" s="58"/>
      <c r="V75" s="58"/>
      <c r="W75" s="109"/>
      <c r="X75" s="269"/>
      <c r="Y75" s="574"/>
      <c r="AA75" s="403">
        <v>46220.0</v>
      </c>
      <c r="AB75" s="294" t="s">
        <v>6413</v>
      </c>
      <c r="AC75" s="294" t="s">
        <v>6414</v>
      </c>
      <c r="AD75" s="391" t="s">
        <v>27</v>
      </c>
      <c r="AE75" s="487" t="s">
        <v>2337</v>
      </c>
      <c r="AF75" s="482"/>
      <c r="AG75" s="269"/>
      <c r="AH75" s="561">
        <v>60.0</v>
      </c>
      <c r="AJ75" s="270"/>
      <c r="AK75" s="273"/>
      <c r="AL75" s="413"/>
      <c r="AM75" s="274"/>
      <c r="AN75" s="58"/>
      <c r="AO75" s="61"/>
      <c r="AP75" s="269"/>
      <c r="AR75" s="403"/>
      <c r="AS75" s="294"/>
      <c r="AT75" s="294"/>
      <c r="AU75" s="295"/>
      <c r="AV75" s="295"/>
      <c r="AW75" s="61"/>
      <c r="AX75" s="269"/>
      <c r="AZ75" s="270"/>
      <c r="BA75" s="430"/>
      <c r="BB75" s="430"/>
      <c r="BC75" s="410"/>
      <c r="BD75" s="58"/>
      <c r="BE75" s="61"/>
      <c r="BF75" s="269"/>
      <c r="BH75" s="403"/>
      <c r="BI75" s="294"/>
      <c r="BJ75" s="294"/>
      <c r="BK75" s="295"/>
      <c r="BL75" s="295"/>
      <c r="BM75" s="61"/>
      <c r="BN75" s="269"/>
    </row>
    <row r="76" ht="22.5" customHeight="1">
      <c r="A76" s="368"/>
      <c r="B76" s="194"/>
      <c r="C76" s="61"/>
      <c r="D76" s="61"/>
      <c r="E76" s="81"/>
      <c r="F76" s="81"/>
      <c r="G76" s="61"/>
      <c r="H76" s="291"/>
      <c r="J76" s="401">
        <v>46216.0</v>
      </c>
      <c r="K76" s="273" t="s">
        <v>6415</v>
      </c>
      <c r="L76" s="273" t="s">
        <v>6416</v>
      </c>
      <c r="M76" s="402" t="s">
        <v>27</v>
      </c>
      <c r="N76" s="274" t="s">
        <v>2337</v>
      </c>
      <c r="O76" s="61"/>
      <c r="P76" s="269" t="b">
        <v>1</v>
      </c>
      <c r="R76" s="270"/>
      <c r="S76" s="294"/>
      <c r="T76" s="294"/>
      <c r="U76" s="295"/>
      <c r="V76" s="58"/>
      <c r="W76" s="61"/>
      <c r="X76" s="269"/>
      <c r="Y76" s="574"/>
      <c r="AA76" s="401">
        <v>46220.0</v>
      </c>
      <c r="AB76" s="273" t="s">
        <v>6417</v>
      </c>
      <c r="AC76" s="273" t="s">
        <v>6418</v>
      </c>
      <c r="AD76" s="402" t="s">
        <v>27</v>
      </c>
      <c r="AE76" s="485" t="s">
        <v>2337</v>
      </c>
      <c r="AF76" s="479"/>
      <c r="AG76" s="269"/>
      <c r="AH76" s="561">
        <v>60.0</v>
      </c>
      <c r="AJ76" s="270"/>
      <c r="AK76" s="294"/>
      <c r="AL76" s="411"/>
      <c r="AM76" s="295"/>
      <c r="AN76" s="58"/>
      <c r="AO76" s="61"/>
      <c r="AP76" s="269"/>
      <c r="AR76" s="270"/>
      <c r="AS76" s="109"/>
      <c r="AT76" s="109"/>
      <c r="AU76" s="58"/>
      <c r="AV76" s="58"/>
      <c r="AW76" s="61"/>
      <c r="AX76" s="269"/>
      <c r="AZ76" s="270"/>
      <c r="BA76" s="294"/>
      <c r="BB76" s="294"/>
      <c r="BC76" s="295"/>
      <c r="BD76" s="58"/>
      <c r="BE76" s="61"/>
      <c r="BF76" s="269"/>
      <c r="BH76" s="401"/>
      <c r="BI76" s="273"/>
      <c r="BJ76" s="273"/>
      <c r="BK76" s="274"/>
      <c r="BL76" s="274"/>
      <c r="BM76" s="61"/>
      <c r="BN76" s="269"/>
    </row>
    <row r="77" ht="22.5" customHeight="1">
      <c r="A77" s="368"/>
      <c r="B77" s="194"/>
      <c r="C77" s="61"/>
      <c r="D77" s="61"/>
      <c r="E77" s="81"/>
      <c r="F77" s="81"/>
      <c r="G77" s="61"/>
      <c r="H77" s="291"/>
      <c r="J77" s="403">
        <v>46216.0</v>
      </c>
      <c r="K77" s="294" t="s">
        <v>6419</v>
      </c>
      <c r="L77" s="294" t="s">
        <v>6420</v>
      </c>
      <c r="M77" s="391" t="s">
        <v>15</v>
      </c>
      <c r="N77" s="295" t="s">
        <v>2337</v>
      </c>
      <c r="O77" s="61"/>
      <c r="P77" s="269" t="b">
        <v>1</v>
      </c>
      <c r="R77" s="270"/>
      <c r="S77" s="273"/>
      <c r="T77" s="273"/>
      <c r="U77" s="274"/>
      <c r="V77" s="58"/>
      <c r="W77" s="61"/>
      <c r="X77" s="269"/>
      <c r="Y77" s="574"/>
      <c r="AA77" s="403">
        <v>46220.0</v>
      </c>
      <c r="AB77" s="294" t="s">
        <v>6421</v>
      </c>
      <c r="AC77" s="294" t="s">
        <v>6422</v>
      </c>
      <c r="AD77" s="391" t="s">
        <v>11</v>
      </c>
      <c r="AE77" s="487" t="s">
        <v>2337</v>
      </c>
      <c r="AF77" s="472" t="s">
        <v>3961</v>
      </c>
      <c r="AG77" s="269"/>
      <c r="AH77" s="561">
        <v>60.0</v>
      </c>
      <c r="AJ77" s="270"/>
      <c r="AK77" s="273"/>
      <c r="AL77" s="413"/>
      <c r="AM77" s="274"/>
      <c r="AN77" s="58"/>
      <c r="AO77" s="61"/>
      <c r="AP77" s="269"/>
      <c r="AR77" s="270"/>
      <c r="AS77" s="109"/>
      <c r="AT77" s="109"/>
      <c r="AU77" s="58"/>
      <c r="AV77" s="58"/>
      <c r="AW77" s="109"/>
      <c r="AX77" s="269"/>
      <c r="AZ77" s="270"/>
      <c r="BA77" s="430"/>
      <c r="BB77" s="430"/>
      <c r="BC77" s="410"/>
      <c r="BD77" s="58"/>
      <c r="BE77" s="61"/>
      <c r="BF77" s="269"/>
      <c r="BH77" s="403"/>
      <c r="BI77" s="294"/>
      <c r="BJ77" s="294"/>
      <c r="BK77" s="295"/>
      <c r="BL77" s="295"/>
      <c r="BM77" s="61"/>
      <c r="BN77" s="269"/>
    </row>
    <row r="78" ht="22.5" customHeight="1">
      <c r="A78" s="368"/>
      <c r="B78" s="194"/>
      <c r="C78" s="61"/>
      <c r="D78" s="61"/>
      <c r="E78" s="81"/>
      <c r="F78" s="81"/>
      <c r="G78" s="61"/>
      <c r="H78" s="291"/>
      <c r="J78" s="401">
        <v>46216.0</v>
      </c>
      <c r="K78" s="273" t="s">
        <v>6423</v>
      </c>
      <c r="L78" s="273" t="s">
        <v>6424</v>
      </c>
      <c r="M78" s="402" t="s">
        <v>21</v>
      </c>
      <c r="N78" s="274" t="s">
        <v>2337</v>
      </c>
      <c r="O78" s="61"/>
      <c r="P78" s="269" t="b">
        <v>1</v>
      </c>
      <c r="R78" s="270"/>
      <c r="S78" s="294"/>
      <c r="T78" s="411"/>
      <c r="U78" s="295"/>
      <c r="V78" s="58"/>
      <c r="W78" s="61"/>
      <c r="X78" s="269"/>
      <c r="Y78" s="574"/>
      <c r="AA78" s="403">
        <v>46220.0</v>
      </c>
      <c r="AB78" s="465" t="s">
        <v>6425</v>
      </c>
      <c r="AC78" s="465" t="s">
        <v>6426</v>
      </c>
      <c r="AD78" s="492" t="s">
        <v>23</v>
      </c>
      <c r="AE78" s="575" t="s">
        <v>14</v>
      </c>
      <c r="AF78" s="61"/>
      <c r="AG78" s="269"/>
      <c r="AH78" s="574"/>
      <c r="AJ78" s="270"/>
      <c r="AK78" s="294"/>
      <c r="AL78" s="411"/>
      <c r="AM78" s="295"/>
      <c r="AN78" s="58"/>
      <c r="AO78" s="61"/>
      <c r="AP78" s="269"/>
      <c r="AR78" s="270"/>
      <c r="AS78" s="109"/>
      <c r="AT78" s="109"/>
      <c r="AU78" s="58"/>
      <c r="AV78" s="58"/>
      <c r="AW78" s="61"/>
      <c r="AX78" s="269"/>
      <c r="AZ78" s="270"/>
      <c r="BA78" s="109"/>
      <c r="BB78" s="373"/>
      <c r="BC78" s="58"/>
      <c r="BD78" s="58"/>
      <c r="BE78" s="61"/>
      <c r="BF78" s="269"/>
      <c r="BH78" s="401"/>
      <c r="BI78" s="273"/>
      <c r="BJ78" s="273"/>
      <c r="BK78" s="274"/>
      <c r="BL78" s="274"/>
      <c r="BM78" s="61"/>
      <c r="BN78" s="269"/>
    </row>
    <row r="79" ht="22.5" customHeight="1">
      <c r="A79" s="368"/>
      <c r="B79" s="270">
        <v>46213.0</v>
      </c>
      <c r="C79" s="417" t="s">
        <v>6427</v>
      </c>
      <c r="D79" s="417" t="s">
        <v>6428</v>
      </c>
      <c r="E79" s="418" t="s">
        <v>22</v>
      </c>
      <c r="F79" s="370" t="s">
        <v>20</v>
      </c>
      <c r="G79" s="195"/>
      <c r="H79" s="371" t="b">
        <v>1</v>
      </c>
      <c r="J79" s="270">
        <v>46216.0</v>
      </c>
      <c r="K79" s="317" t="s">
        <v>6429</v>
      </c>
      <c r="L79" s="576" t="s">
        <v>6430</v>
      </c>
      <c r="M79" s="58" t="s">
        <v>18</v>
      </c>
      <c r="N79" s="58" t="s">
        <v>2347</v>
      </c>
      <c r="O79" s="61"/>
      <c r="P79" s="269" t="b">
        <v>1</v>
      </c>
      <c r="R79" s="270"/>
      <c r="S79" s="273"/>
      <c r="T79" s="413"/>
      <c r="U79" s="274"/>
      <c r="V79" s="58"/>
      <c r="W79" s="61"/>
      <c r="X79" s="269"/>
      <c r="Y79" s="574"/>
      <c r="AA79" s="403">
        <v>46220.0</v>
      </c>
      <c r="AB79" s="417" t="s">
        <v>5379</v>
      </c>
      <c r="AC79" s="417" t="s">
        <v>5380</v>
      </c>
      <c r="AD79" s="418" t="s">
        <v>21</v>
      </c>
      <c r="AE79" s="418" t="s">
        <v>14</v>
      </c>
      <c r="AF79" s="109" t="s">
        <v>2572</v>
      </c>
      <c r="AG79" s="269"/>
      <c r="AH79" s="574"/>
      <c r="AJ79" s="270"/>
      <c r="AK79" s="273"/>
      <c r="AL79" s="413"/>
      <c r="AM79" s="274"/>
      <c r="AN79" s="58"/>
      <c r="AO79" s="61"/>
      <c r="AP79" s="269"/>
      <c r="AR79" s="270"/>
      <c r="AS79" s="109"/>
      <c r="AT79" s="109"/>
      <c r="AU79" s="58"/>
      <c r="AV79" s="58"/>
      <c r="AW79" s="61"/>
      <c r="AX79" s="269"/>
      <c r="AZ79" s="270"/>
      <c r="BA79" s="109"/>
      <c r="BB79" s="373"/>
      <c r="BC79" s="58"/>
      <c r="BD79" s="58"/>
      <c r="BE79" s="61"/>
      <c r="BF79" s="269"/>
      <c r="BH79" s="403"/>
      <c r="BI79" s="294"/>
      <c r="BJ79" s="294"/>
      <c r="BK79" s="295"/>
      <c r="BL79" s="295"/>
      <c r="BM79" s="61"/>
      <c r="BN79" s="269"/>
    </row>
    <row r="80" ht="22.5" customHeight="1">
      <c r="A80" s="368"/>
      <c r="B80" s="380">
        <v>46215.0</v>
      </c>
      <c r="C80" s="294" t="s">
        <v>6431</v>
      </c>
      <c r="D80" s="294" t="s">
        <v>6432</v>
      </c>
      <c r="E80" s="391" t="s">
        <v>16</v>
      </c>
      <c r="F80" s="391" t="s">
        <v>2338</v>
      </c>
      <c r="G80" s="195"/>
      <c r="H80" s="371" t="b">
        <v>1</v>
      </c>
      <c r="J80" s="270">
        <v>46216.0</v>
      </c>
      <c r="K80" s="109" t="s">
        <v>6433</v>
      </c>
      <c r="L80" s="109" t="s">
        <v>6434</v>
      </c>
      <c r="M80" s="58" t="s">
        <v>25</v>
      </c>
      <c r="N80" s="58" t="s">
        <v>2347</v>
      </c>
      <c r="O80" s="109"/>
      <c r="P80" s="269" t="b">
        <v>1</v>
      </c>
      <c r="R80" s="270"/>
      <c r="S80" s="294"/>
      <c r="T80" s="411"/>
      <c r="U80" s="295"/>
      <c r="V80" s="58"/>
      <c r="W80" s="61"/>
      <c r="X80" s="269"/>
      <c r="Y80" s="574"/>
      <c r="AA80" s="403">
        <v>46220.0</v>
      </c>
      <c r="AB80" s="465" t="s">
        <v>6435</v>
      </c>
      <c r="AC80" s="465" t="s">
        <v>6436</v>
      </c>
      <c r="AD80" s="492" t="s">
        <v>27</v>
      </c>
      <c r="AE80" s="418" t="s">
        <v>14</v>
      </c>
      <c r="AF80" s="61"/>
      <c r="AG80" s="269"/>
      <c r="AH80" s="574"/>
      <c r="AJ80" s="270"/>
      <c r="AK80" s="109"/>
      <c r="AL80" s="373"/>
      <c r="AM80" s="58"/>
      <c r="AN80" s="58"/>
      <c r="AO80" s="61"/>
      <c r="AP80" s="269"/>
      <c r="AR80" s="270"/>
      <c r="AS80" s="109"/>
      <c r="AT80" s="109"/>
      <c r="AU80" s="58"/>
      <c r="AV80" s="58"/>
      <c r="AW80" s="61"/>
      <c r="AX80" s="269"/>
      <c r="AZ80" s="270"/>
      <c r="BA80" s="109"/>
      <c r="BB80" s="373"/>
      <c r="BC80" s="58"/>
      <c r="BD80" s="58"/>
      <c r="BE80" s="61"/>
      <c r="BF80" s="269"/>
      <c r="BH80" s="401"/>
      <c r="BI80" s="273"/>
      <c r="BJ80" s="273"/>
      <c r="BK80" s="274"/>
      <c r="BL80" s="274"/>
      <c r="BM80" s="61"/>
      <c r="BN80" s="269"/>
    </row>
    <row r="81" ht="22.5" customHeight="1">
      <c r="A81" s="368"/>
      <c r="B81" s="270">
        <v>46216.0</v>
      </c>
      <c r="C81" s="109" t="s">
        <v>6437</v>
      </c>
      <c r="D81" s="109" t="s">
        <v>6438</v>
      </c>
      <c r="E81" s="58" t="s">
        <v>22</v>
      </c>
      <c r="F81" s="58" t="s">
        <v>9</v>
      </c>
      <c r="G81" s="326" t="s">
        <v>2253</v>
      </c>
      <c r="H81" s="371"/>
      <c r="J81" s="270">
        <v>46216.0</v>
      </c>
      <c r="K81" s="109" t="s">
        <v>6439</v>
      </c>
      <c r="L81" s="109" t="s">
        <v>6440</v>
      </c>
      <c r="M81" s="58" t="s">
        <v>18</v>
      </c>
      <c r="N81" s="58" t="s">
        <v>2347</v>
      </c>
      <c r="O81" s="109"/>
      <c r="P81" s="269" t="b">
        <v>1</v>
      </c>
      <c r="R81" s="270"/>
      <c r="S81" s="273"/>
      <c r="T81" s="413"/>
      <c r="U81" s="274"/>
      <c r="V81" s="58"/>
      <c r="W81" s="61"/>
      <c r="X81" s="269"/>
      <c r="Y81" s="574"/>
      <c r="AA81" s="403">
        <v>46220.0</v>
      </c>
      <c r="AB81" s="417" t="s">
        <v>3260</v>
      </c>
      <c r="AC81" s="417" t="s">
        <v>3261</v>
      </c>
      <c r="AD81" s="418" t="s">
        <v>27</v>
      </c>
      <c r="AE81" s="418" t="s">
        <v>14</v>
      </c>
      <c r="AF81" s="61"/>
      <c r="AG81" s="269"/>
      <c r="AH81" s="574"/>
      <c r="AJ81" s="270"/>
      <c r="AK81" s="109"/>
      <c r="AL81" s="373"/>
      <c r="AM81" s="58"/>
      <c r="AN81" s="58"/>
      <c r="AO81" s="61"/>
      <c r="AP81" s="269"/>
      <c r="AR81" s="270"/>
      <c r="AS81" s="109"/>
      <c r="AT81" s="109"/>
      <c r="AU81" s="58"/>
      <c r="AV81" s="58"/>
      <c r="AW81" s="61"/>
      <c r="AX81" s="269"/>
      <c r="AZ81" s="270"/>
      <c r="BA81" s="109"/>
      <c r="BB81" s="373"/>
      <c r="BC81" s="58"/>
      <c r="BD81" s="58"/>
      <c r="BE81" s="61"/>
      <c r="BF81" s="269"/>
      <c r="BH81" s="401"/>
      <c r="BI81" s="273"/>
      <c r="BJ81" s="273"/>
      <c r="BK81" s="274"/>
      <c r="BL81" s="274"/>
      <c r="BM81" s="61"/>
      <c r="BN81" s="269"/>
    </row>
    <row r="82" ht="22.5" customHeight="1">
      <c r="A82" s="368"/>
      <c r="B82" s="270">
        <v>46216.0</v>
      </c>
      <c r="C82" s="417" t="s">
        <v>6441</v>
      </c>
      <c r="D82" s="417" t="s">
        <v>6442</v>
      </c>
      <c r="E82" s="58" t="s">
        <v>22</v>
      </c>
      <c r="F82" s="58" t="s">
        <v>9</v>
      </c>
      <c r="G82" s="195"/>
      <c r="H82" s="371" t="b">
        <v>1</v>
      </c>
      <c r="J82" s="432">
        <v>46216.0</v>
      </c>
      <c r="K82" s="533" t="s">
        <v>6443</v>
      </c>
      <c r="L82" s="533" t="s">
        <v>6444</v>
      </c>
      <c r="M82" s="547" t="s">
        <v>23</v>
      </c>
      <c r="N82" s="58" t="s">
        <v>2347</v>
      </c>
      <c r="O82" s="61"/>
      <c r="P82" s="269" t="b">
        <v>1</v>
      </c>
      <c r="R82" s="270"/>
      <c r="S82" s="294"/>
      <c r="T82" s="294"/>
      <c r="U82" s="295"/>
      <c r="V82" s="58"/>
      <c r="W82" s="61"/>
      <c r="X82" s="269"/>
      <c r="Y82" s="574"/>
      <c r="AA82" s="403">
        <v>46220.0</v>
      </c>
      <c r="AB82" s="109" t="s">
        <v>6445</v>
      </c>
      <c r="AC82" s="109" t="s">
        <v>6446</v>
      </c>
      <c r="AD82" s="58" t="s">
        <v>27</v>
      </c>
      <c r="AE82" s="418" t="s">
        <v>14</v>
      </c>
      <c r="AF82" s="61"/>
      <c r="AG82" s="269"/>
      <c r="AH82" s="574"/>
      <c r="AJ82" s="270"/>
      <c r="AK82" s="109"/>
      <c r="AL82" s="373"/>
      <c r="AM82" s="58"/>
      <c r="AN82" s="58"/>
      <c r="AO82" s="61"/>
      <c r="AP82" s="269"/>
      <c r="AR82" s="270"/>
      <c r="AS82" s="109"/>
      <c r="AT82" s="109"/>
      <c r="AU82" s="58"/>
      <c r="AV82" s="58"/>
      <c r="AW82" s="61"/>
      <c r="AX82" s="269"/>
      <c r="AZ82" s="270"/>
      <c r="BA82" s="312"/>
      <c r="BB82" s="538"/>
      <c r="BC82" s="58"/>
      <c r="BD82" s="58"/>
      <c r="BE82" s="61"/>
      <c r="BF82" s="269"/>
      <c r="BH82" s="194"/>
      <c r="BI82" s="61"/>
      <c r="BJ82" s="61"/>
      <c r="BK82" s="81"/>
      <c r="BL82" s="81"/>
      <c r="BM82" s="61"/>
      <c r="BN82" s="291"/>
    </row>
    <row r="83" ht="22.5" customHeight="1">
      <c r="A83" s="368"/>
      <c r="B83" s="194"/>
      <c r="C83" s="61"/>
      <c r="D83" s="61"/>
      <c r="E83" s="81"/>
      <c r="F83" s="81"/>
      <c r="G83" s="61"/>
      <c r="H83" s="291"/>
      <c r="J83" s="506">
        <v>46216.0</v>
      </c>
      <c r="K83" s="508" t="s">
        <v>6447</v>
      </c>
      <c r="L83" s="508" t="s">
        <v>6448</v>
      </c>
      <c r="M83" s="509" t="s">
        <v>11</v>
      </c>
      <c r="N83" s="58" t="s">
        <v>2347</v>
      </c>
      <c r="O83" s="61"/>
      <c r="P83" s="269" t="b">
        <v>1</v>
      </c>
      <c r="R83" s="270"/>
      <c r="S83" s="273"/>
      <c r="T83" s="273"/>
      <c r="U83" s="274"/>
      <c r="V83" s="58"/>
      <c r="W83" s="61"/>
      <c r="X83" s="269"/>
      <c r="Y83" s="574"/>
      <c r="AA83" s="403">
        <v>46220.0</v>
      </c>
      <c r="AB83" s="465" t="s">
        <v>6449</v>
      </c>
      <c r="AC83" s="465" t="s">
        <v>6450</v>
      </c>
      <c r="AD83" s="492" t="s">
        <v>23</v>
      </c>
      <c r="AE83" s="418" t="s">
        <v>14</v>
      </c>
      <c r="AF83" s="61"/>
      <c r="AG83" s="269"/>
      <c r="AH83" s="574"/>
      <c r="AJ83" s="270"/>
      <c r="AK83" s="109"/>
      <c r="AL83" s="373"/>
      <c r="AM83" s="58"/>
      <c r="AN83" s="58"/>
      <c r="AO83" s="109"/>
      <c r="AP83" s="269"/>
      <c r="AR83" s="270"/>
      <c r="AS83" s="109"/>
      <c r="AT83" s="109"/>
      <c r="AU83" s="58"/>
      <c r="AV83" s="58"/>
      <c r="AW83" s="61"/>
      <c r="AX83" s="269"/>
      <c r="AZ83" s="270"/>
      <c r="BA83" s="312"/>
      <c r="BB83" s="539"/>
      <c r="BC83" s="58"/>
      <c r="BD83" s="58"/>
      <c r="BE83" s="61"/>
      <c r="BF83" s="269"/>
      <c r="BH83" s="194"/>
      <c r="BI83" s="61"/>
      <c r="BJ83" s="61"/>
      <c r="BK83" s="81"/>
      <c r="BL83" s="81"/>
      <c r="BM83" s="61"/>
      <c r="BN83" s="291"/>
    </row>
    <row r="84" ht="22.5" customHeight="1">
      <c r="A84" s="368"/>
      <c r="B84" s="270">
        <v>46216.0</v>
      </c>
      <c r="C84" s="326" t="s">
        <v>6451</v>
      </c>
      <c r="D84" s="326" t="s">
        <v>6452</v>
      </c>
      <c r="E84" s="58" t="s">
        <v>22</v>
      </c>
      <c r="F84" s="58" t="s">
        <v>9</v>
      </c>
      <c r="G84" s="195"/>
      <c r="H84" s="371" t="b">
        <v>1</v>
      </c>
      <c r="J84" s="432">
        <v>46216.0</v>
      </c>
      <c r="K84" s="465" t="s">
        <v>6453</v>
      </c>
      <c r="L84" s="465" t="s">
        <v>6454</v>
      </c>
      <c r="M84" s="492" t="s">
        <v>18</v>
      </c>
      <c r="N84" s="58" t="s">
        <v>2347</v>
      </c>
      <c r="O84" s="61"/>
      <c r="P84" s="269" t="b">
        <v>1</v>
      </c>
      <c r="R84" s="270"/>
      <c r="S84" s="109"/>
      <c r="T84" s="109"/>
      <c r="U84" s="58"/>
      <c r="V84" s="58"/>
      <c r="W84" s="109"/>
      <c r="X84" s="298"/>
      <c r="Y84" s="574"/>
      <c r="AA84" s="403"/>
      <c r="AB84" s="460"/>
      <c r="AC84" s="460"/>
      <c r="AD84" s="470"/>
      <c r="AE84" s="418"/>
      <c r="AF84" s="498"/>
      <c r="AG84" s="269"/>
      <c r="AH84" s="574"/>
      <c r="AJ84" s="270"/>
      <c r="AK84" s="109"/>
      <c r="AL84" s="373"/>
      <c r="AM84" s="58"/>
      <c r="AN84" s="58"/>
      <c r="AO84" s="61"/>
      <c r="AP84" s="269"/>
      <c r="AR84" s="401"/>
      <c r="AS84" s="273"/>
      <c r="AT84" s="273"/>
      <c r="AU84" s="274"/>
      <c r="AV84" s="274"/>
      <c r="AW84" s="61"/>
      <c r="AX84" s="269"/>
      <c r="AZ84" s="270"/>
      <c r="BA84" s="109"/>
      <c r="BB84" s="373"/>
      <c r="BC84" s="58"/>
      <c r="BD84" s="58"/>
      <c r="BE84" s="61"/>
      <c r="BF84" s="269"/>
      <c r="BH84" s="194"/>
      <c r="BI84" s="61"/>
      <c r="BJ84" s="61"/>
      <c r="BK84" s="81"/>
      <c r="BL84" s="81"/>
      <c r="BM84" s="61"/>
      <c r="BN84" s="291"/>
    </row>
    <row r="85" ht="22.5" customHeight="1">
      <c r="A85" s="368"/>
      <c r="B85" s="270">
        <v>46216.0</v>
      </c>
      <c r="C85" s="326" t="s">
        <v>6455</v>
      </c>
      <c r="D85" s="326" t="s">
        <v>6456</v>
      </c>
      <c r="E85" s="58" t="s">
        <v>22</v>
      </c>
      <c r="F85" s="58" t="s">
        <v>9</v>
      </c>
      <c r="G85" s="195"/>
      <c r="H85" s="371" t="b">
        <v>1</v>
      </c>
      <c r="J85" s="506">
        <v>46216.0</v>
      </c>
      <c r="K85" s="417" t="s">
        <v>6457</v>
      </c>
      <c r="L85" s="417" t="s">
        <v>6458</v>
      </c>
      <c r="M85" s="434" t="s">
        <v>23</v>
      </c>
      <c r="N85" s="58" t="s">
        <v>2347</v>
      </c>
      <c r="O85" s="61"/>
      <c r="P85" s="269" t="b">
        <v>1</v>
      </c>
      <c r="R85" s="270"/>
      <c r="S85" s="384"/>
      <c r="T85" s="109"/>
      <c r="U85" s="58"/>
      <c r="V85" s="58"/>
      <c r="W85" s="61"/>
      <c r="X85" s="269"/>
      <c r="Y85" s="574"/>
      <c r="AA85" s="403"/>
      <c r="AB85" s="463"/>
      <c r="AC85" s="463"/>
      <c r="AD85" s="474"/>
      <c r="AE85" s="418"/>
      <c r="AF85" s="496"/>
      <c r="AG85" s="269"/>
      <c r="AH85" s="574"/>
      <c r="AJ85" s="270"/>
      <c r="AK85" s="294"/>
      <c r="AL85" s="294"/>
      <c r="AM85" s="295"/>
      <c r="AN85" s="295"/>
      <c r="AO85" s="61"/>
      <c r="AP85" s="269"/>
      <c r="AR85" s="401"/>
      <c r="AS85" s="109"/>
      <c r="AT85" s="109"/>
      <c r="AU85" s="58"/>
      <c r="AV85" s="58"/>
      <c r="AW85" s="109"/>
      <c r="AX85" s="298"/>
      <c r="AZ85" s="270"/>
      <c r="BA85" s="109"/>
      <c r="BB85" s="373"/>
      <c r="BC85" s="58"/>
      <c r="BD85" s="58"/>
      <c r="BE85" s="61"/>
      <c r="BF85" s="269"/>
      <c r="BH85" s="194"/>
      <c r="BI85" s="61"/>
      <c r="BJ85" s="61"/>
      <c r="BK85" s="81"/>
      <c r="BL85" s="81"/>
      <c r="BM85" s="61"/>
      <c r="BN85" s="291"/>
    </row>
    <row r="86" ht="22.5" customHeight="1">
      <c r="A86" s="368"/>
      <c r="B86" s="270">
        <v>46216.0</v>
      </c>
      <c r="C86" s="326" t="s">
        <v>6459</v>
      </c>
      <c r="D86" s="326" t="s">
        <v>6460</v>
      </c>
      <c r="E86" s="370" t="s">
        <v>10</v>
      </c>
      <c r="F86" s="370" t="s">
        <v>9</v>
      </c>
      <c r="G86" s="326"/>
      <c r="H86" s="371" t="b">
        <v>1</v>
      </c>
      <c r="J86" s="432">
        <v>46216.0</v>
      </c>
      <c r="K86" s="417" t="s">
        <v>6461</v>
      </c>
      <c r="L86" s="417" t="s">
        <v>6462</v>
      </c>
      <c r="M86" s="434" t="s">
        <v>27</v>
      </c>
      <c r="N86" s="58" t="s">
        <v>2347</v>
      </c>
      <c r="O86" s="61"/>
      <c r="P86" s="269" t="b">
        <v>1</v>
      </c>
      <c r="R86" s="270"/>
      <c r="S86" s="294"/>
      <c r="T86" s="411"/>
      <c r="U86" s="295"/>
      <c r="V86" s="58"/>
      <c r="W86" s="61"/>
      <c r="X86" s="269"/>
      <c r="Y86" s="574"/>
      <c r="AA86" s="403"/>
      <c r="AB86" s="460"/>
      <c r="AC86" s="460"/>
      <c r="AD86" s="470"/>
      <c r="AE86" s="418"/>
      <c r="AF86" s="515"/>
      <c r="AG86" s="269"/>
      <c r="AH86" s="574"/>
      <c r="AJ86" s="270"/>
      <c r="AK86" s="273"/>
      <c r="AL86" s="273"/>
      <c r="AM86" s="274"/>
      <c r="AN86" s="274"/>
      <c r="AO86" s="61"/>
      <c r="AP86" s="269"/>
      <c r="AR86" s="401"/>
      <c r="AS86" s="109"/>
      <c r="AT86" s="109"/>
      <c r="AU86" s="58"/>
      <c r="AV86" s="58"/>
      <c r="AW86" s="109"/>
      <c r="AX86" s="269"/>
      <c r="AZ86" s="270"/>
      <c r="BA86" s="109"/>
      <c r="BB86" s="373"/>
      <c r="BC86" s="58"/>
      <c r="BD86" s="58"/>
      <c r="BE86" s="61"/>
      <c r="BF86" s="269"/>
      <c r="BH86" s="194"/>
      <c r="BI86" s="61"/>
      <c r="BJ86" s="61"/>
      <c r="BK86" s="81"/>
      <c r="BL86" s="81"/>
      <c r="BM86" s="61"/>
      <c r="BN86" s="291"/>
    </row>
    <row r="87" ht="22.5" customHeight="1">
      <c r="A87" s="368"/>
      <c r="B87" s="369">
        <v>46216.0</v>
      </c>
      <c r="C87" s="326" t="s">
        <v>6463</v>
      </c>
      <c r="D87" s="326" t="s">
        <v>6464</v>
      </c>
      <c r="E87" s="370" t="s">
        <v>16</v>
      </c>
      <c r="F87" s="370" t="s">
        <v>9</v>
      </c>
      <c r="G87" s="326"/>
      <c r="H87" s="371" t="b">
        <v>1</v>
      </c>
      <c r="J87" s="403">
        <v>46216.0</v>
      </c>
      <c r="K87" s="294" t="s">
        <v>6465</v>
      </c>
      <c r="L87" s="294" t="s">
        <v>6466</v>
      </c>
      <c r="M87" s="296" t="s">
        <v>25</v>
      </c>
      <c r="N87" s="295" t="s">
        <v>2337</v>
      </c>
      <c r="O87" s="109"/>
      <c r="P87" s="269" t="b">
        <v>1</v>
      </c>
      <c r="R87" s="270"/>
      <c r="S87" s="273"/>
      <c r="T87" s="413"/>
      <c r="U87" s="274"/>
      <c r="V87" s="58"/>
      <c r="W87" s="61"/>
      <c r="X87" s="269"/>
      <c r="Y87" s="574"/>
      <c r="AA87" s="403"/>
      <c r="AB87" s="463"/>
      <c r="AC87" s="463"/>
      <c r="AD87" s="474"/>
      <c r="AE87" s="418"/>
      <c r="AF87" s="496"/>
      <c r="AG87" s="269"/>
      <c r="AH87" s="574"/>
      <c r="AJ87" s="270"/>
      <c r="AK87" s="294"/>
      <c r="AL87" s="294"/>
      <c r="AM87" s="295"/>
      <c r="AN87" s="295"/>
      <c r="AO87" s="61"/>
      <c r="AP87" s="269"/>
      <c r="AR87" s="401"/>
      <c r="AS87" s="109"/>
      <c r="AT87" s="109"/>
      <c r="AU87" s="58"/>
      <c r="AV87" s="58"/>
      <c r="AW87" s="61"/>
      <c r="AX87" s="269"/>
      <c r="AZ87" s="270"/>
      <c r="BA87" s="109"/>
      <c r="BB87" s="373"/>
      <c r="BC87" s="58"/>
      <c r="BD87" s="58"/>
      <c r="BE87" s="61"/>
      <c r="BF87" s="269"/>
      <c r="BH87" s="194"/>
      <c r="BI87" s="61"/>
      <c r="BJ87" s="61"/>
      <c r="BK87" s="81"/>
      <c r="BL87" s="81"/>
      <c r="BM87" s="61"/>
      <c r="BN87" s="291"/>
    </row>
    <row r="88" ht="22.5" customHeight="1">
      <c r="A88" s="368"/>
      <c r="B88" s="369">
        <v>46216.0</v>
      </c>
      <c r="C88" s="326" t="s">
        <v>6467</v>
      </c>
      <c r="D88" s="326" t="s">
        <v>6468</v>
      </c>
      <c r="E88" s="370" t="s">
        <v>22</v>
      </c>
      <c r="F88" s="370" t="s">
        <v>9</v>
      </c>
      <c r="G88" s="195"/>
      <c r="H88" s="371" t="b">
        <v>1</v>
      </c>
      <c r="J88" s="401">
        <v>46216.0</v>
      </c>
      <c r="K88" s="273" t="s">
        <v>6469</v>
      </c>
      <c r="L88" s="273" t="s">
        <v>6470</v>
      </c>
      <c r="M88" s="342" t="s">
        <v>23</v>
      </c>
      <c r="N88" s="274" t="s">
        <v>2337</v>
      </c>
      <c r="O88" s="109"/>
      <c r="P88" s="269" t="b">
        <v>1</v>
      </c>
      <c r="R88" s="270"/>
      <c r="S88" s="294"/>
      <c r="T88" s="411"/>
      <c r="U88" s="295"/>
      <c r="V88" s="58"/>
      <c r="W88" s="61"/>
      <c r="X88" s="269"/>
      <c r="Y88" s="574"/>
      <c r="AA88" s="537"/>
      <c r="AB88" s="460"/>
      <c r="AC88" s="460"/>
      <c r="AD88" s="470"/>
      <c r="AE88" s="577"/>
      <c r="AF88" s="515"/>
      <c r="AG88" s="269"/>
      <c r="AH88" s="574"/>
      <c r="AJ88" s="270"/>
      <c r="AK88" s="273"/>
      <c r="AL88" s="273"/>
      <c r="AM88" s="274"/>
      <c r="AN88" s="274"/>
      <c r="AO88" s="61"/>
      <c r="AP88" s="269"/>
      <c r="AR88" s="401"/>
      <c r="AS88" s="109"/>
      <c r="AT88" s="109"/>
      <c r="AU88" s="58"/>
      <c r="AV88" s="58"/>
      <c r="AW88" s="109"/>
      <c r="AX88" s="269"/>
      <c r="AZ88" s="270"/>
      <c r="BA88" s="109"/>
      <c r="BB88" s="373"/>
      <c r="BC88" s="58"/>
      <c r="BD88" s="58"/>
      <c r="BE88" s="61"/>
      <c r="BF88" s="269"/>
      <c r="BH88" s="194"/>
      <c r="BI88" s="61"/>
      <c r="BJ88" s="61"/>
      <c r="BK88" s="81"/>
      <c r="BL88" s="81"/>
      <c r="BM88" s="61"/>
      <c r="BN88" s="291"/>
    </row>
    <row r="89" ht="22.5" customHeight="1">
      <c r="A89" s="368"/>
      <c r="B89" s="369">
        <v>46216.0</v>
      </c>
      <c r="C89" s="326" t="s">
        <v>6471</v>
      </c>
      <c r="D89" s="326" t="s">
        <v>6472</v>
      </c>
      <c r="E89" s="370" t="s">
        <v>22</v>
      </c>
      <c r="F89" s="370" t="s">
        <v>9</v>
      </c>
      <c r="G89" s="326"/>
      <c r="H89" s="371" t="b">
        <v>1</v>
      </c>
      <c r="J89" s="432">
        <v>46216.0</v>
      </c>
      <c r="K89" s="273" t="s">
        <v>6473</v>
      </c>
      <c r="L89" s="413" t="s">
        <v>6474</v>
      </c>
      <c r="M89" s="402" t="s">
        <v>23</v>
      </c>
      <c r="N89" s="418" t="s">
        <v>12</v>
      </c>
      <c r="O89" s="61"/>
      <c r="P89" s="269" t="b">
        <v>1</v>
      </c>
      <c r="R89" s="270"/>
      <c r="S89" s="273"/>
      <c r="T89" s="413"/>
      <c r="U89" s="274"/>
      <c r="V89" s="58"/>
      <c r="W89" s="61"/>
      <c r="X89" s="269"/>
      <c r="Y89" s="574"/>
      <c r="AA89" s="270"/>
      <c r="AB89" s="109"/>
      <c r="AC89" s="109"/>
      <c r="AD89" s="271"/>
      <c r="AE89" s="344"/>
      <c r="AF89" s="109"/>
      <c r="AG89" s="269"/>
      <c r="AH89" s="574"/>
      <c r="AJ89" s="270"/>
      <c r="AK89" s="312"/>
      <c r="AL89" s="373"/>
      <c r="AM89" s="58"/>
      <c r="AN89" s="58"/>
      <c r="AO89" s="61"/>
      <c r="AP89" s="269"/>
      <c r="AR89" s="270"/>
      <c r="AS89" s="109"/>
      <c r="AT89" s="109"/>
      <c r="AU89" s="58"/>
      <c r="AV89" s="58"/>
      <c r="AW89" s="61"/>
      <c r="AX89" s="269"/>
      <c r="AZ89" s="270"/>
      <c r="BA89" s="109"/>
      <c r="BB89" s="373"/>
      <c r="BC89" s="58"/>
      <c r="BD89" s="58"/>
      <c r="BE89" s="61"/>
      <c r="BF89" s="269"/>
      <c r="BH89" s="194"/>
      <c r="BI89" s="61"/>
      <c r="BJ89" s="61"/>
      <c r="BK89" s="81"/>
      <c r="BL89" s="81"/>
      <c r="BM89" s="61"/>
      <c r="BN89" s="291"/>
    </row>
    <row r="90" ht="22.5" customHeight="1">
      <c r="A90" s="368"/>
      <c r="B90" s="369">
        <v>46216.0</v>
      </c>
      <c r="C90" s="326" t="s">
        <v>6475</v>
      </c>
      <c r="D90" s="326" t="s">
        <v>6476</v>
      </c>
      <c r="E90" s="370" t="s">
        <v>22</v>
      </c>
      <c r="F90" s="370" t="s">
        <v>9</v>
      </c>
      <c r="G90" s="326"/>
      <c r="H90" s="371" t="b">
        <v>1</v>
      </c>
      <c r="J90" s="506">
        <v>46216.0</v>
      </c>
      <c r="K90" s="294" t="s">
        <v>6477</v>
      </c>
      <c r="L90" s="411" t="s">
        <v>6478</v>
      </c>
      <c r="M90" s="391" t="s">
        <v>23</v>
      </c>
      <c r="N90" s="418" t="s">
        <v>12</v>
      </c>
      <c r="O90" s="61"/>
      <c r="P90" s="269" t="b">
        <v>1</v>
      </c>
      <c r="R90" s="270"/>
      <c r="S90" s="312"/>
      <c r="T90" s="312"/>
      <c r="U90" s="58"/>
      <c r="V90" s="58"/>
      <c r="W90" s="61"/>
      <c r="X90" s="269"/>
      <c r="Y90" s="574"/>
      <c r="AA90" s="270"/>
      <c r="AB90" s="109"/>
      <c r="AC90" s="109"/>
      <c r="AD90" s="58"/>
      <c r="AE90" s="344"/>
      <c r="AF90" s="61"/>
      <c r="AG90" s="269"/>
      <c r="AH90" s="574"/>
      <c r="AJ90" s="270"/>
      <c r="AK90" s="312"/>
      <c r="AL90" s="373"/>
      <c r="AM90" s="58"/>
      <c r="AN90" s="58"/>
      <c r="AO90" s="61"/>
      <c r="AP90" s="269"/>
      <c r="AR90" s="270"/>
      <c r="AS90" s="109"/>
      <c r="AT90" s="109"/>
      <c r="AU90" s="58"/>
      <c r="AV90" s="58"/>
      <c r="AW90" s="61"/>
      <c r="AX90" s="269"/>
      <c r="AZ90" s="270"/>
      <c r="BA90" s="109"/>
      <c r="BB90" s="373"/>
      <c r="BC90" s="58"/>
      <c r="BD90" s="58"/>
      <c r="BE90" s="61"/>
      <c r="BF90" s="269"/>
      <c r="BH90" s="194"/>
      <c r="BI90" s="61"/>
      <c r="BJ90" s="61"/>
      <c r="BK90" s="81"/>
      <c r="BL90" s="81"/>
      <c r="BM90" s="61"/>
      <c r="BN90" s="291"/>
    </row>
    <row r="91" ht="22.5" customHeight="1">
      <c r="A91" s="368"/>
      <c r="B91" s="369">
        <v>46216.0</v>
      </c>
      <c r="C91" s="61" t="s">
        <v>6479</v>
      </c>
      <c r="D91" s="326" t="s">
        <v>6480</v>
      </c>
      <c r="E91" s="370" t="s">
        <v>22</v>
      </c>
      <c r="F91" s="370" t="s">
        <v>9</v>
      </c>
      <c r="G91" s="326"/>
      <c r="H91" s="371" t="b">
        <v>1</v>
      </c>
      <c r="J91" s="432">
        <v>46216.0</v>
      </c>
      <c r="K91" s="273" t="s">
        <v>6481</v>
      </c>
      <c r="L91" s="413" t="s">
        <v>6482</v>
      </c>
      <c r="M91" s="402" t="s">
        <v>18</v>
      </c>
      <c r="N91" s="418" t="s">
        <v>12</v>
      </c>
      <c r="O91" s="61"/>
      <c r="P91" s="269" t="b">
        <v>1</v>
      </c>
      <c r="R91" s="270"/>
      <c r="S91" s="312"/>
      <c r="T91" s="312"/>
      <c r="U91" s="58"/>
      <c r="V91" s="58"/>
      <c r="W91" s="61"/>
      <c r="X91" s="269"/>
      <c r="Y91" s="574"/>
      <c r="AA91" s="270"/>
      <c r="AB91" s="109"/>
      <c r="AC91" s="109"/>
      <c r="AD91" s="58"/>
      <c r="AE91" s="344"/>
      <c r="AF91" s="61"/>
      <c r="AG91" s="269"/>
      <c r="AH91" s="574"/>
      <c r="AJ91" s="270"/>
      <c r="AK91" s="312"/>
      <c r="AL91" s="373"/>
      <c r="AM91" s="58"/>
      <c r="AN91" s="58"/>
      <c r="AO91" s="61"/>
      <c r="AP91" s="269"/>
      <c r="AR91" s="270"/>
      <c r="AS91" s="109"/>
      <c r="AT91" s="109"/>
      <c r="AU91" s="58"/>
      <c r="AV91" s="58"/>
      <c r="AW91" s="61"/>
      <c r="AX91" s="269"/>
      <c r="AZ91" s="270"/>
      <c r="BA91" s="109"/>
      <c r="BB91" s="373"/>
      <c r="BC91" s="58"/>
      <c r="BD91" s="58"/>
      <c r="BE91" s="61"/>
      <c r="BF91" s="269"/>
      <c r="BH91" s="194"/>
      <c r="BI91" s="61"/>
      <c r="BJ91" s="61"/>
      <c r="BK91" s="81"/>
      <c r="BL91" s="81"/>
      <c r="BM91" s="61"/>
      <c r="BN91" s="291"/>
    </row>
    <row r="92" ht="22.5" customHeight="1">
      <c r="A92" s="368"/>
      <c r="B92" s="369">
        <v>46216.0</v>
      </c>
      <c r="C92" s="61" t="s">
        <v>6483</v>
      </c>
      <c r="D92" s="326" t="s">
        <v>6484</v>
      </c>
      <c r="E92" s="370" t="s">
        <v>22</v>
      </c>
      <c r="F92" s="370" t="s">
        <v>9</v>
      </c>
      <c r="G92" s="326"/>
      <c r="H92" s="371" t="b">
        <v>1</v>
      </c>
      <c r="J92" s="506">
        <v>46216.0</v>
      </c>
      <c r="K92" s="294" t="s">
        <v>6485</v>
      </c>
      <c r="L92" s="411" t="s">
        <v>6486</v>
      </c>
      <c r="M92" s="391" t="s">
        <v>23</v>
      </c>
      <c r="N92" s="418" t="s">
        <v>12</v>
      </c>
      <c r="O92" s="61"/>
      <c r="P92" s="269" t="b">
        <v>1</v>
      </c>
      <c r="R92" s="270"/>
      <c r="S92" s="548"/>
      <c r="T92" s="109"/>
      <c r="U92" s="344"/>
      <c r="V92" s="58"/>
      <c r="W92" s="61"/>
      <c r="X92" s="298"/>
      <c r="Y92" s="574"/>
      <c r="AA92" s="270"/>
      <c r="AB92" s="109"/>
      <c r="AC92" s="109"/>
      <c r="AD92" s="58"/>
      <c r="AE92" s="344"/>
      <c r="AF92" s="61"/>
      <c r="AG92" s="269"/>
      <c r="AH92" s="574"/>
      <c r="AJ92" s="270"/>
      <c r="AK92" s="312"/>
      <c r="AL92" s="373"/>
      <c r="AM92" s="58"/>
      <c r="AN92" s="58"/>
      <c r="AO92" s="61"/>
      <c r="AP92" s="269"/>
      <c r="AR92" s="270"/>
      <c r="AS92" s="109"/>
      <c r="AT92" s="109"/>
      <c r="AU92" s="58"/>
      <c r="AV92" s="58"/>
      <c r="AW92" s="61"/>
      <c r="AX92" s="269"/>
      <c r="AZ92" s="270"/>
      <c r="BA92" s="109"/>
      <c r="BB92" s="373"/>
      <c r="BC92" s="58"/>
      <c r="BD92" s="58"/>
      <c r="BE92" s="61"/>
      <c r="BF92" s="269"/>
      <c r="BH92" s="194"/>
      <c r="BI92" s="61"/>
      <c r="BJ92" s="61"/>
      <c r="BK92" s="81"/>
      <c r="BL92" s="81"/>
      <c r="BM92" s="61"/>
      <c r="BN92" s="291"/>
    </row>
    <row r="93" ht="22.5" customHeight="1">
      <c r="A93" s="368"/>
      <c r="B93" s="194"/>
      <c r="C93" s="61"/>
      <c r="D93" s="61"/>
      <c r="E93" s="81"/>
      <c r="F93" s="81"/>
      <c r="G93" s="61"/>
      <c r="H93" s="291"/>
      <c r="J93" s="432">
        <v>46216.0</v>
      </c>
      <c r="K93" s="273" t="s">
        <v>6487</v>
      </c>
      <c r="L93" s="413" t="s">
        <v>6488</v>
      </c>
      <c r="M93" s="402" t="s">
        <v>23</v>
      </c>
      <c r="N93" s="418" t="s">
        <v>12</v>
      </c>
      <c r="O93" s="61"/>
      <c r="P93" s="269" t="b">
        <v>1</v>
      </c>
      <c r="R93" s="270"/>
      <c r="S93" s="109"/>
      <c r="T93" s="109"/>
      <c r="U93" s="344"/>
      <c r="V93" s="58"/>
      <c r="W93" s="61"/>
      <c r="X93" s="298"/>
      <c r="Y93" s="574"/>
      <c r="AA93" s="270"/>
      <c r="AB93" s="109"/>
      <c r="AC93" s="109"/>
      <c r="AD93" s="58"/>
      <c r="AE93" s="344"/>
      <c r="AF93" s="61"/>
      <c r="AG93" s="269"/>
      <c r="AH93" s="574"/>
      <c r="AJ93" s="270"/>
      <c r="AK93" s="312"/>
      <c r="AL93" s="312"/>
      <c r="AM93" s="58"/>
      <c r="AN93" s="58"/>
      <c r="AO93" s="61"/>
      <c r="AP93" s="269"/>
      <c r="AR93" s="270"/>
      <c r="AS93" s="109"/>
      <c r="AT93" s="109"/>
      <c r="AU93" s="58"/>
      <c r="AV93" s="58"/>
      <c r="AW93" s="61"/>
      <c r="AX93" s="269"/>
      <c r="AZ93" s="270"/>
      <c r="BA93" s="109"/>
      <c r="BB93" s="373"/>
      <c r="BC93" s="58"/>
      <c r="BD93" s="58"/>
      <c r="BE93" s="61"/>
      <c r="BF93" s="269"/>
      <c r="BH93" s="194"/>
      <c r="BI93" s="61"/>
      <c r="BJ93" s="61"/>
      <c r="BK93" s="81"/>
      <c r="BL93" s="81"/>
      <c r="BM93" s="61"/>
      <c r="BN93" s="291"/>
    </row>
    <row r="94" ht="22.5" customHeight="1">
      <c r="A94" s="368"/>
      <c r="B94" s="369">
        <v>46216.0</v>
      </c>
      <c r="C94" s="61" t="s">
        <v>6489</v>
      </c>
      <c r="D94" s="326" t="s">
        <v>6490</v>
      </c>
      <c r="E94" s="370" t="s">
        <v>22</v>
      </c>
      <c r="F94" s="370" t="s">
        <v>2344</v>
      </c>
      <c r="G94" s="326"/>
      <c r="H94" s="371" t="b">
        <v>1</v>
      </c>
      <c r="J94" s="506">
        <v>46216.0</v>
      </c>
      <c r="K94" s="294" t="s">
        <v>6491</v>
      </c>
      <c r="L94" s="411" t="s">
        <v>6492</v>
      </c>
      <c r="M94" s="391" t="s">
        <v>23</v>
      </c>
      <c r="N94" s="418" t="s">
        <v>12</v>
      </c>
      <c r="O94" s="61"/>
      <c r="P94" s="269" t="b">
        <v>1</v>
      </c>
      <c r="R94" s="270"/>
      <c r="S94" s="109"/>
      <c r="T94" s="109"/>
      <c r="U94" s="344"/>
      <c r="V94" s="58"/>
      <c r="W94" s="61"/>
      <c r="X94" s="298"/>
      <c r="Y94" s="574"/>
      <c r="AA94" s="270"/>
      <c r="AB94" s="294"/>
      <c r="AC94" s="294"/>
      <c r="AD94" s="409"/>
      <c r="AE94" s="295"/>
      <c r="AF94" s="61"/>
      <c r="AG94" s="269"/>
      <c r="AH94" s="574"/>
      <c r="AJ94" s="270"/>
      <c r="AK94" s="312"/>
      <c r="AL94" s="312"/>
      <c r="AM94" s="58"/>
      <c r="AN94" s="58"/>
      <c r="AO94" s="61"/>
      <c r="AP94" s="269"/>
      <c r="AR94" s="270"/>
      <c r="AS94" s="109"/>
      <c r="AT94" s="109"/>
      <c r="AU94" s="58"/>
      <c r="AV94" s="58"/>
      <c r="AW94" s="61"/>
      <c r="AX94" s="269"/>
      <c r="AZ94" s="270"/>
      <c r="BA94" s="109"/>
      <c r="BB94" s="373"/>
      <c r="BC94" s="58"/>
      <c r="BD94" s="58"/>
      <c r="BE94" s="61"/>
      <c r="BF94" s="269"/>
      <c r="BG94" s="428"/>
      <c r="BH94" s="194"/>
      <c r="BI94" s="61"/>
      <c r="BJ94" s="61"/>
      <c r="BK94" s="81"/>
      <c r="BL94" s="81"/>
      <c r="BM94" s="61"/>
      <c r="BN94" s="291"/>
    </row>
    <row r="95" ht="22.5" customHeight="1">
      <c r="A95" s="368"/>
      <c r="B95" s="369">
        <v>46216.0</v>
      </c>
      <c r="C95" s="61" t="s">
        <v>6493</v>
      </c>
      <c r="D95" s="326" t="s">
        <v>6494</v>
      </c>
      <c r="E95" s="370" t="s">
        <v>22</v>
      </c>
      <c r="F95" s="370" t="s">
        <v>9</v>
      </c>
      <c r="G95" s="326"/>
      <c r="H95" s="371" t="b">
        <v>1</v>
      </c>
      <c r="J95" s="270">
        <v>46216.0</v>
      </c>
      <c r="K95" s="294" t="s">
        <v>6495</v>
      </c>
      <c r="L95" s="411" t="s">
        <v>6496</v>
      </c>
      <c r="M95" s="391" t="s">
        <v>23</v>
      </c>
      <c r="N95" s="418" t="s">
        <v>12</v>
      </c>
      <c r="O95" s="61"/>
      <c r="P95" s="269" t="b">
        <v>1</v>
      </c>
      <c r="R95" s="270"/>
      <c r="S95" s="61"/>
      <c r="T95" s="61"/>
      <c r="U95" s="81"/>
      <c r="V95" s="58"/>
      <c r="W95" s="61"/>
      <c r="X95" s="298"/>
      <c r="Y95" s="574"/>
      <c r="AA95" s="401"/>
      <c r="AB95" s="273"/>
      <c r="AC95" s="273"/>
      <c r="AD95" s="274"/>
      <c r="AE95" s="274"/>
      <c r="AF95" s="61"/>
      <c r="AG95" s="269"/>
      <c r="AH95" s="574"/>
      <c r="AJ95" s="270"/>
      <c r="AK95" s="109"/>
      <c r="AL95" s="373"/>
      <c r="AM95" s="58"/>
      <c r="AN95" s="58"/>
      <c r="AO95" s="109"/>
      <c r="AP95" s="269"/>
      <c r="AR95" s="382"/>
      <c r="AS95" s="273"/>
      <c r="AT95" s="273"/>
      <c r="AU95" s="383"/>
      <c r="AV95" s="410"/>
      <c r="AW95" s="61"/>
      <c r="AX95" s="269"/>
      <c r="AZ95" s="270"/>
      <c r="BA95" s="109"/>
      <c r="BB95" s="373"/>
      <c r="BC95" s="58"/>
      <c r="BD95" s="58"/>
      <c r="BE95" s="61"/>
      <c r="BF95" s="269"/>
      <c r="BH95" s="194"/>
      <c r="BI95" s="61"/>
      <c r="BJ95" s="61"/>
      <c r="BK95" s="81"/>
      <c r="BL95" s="81"/>
      <c r="BM95" s="61"/>
      <c r="BN95" s="291"/>
    </row>
    <row r="96" ht="22.5" customHeight="1">
      <c r="A96" s="368"/>
      <c r="B96" s="369">
        <v>46216.0</v>
      </c>
      <c r="C96" s="61" t="s">
        <v>6497</v>
      </c>
      <c r="D96" s="326" t="s">
        <v>6498</v>
      </c>
      <c r="E96" s="370" t="s">
        <v>19</v>
      </c>
      <c r="F96" s="370" t="s">
        <v>9</v>
      </c>
      <c r="G96" s="326"/>
      <c r="H96" s="371" t="b">
        <v>1</v>
      </c>
      <c r="J96" s="270">
        <v>46216.0</v>
      </c>
      <c r="K96" s="312" t="s">
        <v>6499</v>
      </c>
      <c r="L96" s="411" t="s">
        <v>6500</v>
      </c>
      <c r="M96" s="58" t="s">
        <v>25</v>
      </c>
      <c r="N96" s="58" t="s">
        <v>2347</v>
      </c>
      <c r="O96" s="61"/>
      <c r="P96" s="269" t="b">
        <v>1</v>
      </c>
      <c r="R96" s="270"/>
      <c r="S96" s="61"/>
      <c r="T96" s="61"/>
      <c r="U96" s="81"/>
      <c r="V96" s="58"/>
      <c r="W96" s="61"/>
      <c r="X96" s="298"/>
      <c r="Y96" s="574"/>
      <c r="AA96" s="403"/>
      <c r="AB96" s="294"/>
      <c r="AC96" s="294"/>
      <c r="AD96" s="295"/>
      <c r="AE96" s="295"/>
      <c r="AF96" s="109"/>
      <c r="AG96" s="269"/>
      <c r="AH96" s="574"/>
      <c r="AJ96" s="270"/>
      <c r="AK96" s="109"/>
      <c r="AL96" s="373"/>
      <c r="AM96" s="58"/>
      <c r="AN96" s="58"/>
      <c r="AO96" s="61"/>
      <c r="AP96" s="269"/>
      <c r="AR96" s="380"/>
      <c r="AS96" s="294"/>
      <c r="AT96" s="294"/>
      <c r="AU96" s="381"/>
      <c r="AV96" s="295"/>
      <c r="AW96" s="61"/>
      <c r="AX96" s="269"/>
      <c r="AZ96" s="270"/>
      <c r="BA96" s="109"/>
      <c r="BB96" s="373"/>
      <c r="BC96" s="58"/>
      <c r="BD96" s="58"/>
      <c r="BE96" s="61"/>
      <c r="BF96" s="269"/>
      <c r="BH96" s="194"/>
      <c r="BI96" s="61"/>
      <c r="BJ96" s="61"/>
      <c r="BK96" s="81"/>
      <c r="BL96" s="81"/>
      <c r="BM96" s="61"/>
      <c r="BN96" s="298"/>
    </row>
    <row r="97" ht="22.5" customHeight="1">
      <c r="A97" s="368"/>
      <c r="B97" s="369">
        <v>46216.0</v>
      </c>
      <c r="C97" s="326" t="s">
        <v>6501</v>
      </c>
      <c r="D97" s="326" t="s">
        <v>6502</v>
      </c>
      <c r="E97" s="370" t="s">
        <v>10</v>
      </c>
      <c r="F97" s="370" t="s">
        <v>20</v>
      </c>
      <c r="G97" s="195"/>
      <c r="H97" s="371" t="b">
        <v>1</v>
      </c>
      <c r="J97" s="270">
        <v>46216.0</v>
      </c>
      <c r="K97" s="312" t="s">
        <v>6503</v>
      </c>
      <c r="L97" s="109" t="s">
        <v>6504</v>
      </c>
      <c r="M97" s="58" t="s">
        <v>30</v>
      </c>
      <c r="N97" s="58" t="s">
        <v>2347</v>
      </c>
      <c r="O97" s="109"/>
      <c r="P97" s="269" t="b">
        <v>1</v>
      </c>
      <c r="R97" s="194"/>
      <c r="S97" s="61"/>
      <c r="T97" s="61"/>
      <c r="U97" s="81"/>
      <c r="V97" s="81"/>
      <c r="W97" s="61"/>
      <c r="X97" s="298"/>
      <c r="Y97" s="574"/>
      <c r="AA97" s="401"/>
      <c r="AB97" s="273"/>
      <c r="AC97" s="273"/>
      <c r="AD97" s="274"/>
      <c r="AE97" s="274"/>
      <c r="AF97" s="61"/>
      <c r="AG97" s="269"/>
      <c r="AH97" s="574"/>
      <c r="AJ97" s="270"/>
      <c r="AK97" s="109"/>
      <c r="AL97" s="373"/>
      <c r="AM97" s="58"/>
      <c r="AN97" s="58"/>
      <c r="AO97" s="61"/>
      <c r="AP97" s="269"/>
      <c r="AR97" s="382"/>
      <c r="AS97" s="430"/>
      <c r="AT97" s="430"/>
      <c r="AU97" s="410"/>
      <c r="AV97" s="410"/>
      <c r="AW97" s="61"/>
      <c r="AX97" s="269"/>
      <c r="AZ97" s="270"/>
      <c r="BA97" s="109"/>
      <c r="BB97" s="373"/>
      <c r="BC97" s="58"/>
      <c r="BD97" s="58"/>
      <c r="BE97" s="109"/>
      <c r="BF97" s="298"/>
      <c r="BH97" s="194"/>
      <c r="BI97" s="61"/>
      <c r="BJ97" s="61"/>
      <c r="BK97" s="81"/>
      <c r="BL97" s="81"/>
      <c r="BM97" s="61"/>
      <c r="BN97" s="298"/>
    </row>
    <row r="98" ht="22.5" customHeight="1">
      <c r="A98" s="368"/>
      <c r="B98" s="369">
        <v>46216.0</v>
      </c>
      <c r="C98" s="326" t="s">
        <v>6505</v>
      </c>
      <c r="D98" s="326" t="s">
        <v>6506</v>
      </c>
      <c r="E98" s="370" t="s">
        <v>22</v>
      </c>
      <c r="F98" s="370" t="s">
        <v>20</v>
      </c>
      <c r="G98" s="195"/>
      <c r="H98" s="371" t="b">
        <v>1</v>
      </c>
      <c r="J98" s="403">
        <v>46216.0</v>
      </c>
      <c r="K98" s="294" t="s">
        <v>6507</v>
      </c>
      <c r="L98" s="294" t="s">
        <v>6508</v>
      </c>
      <c r="M98" s="391" t="s">
        <v>18</v>
      </c>
      <c r="N98" s="295" t="s">
        <v>2337</v>
      </c>
      <c r="O98" s="61"/>
      <c r="P98" s="269" t="b">
        <v>1</v>
      </c>
      <c r="R98" s="194"/>
      <c r="S98" s="61"/>
      <c r="T98" s="61"/>
      <c r="U98" s="81"/>
      <c r="V98" s="81"/>
      <c r="W98" s="61"/>
      <c r="X98" s="298"/>
      <c r="Y98" s="574"/>
      <c r="AA98" s="403"/>
      <c r="AB98" s="294"/>
      <c r="AC98" s="294"/>
      <c r="AD98" s="295"/>
      <c r="AE98" s="295"/>
      <c r="AF98" s="109"/>
      <c r="AG98" s="269"/>
      <c r="AH98" s="574"/>
      <c r="AJ98" s="270"/>
      <c r="AK98" s="312"/>
      <c r="AL98" s="373"/>
      <c r="AM98" s="58"/>
      <c r="AN98" s="58"/>
      <c r="AO98" s="61"/>
      <c r="AP98" s="269"/>
      <c r="AR98" s="380"/>
      <c r="AS98" s="294"/>
      <c r="AT98" s="294"/>
      <c r="AU98" s="295"/>
      <c r="AV98" s="295"/>
      <c r="AW98" s="61"/>
      <c r="AX98" s="269"/>
      <c r="AZ98" s="270"/>
      <c r="BA98" s="109"/>
      <c r="BB98" s="373"/>
      <c r="BC98" s="58"/>
      <c r="BD98" s="58"/>
      <c r="BE98" s="61"/>
      <c r="BF98" s="269"/>
      <c r="BH98" s="194"/>
      <c r="BI98" s="61"/>
      <c r="BJ98" s="61"/>
      <c r="BK98" s="81"/>
      <c r="BL98" s="81"/>
      <c r="BM98" s="61"/>
      <c r="BN98" s="298"/>
    </row>
    <row r="99" ht="22.5" customHeight="1">
      <c r="A99" s="368"/>
      <c r="B99" s="369">
        <v>46216.0</v>
      </c>
      <c r="C99" s="326" t="s">
        <v>6509</v>
      </c>
      <c r="D99" s="326" t="s">
        <v>6510</v>
      </c>
      <c r="E99" s="370" t="s">
        <v>44</v>
      </c>
      <c r="F99" s="370" t="s">
        <v>20</v>
      </c>
      <c r="G99" s="195"/>
      <c r="H99" s="371" t="b">
        <v>1</v>
      </c>
      <c r="J99" s="401">
        <v>46216.0</v>
      </c>
      <c r="K99" s="273" t="s">
        <v>6511</v>
      </c>
      <c r="L99" s="273" t="s">
        <v>6512</v>
      </c>
      <c r="M99" s="402" t="s">
        <v>18</v>
      </c>
      <c r="N99" s="274" t="s">
        <v>2337</v>
      </c>
      <c r="O99" s="195"/>
      <c r="P99" s="371" t="b">
        <v>1</v>
      </c>
      <c r="R99" s="194"/>
      <c r="S99" s="61"/>
      <c r="T99" s="61"/>
      <c r="U99" s="81"/>
      <c r="V99" s="81"/>
      <c r="W99" s="61"/>
      <c r="X99" s="298"/>
      <c r="Y99" s="574"/>
      <c r="AA99" s="401"/>
      <c r="AB99" s="273"/>
      <c r="AC99" s="273"/>
      <c r="AD99" s="402"/>
      <c r="AE99" s="274"/>
      <c r="AF99" s="109"/>
      <c r="AG99" s="269"/>
      <c r="AH99" s="574"/>
      <c r="AJ99" s="270"/>
      <c r="AK99" s="312"/>
      <c r="AL99" s="373"/>
      <c r="AM99" s="58"/>
      <c r="AN99" s="58"/>
      <c r="AO99" s="61"/>
      <c r="AP99" s="269"/>
      <c r="AR99" s="382"/>
      <c r="AS99" s="273"/>
      <c r="AT99" s="273"/>
      <c r="AU99" s="274"/>
      <c r="AV99" s="274"/>
      <c r="AW99" s="61"/>
      <c r="AX99" s="269"/>
      <c r="AZ99" s="270"/>
      <c r="BA99" s="109"/>
      <c r="BB99" s="373"/>
      <c r="BC99" s="58"/>
      <c r="BD99" s="58"/>
      <c r="BE99" s="61"/>
      <c r="BF99" s="269"/>
      <c r="BH99" s="194"/>
      <c r="BI99" s="61"/>
      <c r="BJ99" s="61"/>
      <c r="BK99" s="81"/>
      <c r="BL99" s="81"/>
      <c r="BM99" s="61"/>
      <c r="BN99" s="298"/>
    </row>
    <row r="100" ht="22.5" customHeight="1">
      <c r="A100" s="368"/>
      <c r="B100" s="369">
        <v>46216.0</v>
      </c>
      <c r="C100" s="326" t="s">
        <v>6513</v>
      </c>
      <c r="D100" s="326" t="s">
        <v>6514</v>
      </c>
      <c r="E100" s="370" t="s">
        <v>22</v>
      </c>
      <c r="F100" s="370" t="s">
        <v>20</v>
      </c>
      <c r="G100" s="195"/>
      <c r="H100" s="371" t="b">
        <v>1</v>
      </c>
      <c r="J100" s="401">
        <v>46216.0</v>
      </c>
      <c r="K100" s="326" t="s">
        <v>6515</v>
      </c>
      <c r="L100" s="326" t="s">
        <v>6516</v>
      </c>
      <c r="M100" s="370" t="s">
        <v>27</v>
      </c>
      <c r="N100" s="370" t="s">
        <v>14</v>
      </c>
      <c r="O100" s="326"/>
      <c r="P100" s="371" t="b">
        <v>1</v>
      </c>
      <c r="R100" s="194"/>
      <c r="S100" s="61"/>
      <c r="T100" s="61"/>
      <c r="U100" s="81"/>
      <c r="V100" s="81"/>
      <c r="W100" s="61"/>
      <c r="X100" s="298"/>
      <c r="Y100" s="574"/>
      <c r="AA100" s="403"/>
      <c r="AB100" s="294"/>
      <c r="AC100" s="294"/>
      <c r="AD100" s="295"/>
      <c r="AE100" s="295"/>
      <c r="AF100" s="61"/>
      <c r="AG100" s="269"/>
      <c r="AH100" s="574"/>
      <c r="AJ100" s="270"/>
      <c r="AK100" s="109"/>
      <c r="AL100" s="373"/>
      <c r="AM100" s="58"/>
      <c r="AN100" s="58"/>
      <c r="AO100" s="61"/>
      <c r="AP100" s="269"/>
      <c r="AR100" s="403"/>
      <c r="AS100" s="417"/>
      <c r="AT100" s="294"/>
      <c r="AU100" s="295"/>
      <c r="AV100" s="295"/>
      <c r="AW100" s="109"/>
      <c r="AX100" s="269"/>
      <c r="AZ100" s="270"/>
      <c r="BA100" s="109"/>
      <c r="BB100" s="373"/>
      <c r="BC100" s="58"/>
      <c r="BD100" s="58"/>
      <c r="BE100" s="61"/>
      <c r="BF100" s="269"/>
      <c r="BH100" s="194"/>
      <c r="BI100" s="61"/>
      <c r="BJ100" s="61"/>
      <c r="BK100" s="81"/>
      <c r="BL100" s="81"/>
      <c r="BM100" s="61"/>
      <c r="BN100" s="298"/>
    </row>
    <row r="101" ht="22.5" customHeight="1">
      <c r="A101" s="368"/>
      <c r="B101" s="369">
        <v>46216.0</v>
      </c>
      <c r="C101" s="326" t="s">
        <v>6517</v>
      </c>
      <c r="D101" s="326" t="s">
        <v>6518</v>
      </c>
      <c r="E101" s="370" t="s">
        <v>24</v>
      </c>
      <c r="F101" s="370" t="s">
        <v>20</v>
      </c>
      <c r="G101" s="195"/>
      <c r="H101" s="371" t="b">
        <v>1</v>
      </c>
      <c r="J101" s="401">
        <v>46216.0</v>
      </c>
      <c r="K101" s="109" t="s">
        <v>6519</v>
      </c>
      <c r="L101" s="109" t="s">
        <v>6520</v>
      </c>
      <c r="M101" s="58" t="s">
        <v>23</v>
      </c>
      <c r="N101" s="370" t="s">
        <v>14</v>
      </c>
      <c r="O101" s="61"/>
      <c r="P101" s="269" t="b">
        <v>1</v>
      </c>
      <c r="R101" s="194"/>
      <c r="S101" s="61"/>
      <c r="T101" s="61"/>
      <c r="U101" s="81"/>
      <c r="V101" s="81"/>
      <c r="W101" s="61"/>
      <c r="X101" s="298"/>
      <c r="Y101" s="574"/>
      <c r="AA101" s="401"/>
      <c r="AB101" s="273"/>
      <c r="AC101" s="273"/>
      <c r="AD101" s="274"/>
      <c r="AE101" s="274"/>
      <c r="AF101" s="61"/>
      <c r="AG101" s="269"/>
      <c r="AH101" s="574"/>
      <c r="AJ101" s="270"/>
      <c r="AK101" s="109"/>
      <c r="AL101" s="373"/>
      <c r="AM101" s="58"/>
      <c r="AN101" s="58"/>
      <c r="AO101" s="61"/>
      <c r="AP101" s="269"/>
      <c r="AR101" s="401"/>
      <c r="AS101" s="273"/>
      <c r="AT101" s="273"/>
      <c r="AU101" s="274"/>
      <c r="AV101" s="274"/>
      <c r="AW101" s="61"/>
      <c r="AX101" s="269"/>
      <c r="AZ101" s="270"/>
      <c r="BA101" s="109"/>
      <c r="BB101" s="109"/>
      <c r="BC101" s="58"/>
      <c r="BD101" s="58"/>
      <c r="BE101" s="61"/>
      <c r="BF101" s="269"/>
      <c r="BH101" s="194"/>
      <c r="BI101" s="61"/>
      <c r="BJ101" s="61"/>
      <c r="BK101" s="81"/>
      <c r="BL101" s="81"/>
      <c r="BM101" s="61"/>
      <c r="BN101" s="298"/>
    </row>
    <row r="102" ht="22.5" customHeight="1">
      <c r="A102" s="368"/>
      <c r="B102" s="540">
        <v>46216.0</v>
      </c>
      <c r="C102" s="273" t="s">
        <v>6521</v>
      </c>
      <c r="D102" s="273" t="s">
        <v>6522</v>
      </c>
      <c r="E102" s="395" t="s">
        <v>22</v>
      </c>
      <c r="F102" s="410" t="s">
        <v>2338</v>
      </c>
      <c r="G102" s="326"/>
      <c r="H102" s="371" t="b">
        <v>1</v>
      </c>
      <c r="J102" s="401">
        <v>46216.0</v>
      </c>
      <c r="K102" s="109" t="s">
        <v>6523</v>
      </c>
      <c r="L102" s="109" t="s">
        <v>6524</v>
      </c>
      <c r="M102" s="58" t="s">
        <v>21</v>
      </c>
      <c r="N102" s="370" t="s">
        <v>14</v>
      </c>
      <c r="O102" s="61"/>
      <c r="P102" s="269" t="b">
        <v>1</v>
      </c>
      <c r="R102" s="194"/>
      <c r="S102" s="61"/>
      <c r="T102" s="61"/>
      <c r="U102" s="81"/>
      <c r="V102" s="81"/>
      <c r="W102" s="61"/>
      <c r="X102" s="298"/>
      <c r="Y102" s="574"/>
      <c r="AA102" s="403"/>
      <c r="AB102" s="294"/>
      <c r="AC102" s="294"/>
      <c r="AD102" s="295"/>
      <c r="AE102" s="295"/>
      <c r="AF102" s="61"/>
      <c r="AG102" s="269"/>
      <c r="AH102" s="574"/>
      <c r="AJ102" s="270"/>
      <c r="AK102" s="273"/>
      <c r="AL102" s="273"/>
      <c r="AM102" s="274"/>
      <c r="AN102" s="274"/>
      <c r="AO102" s="61"/>
      <c r="AP102" s="269"/>
      <c r="AR102" s="403"/>
      <c r="AS102" s="294"/>
      <c r="AT102" s="294"/>
      <c r="AU102" s="295"/>
      <c r="AV102" s="295"/>
      <c r="AW102" s="61"/>
      <c r="AX102" s="269"/>
      <c r="AZ102" s="270"/>
      <c r="BA102" s="109"/>
      <c r="BB102" s="373"/>
      <c r="BC102" s="58"/>
      <c r="BD102" s="58"/>
      <c r="BE102" s="61"/>
      <c r="BF102" s="269"/>
      <c r="BH102" s="194"/>
      <c r="BI102" s="61"/>
      <c r="BJ102" s="61"/>
      <c r="BK102" s="81"/>
      <c r="BL102" s="81"/>
      <c r="BM102" s="61"/>
      <c r="BN102" s="298"/>
    </row>
    <row r="103" ht="22.5" customHeight="1">
      <c r="A103" s="368"/>
      <c r="B103" s="380">
        <v>46216.0</v>
      </c>
      <c r="C103" s="294" t="s">
        <v>6525</v>
      </c>
      <c r="D103" s="294" t="s">
        <v>6526</v>
      </c>
      <c r="E103" s="409" t="s">
        <v>22</v>
      </c>
      <c r="F103" s="295" t="s">
        <v>2338</v>
      </c>
      <c r="G103" s="326"/>
      <c r="H103" s="371" t="b">
        <v>1</v>
      </c>
      <c r="J103" s="401">
        <v>46216.0</v>
      </c>
      <c r="K103" s="109" t="s">
        <v>6527</v>
      </c>
      <c r="L103" s="109" t="s">
        <v>6528</v>
      </c>
      <c r="M103" s="58" t="s">
        <v>15</v>
      </c>
      <c r="N103" s="370" t="s">
        <v>14</v>
      </c>
      <c r="O103" s="61"/>
      <c r="P103" s="269" t="b">
        <v>1</v>
      </c>
      <c r="R103" s="270"/>
      <c r="S103" s="109"/>
      <c r="T103" s="109"/>
      <c r="U103" s="58"/>
      <c r="V103" s="344"/>
      <c r="W103" s="61"/>
      <c r="X103" s="298"/>
      <c r="Y103" s="574"/>
      <c r="AA103" s="401"/>
      <c r="AB103" s="273"/>
      <c r="AC103" s="273"/>
      <c r="AD103" s="274"/>
      <c r="AE103" s="274"/>
      <c r="AF103" s="61"/>
      <c r="AG103" s="269"/>
      <c r="AH103" s="574"/>
      <c r="AJ103" s="270"/>
      <c r="AK103" s="294"/>
      <c r="AL103" s="294"/>
      <c r="AM103" s="295"/>
      <c r="AN103" s="295"/>
      <c r="AO103" s="61"/>
      <c r="AP103" s="269"/>
      <c r="AR103" s="401"/>
      <c r="AS103" s="273"/>
      <c r="AT103" s="273"/>
      <c r="AU103" s="274"/>
      <c r="AV103" s="274"/>
      <c r="AW103" s="109"/>
      <c r="AX103" s="298"/>
      <c r="AZ103" s="270"/>
      <c r="BA103" s="109"/>
      <c r="BB103" s="373"/>
      <c r="BC103" s="58"/>
      <c r="BD103" s="58"/>
      <c r="BE103" s="61"/>
      <c r="BF103" s="269"/>
      <c r="BH103" s="194"/>
      <c r="BI103" s="61"/>
      <c r="BJ103" s="61"/>
      <c r="BK103" s="81"/>
      <c r="BL103" s="81"/>
      <c r="BM103" s="61"/>
      <c r="BN103" s="298"/>
    </row>
    <row r="104" ht="22.5" customHeight="1">
      <c r="A104" s="368"/>
      <c r="B104" s="540">
        <v>46216.0</v>
      </c>
      <c r="C104" s="273" t="s">
        <v>6529</v>
      </c>
      <c r="D104" s="273" t="s">
        <v>6530</v>
      </c>
      <c r="E104" s="395" t="s">
        <v>22</v>
      </c>
      <c r="F104" s="410" t="s">
        <v>2338</v>
      </c>
      <c r="G104" s="195"/>
      <c r="H104" s="371" t="b">
        <v>1</v>
      </c>
      <c r="J104" s="401">
        <v>46216.0</v>
      </c>
      <c r="K104" s="109" t="s">
        <v>6531</v>
      </c>
      <c r="L104" s="109" t="s">
        <v>6532</v>
      </c>
      <c r="M104" s="58" t="s">
        <v>23</v>
      </c>
      <c r="N104" s="370" t="s">
        <v>14</v>
      </c>
      <c r="O104" s="61"/>
      <c r="P104" s="269" t="b">
        <v>1</v>
      </c>
      <c r="R104" s="194"/>
      <c r="S104" s="61"/>
      <c r="T104" s="61"/>
      <c r="U104" s="81"/>
      <c r="V104" s="81"/>
      <c r="W104" s="61"/>
      <c r="X104" s="298"/>
      <c r="Y104" s="574"/>
      <c r="AA104" s="403"/>
      <c r="AB104" s="294"/>
      <c r="AC104" s="294"/>
      <c r="AD104" s="295"/>
      <c r="AE104" s="295"/>
      <c r="AF104" s="61"/>
      <c r="AG104" s="269"/>
      <c r="AH104" s="574"/>
      <c r="AJ104" s="194"/>
      <c r="AK104" s="61"/>
      <c r="AL104" s="61"/>
      <c r="AM104" s="81"/>
      <c r="AN104" s="81"/>
      <c r="AO104" s="61"/>
      <c r="AP104" s="298"/>
      <c r="AR104" s="403"/>
      <c r="AS104" s="294"/>
      <c r="AT104" s="294"/>
      <c r="AU104" s="295"/>
      <c r="AV104" s="295"/>
      <c r="AW104" s="61"/>
      <c r="AX104" s="269"/>
      <c r="AZ104" s="270"/>
      <c r="BA104" s="109"/>
      <c r="BB104" s="373"/>
      <c r="BC104" s="58"/>
      <c r="BD104" s="58"/>
      <c r="BE104" s="61"/>
      <c r="BF104" s="269"/>
      <c r="BH104" s="194"/>
      <c r="BI104" s="61"/>
      <c r="BJ104" s="61"/>
      <c r="BK104" s="81"/>
      <c r="BL104" s="81"/>
      <c r="BM104" s="61"/>
      <c r="BN104" s="298"/>
    </row>
    <row r="105" ht="22.5" customHeight="1">
      <c r="A105" s="368"/>
      <c r="B105" s="380">
        <v>46216.0</v>
      </c>
      <c r="C105" s="294" t="s">
        <v>6533</v>
      </c>
      <c r="D105" s="294" t="s">
        <v>6534</v>
      </c>
      <c r="E105" s="391" t="s">
        <v>16</v>
      </c>
      <c r="F105" s="295" t="s">
        <v>2338</v>
      </c>
      <c r="G105" s="195"/>
      <c r="H105" s="371" t="b">
        <v>1</v>
      </c>
      <c r="J105" s="401">
        <v>46216.0</v>
      </c>
      <c r="K105" s="109" t="s">
        <v>6535</v>
      </c>
      <c r="L105" s="578" t="s">
        <v>6536</v>
      </c>
      <c r="M105" s="58" t="s">
        <v>30</v>
      </c>
      <c r="N105" s="370" t="s">
        <v>14</v>
      </c>
      <c r="O105" s="61"/>
      <c r="P105" s="269" t="b">
        <v>1</v>
      </c>
      <c r="R105" s="194"/>
      <c r="S105" s="61"/>
      <c r="T105" s="61"/>
      <c r="U105" s="81"/>
      <c r="V105" s="81"/>
      <c r="W105" s="61"/>
      <c r="X105" s="298"/>
      <c r="Y105" s="574"/>
      <c r="AA105" s="401"/>
      <c r="AB105" s="273"/>
      <c r="AC105" s="273"/>
      <c r="AD105" s="274"/>
      <c r="AE105" s="274"/>
      <c r="AF105" s="61"/>
      <c r="AG105" s="269"/>
      <c r="AH105" s="574"/>
      <c r="AJ105" s="194"/>
      <c r="AK105" s="61"/>
      <c r="AL105" s="61"/>
      <c r="AM105" s="81"/>
      <c r="AN105" s="81"/>
      <c r="AO105" s="61"/>
      <c r="AP105" s="298"/>
      <c r="AR105" s="401"/>
      <c r="AS105" s="273"/>
      <c r="AT105" s="273"/>
      <c r="AU105" s="274"/>
      <c r="AV105" s="274"/>
      <c r="AW105" s="109"/>
      <c r="AX105" s="269"/>
      <c r="AZ105" s="270"/>
      <c r="BA105" s="109"/>
      <c r="BB105" s="373"/>
      <c r="BC105" s="58"/>
      <c r="BD105" s="58"/>
      <c r="BE105" s="109"/>
      <c r="BF105" s="269"/>
      <c r="BH105" s="194"/>
      <c r="BI105" s="61"/>
      <c r="BJ105" s="61"/>
      <c r="BK105" s="81"/>
      <c r="BL105" s="81"/>
      <c r="BM105" s="61"/>
      <c r="BN105" s="298"/>
    </row>
    <row r="106" ht="22.5" customHeight="1">
      <c r="A106" s="368"/>
      <c r="B106" s="540">
        <v>46216.0</v>
      </c>
      <c r="C106" s="273" t="s">
        <v>6537</v>
      </c>
      <c r="D106" s="273" t="s">
        <v>6538</v>
      </c>
      <c r="E106" s="402" t="s">
        <v>22</v>
      </c>
      <c r="F106" s="274" t="s">
        <v>2338</v>
      </c>
      <c r="G106" s="195"/>
      <c r="H106" s="371" t="b">
        <v>1</v>
      </c>
      <c r="J106" s="401">
        <v>46216.0</v>
      </c>
      <c r="K106" s="109" t="s">
        <v>6539</v>
      </c>
      <c r="L106" s="109" t="s">
        <v>6540</v>
      </c>
      <c r="M106" s="58" t="s">
        <v>18</v>
      </c>
      <c r="N106" s="370" t="s">
        <v>14</v>
      </c>
      <c r="O106" s="61"/>
      <c r="P106" s="269" t="b">
        <v>1</v>
      </c>
      <c r="R106" s="194"/>
      <c r="S106" s="61"/>
      <c r="T106" s="61"/>
      <c r="U106" s="81"/>
      <c r="V106" s="81"/>
      <c r="W106" s="61"/>
      <c r="X106" s="298"/>
      <c r="Y106" s="574"/>
      <c r="AA106" s="382"/>
      <c r="AB106" s="535"/>
      <c r="AC106" s="273"/>
      <c r="AD106" s="383"/>
      <c r="AE106" s="410"/>
      <c r="AF106" s="61"/>
      <c r="AG106" s="269"/>
      <c r="AH106" s="574"/>
      <c r="AJ106" s="270"/>
      <c r="AK106" s="61"/>
      <c r="AL106" s="550"/>
      <c r="AM106" s="344"/>
      <c r="AN106" s="344"/>
      <c r="AO106" s="61"/>
      <c r="AP106" s="298"/>
      <c r="AR106" s="403"/>
      <c r="AS106" s="294"/>
      <c r="AT106" s="294"/>
      <c r="AU106" s="295"/>
      <c r="AV106" s="295"/>
      <c r="AW106" s="61"/>
      <c r="AX106" s="269"/>
      <c r="AZ106" s="270"/>
      <c r="BA106" s="109"/>
      <c r="BB106" s="373"/>
      <c r="BC106" s="58"/>
      <c r="BD106" s="58"/>
      <c r="BE106" s="61"/>
      <c r="BF106" s="269"/>
      <c r="BH106" s="194"/>
      <c r="BI106" s="61"/>
      <c r="BJ106" s="61"/>
      <c r="BK106" s="81"/>
      <c r="BL106" s="81"/>
      <c r="BM106" s="61"/>
      <c r="BN106" s="298"/>
    </row>
    <row r="107" ht="22.5" customHeight="1">
      <c r="A107" s="368"/>
      <c r="B107" s="380">
        <v>46216.0</v>
      </c>
      <c r="C107" s="294" t="s">
        <v>6541</v>
      </c>
      <c r="D107" s="294" t="s">
        <v>6542</v>
      </c>
      <c r="E107" s="391" t="s">
        <v>24</v>
      </c>
      <c r="F107" s="295" t="s">
        <v>2338</v>
      </c>
      <c r="G107" s="195"/>
      <c r="H107" s="371" t="b">
        <v>1</v>
      </c>
      <c r="J107" s="401">
        <v>46216.0</v>
      </c>
      <c r="K107" s="109" t="s">
        <v>6543</v>
      </c>
      <c r="L107" s="109" t="s">
        <v>6544</v>
      </c>
      <c r="M107" s="58" t="s">
        <v>25</v>
      </c>
      <c r="N107" s="370" t="s">
        <v>14</v>
      </c>
      <c r="O107" s="61"/>
      <c r="P107" s="269" t="b">
        <v>1</v>
      </c>
      <c r="R107" s="194"/>
      <c r="S107" s="61"/>
      <c r="T107" s="61"/>
      <c r="U107" s="81"/>
      <c r="V107" s="81"/>
      <c r="W107" s="61"/>
      <c r="X107" s="298"/>
      <c r="Y107" s="574"/>
      <c r="AA107" s="380"/>
      <c r="AB107" s="294"/>
      <c r="AC107" s="294"/>
      <c r="AD107" s="381"/>
      <c r="AE107" s="295"/>
      <c r="AF107" s="61"/>
      <c r="AG107" s="269"/>
      <c r="AH107" s="574"/>
      <c r="AJ107" s="270"/>
      <c r="AK107" s="109"/>
      <c r="AL107" s="373"/>
      <c r="AM107" s="344"/>
      <c r="AN107" s="344"/>
      <c r="AO107" s="61"/>
      <c r="AP107" s="298"/>
      <c r="AR107" s="401"/>
      <c r="AS107" s="273"/>
      <c r="AT107" s="273"/>
      <c r="AU107" s="274"/>
      <c r="AV107" s="274"/>
      <c r="AW107" s="61"/>
      <c r="AX107" s="269"/>
      <c r="AZ107" s="270"/>
      <c r="BA107" s="109"/>
      <c r="BB107" s="373"/>
      <c r="BC107" s="58"/>
      <c r="BD107" s="58"/>
      <c r="BE107" s="61"/>
      <c r="BF107" s="269"/>
      <c r="BH107" s="194"/>
      <c r="BI107" s="61"/>
      <c r="BJ107" s="61"/>
      <c r="BK107" s="81"/>
      <c r="BL107" s="81"/>
      <c r="BM107" s="61"/>
      <c r="BN107" s="298"/>
    </row>
    <row r="108" ht="22.5" customHeight="1">
      <c r="A108" s="368"/>
      <c r="B108" s="369">
        <v>46216.0</v>
      </c>
      <c r="C108" s="326" t="s">
        <v>6545</v>
      </c>
      <c r="D108" s="326" t="s">
        <v>6546</v>
      </c>
      <c r="E108" s="370" t="s">
        <v>22</v>
      </c>
      <c r="F108" s="370" t="s">
        <v>20</v>
      </c>
      <c r="G108" s="195"/>
      <c r="H108" s="371" t="b">
        <v>1</v>
      </c>
      <c r="J108" s="401">
        <v>46216.0</v>
      </c>
      <c r="K108" s="109" t="s">
        <v>6547</v>
      </c>
      <c r="L108" s="109" t="s">
        <v>6548</v>
      </c>
      <c r="M108" s="58" t="s">
        <v>18</v>
      </c>
      <c r="N108" s="370" t="s">
        <v>14</v>
      </c>
      <c r="O108" s="61"/>
      <c r="P108" s="269" t="b">
        <v>1</v>
      </c>
      <c r="R108" s="194"/>
      <c r="S108" s="61"/>
      <c r="T108" s="61"/>
      <c r="U108" s="81"/>
      <c r="V108" s="81"/>
      <c r="W108" s="61"/>
      <c r="X108" s="298"/>
      <c r="Y108" s="574"/>
      <c r="AA108" s="380"/>
      <c r="AB108" s="294"/>
      <c r="AC108" s="294"/>
      <c r="AD108" s="381"/>
      <c r="AE108" s="295"/>
      <c r="AF108" s="61"/>
      <c r="AG108" s="269"/>
      <c r="AH108" s="574"/>
      <c r="AJ108" s="270"/>
      <c r="AK108" s="109"/>
      <c r="AL108" s="373"/>
      <c r="AM108" s="344"/>
      <c r="AN108" s="344"/>
      <c r="AO108" s="61"/>
      <c r="AP108" s="298"/>
      <c r="AR108" s="403"/>
      <c r="AS108" s="294"/>
      <c r="AT108" s="294"/>
      <c r="AU108" s="295"/>
      <c r="AV108" s="295"/>
      <c r="AW108" s="61"/>
      <c r="AX108" s="269"/>
      <c r="AZ108" s="270"/>
      <c r="BA108" s="294"/>
      <c r="BB108" s="294"/>
      <c r="BC108" s="295"/>
      <c r="BD108" s="58"/>
      <c r="BE108" s="61"/>
      <c r="BF108" s="269"/>
      <c r="BH108" s="194"/>
      <c r="BI108" s="61"/>
      <c r="BJ108" s="61"/>
      <c r="BK108" s="81"/>
      <c r="BL108" s="81"/>
      <c r="BM108" s="61"/>
      <c r="BN108" s="298"/>
    </row>
    <row r="109" ht="22.5" customHeight="1">
      <c r="A109" s="368"/>
      <c r="B109" s="194"/>
      <c r="C109" s="61"/>
      <c r="D109" s="61"/>
      <c r="E109" s="81"/>
      <c r="F109" s="81"/>
      <c r="G109" s="61"/>
      <c r="H109" s="291"/>
      <c r="J109" s="401">
        <v>46216.0</v>
      </c>
      <c r="K109" s="109" t="s">
        <v>6549</v>
      </c>
      <c r="L109" s="109" t="s">
        <v>6550</v>
      </c>
      <c r="M109" s="58" t="s">
        <v>11</v>
      </c>
      <c r="N109" s="370" t="s">
        <v>14</v>
      </c>
      <c r="O109" s="61"/>
      <c r="P109" s="269" t="b">
        <v>1</v>
      </c>
      <c r="R109" s="194"/>
      <c r="S109" s="61"/>
      <c r="T109" s="61"/>
      <c r="U109" s="81"/>
      <c r="V109" s="81"/>
      <c r="W109" s="61"/>
      <c r="X109" s="298"/>
      <c r="Y109" s="574"/>
      <c r="AA109" s="380"/>
      <c r="AB109" s="273"/>
      <c r="AC109" s="273"/>
      <c r="AD109" s="383"/>
      <c r="AE109" s="579"/>
      <c r="AF109" s="109"/>
      <c r="AG109" s="298"/>
      <c r="AH109" s="574"/>
      <c r="AJ109" s="270"/>
      <c r="AK109" s="109"/>
      <c r="AL109" s="373"/>
      <c r="AM109" s="344"/>
      <c r="AN109" s="344"/>
      <c r="AO109" s="61"/>
      <c r="AP109" s="298"/>
      <c r="AR109" s="513"/>
      <c r="AS109" s="273"/>
      <c r="AT109" s="273"/>
      <c r="AU109" s="274"/>
      <c r="AV109" s="274"/>
      <c r="AW109" s="61"/>
      <c r="AX109" s="269"/>
      <c r="AZ109" s="270"/>
      <c r="BA109" s="430"/>
      <c r="BB109" s="430"/>
      <c r="BC109" s="410"/>
      <c r="BD109" s="58"/>
      <c r="BE109" s="61"/>
      <c r="BF109" s="269"/>
      <c r="BH109" s="194"/>
      <c r="BI109" s="61"/>
      <c r="BJ109" s="61"/>
      <c r="BK109" s="81"/>
      <c r="BL109" s="81"/>
      <c r="BM109" s="61"/>
      <c r="BN109" s="298"/>
    </row>
    <row r="110" ht="22.5" customHeight="1">
      <c r="A110" s="368"/>
      <c r="B110" s="369">
        <v>46216.0</v>
      </c>
      <c r="C110" s="326" t="s">
        <v>6551</v>
      </c>
      <c r="D110" s="326" t="s">
        <v>6552</v>
      </c>
      <c r="E110" s="370" t="s">
        <v>44</v>
      </c>
      <c r="F110" s="370" t="s">
        <v>20</v>
      </c>
      <c r="G110" s="195"/>
      <c r="H110" s="371" t="b">
        <v>1</v>
      </c>
      <c r="J110" s="403">
        <v>46216.0</v>
      </c>
      <c r="K110" s="294" t="s">
        <v>6553</v>
      </c>
      <c r="L110" s="294" t="s">
        <v>6554</v>
      </c>
      <c r="M110" s="295" t="s">
        <v>11</v>
      </c>
      <c r="N110" s="295" t="s">
        <v>2337</v>
      </c>
      <c r="O110" s="61"/>
      <c r="P110" s="269" t="b">
        <v>1</v>
      </c>
      <c r="R110" s="194"/>
      <c r="S110" s="61"/>
      <c r="T110" s="61"/>
      <c r="U110" s="81"/>
      <c r="V110" s="81"/>
      <c r="W110" s="61"/>
      <c r="X110" s="298"/>
      <c r="Y110" s="574"/>
      <c r="AA110" s="270"/>
      <c r="AB110" s="109"/>
      <c r="AC110" s="61"/>
      <c r="AD110" s="81"/>
      <c r="AE110" s="81"/>
      <c r="AF110" s="61"/>
      <c r="AG110" s="298"/>
      <c r="AH110" s="574"/>
      <c r="AJ110" s="270"/>
      <c r="AK110" s="109"/>
      <c r="AL110" s="373"/>
      <c r="AM110" s="344"/>
      <c r="AN110" s="344"/>
      <c r="AO110" s="61"/>
      <c r="AP110" s="298"/>
      <c r="AR110" s="403"/>
      <c r="AS110" s="294"/>
      <c r="AT110" s="294"/>
      <c r="AU110" s="295"/>
      <c r="AV110" s="295"/>
      <c r="AW110" s="61"/>
      <c r="AX110" s="269"/>
      <c r="AZ110" s="270"/>
      <c r="BA110" s="405"/>
      <c r="BB110" s="405"/>
      <c r="BC110" s="406"/>
      <c r="BD110" s="58"/>
      <c r="BE110" s="61"/>
      <c r="BF110" s="269"/>
      <c r="BH110" s="194"/>
      <c r="BI110" s="61"/>
      <c r="BJ110" s="61"/>
      <c r="BK110" s="81"/>
      <c r="BL110" s="81"/>
      <c r="BM110" s="61"/>
      <c r="BN110" s="298"/>
    </row>
    <row r="111" ht="22.5" customHeight="1">
      <c r="A111" s="368"/>
      <c r="B111" s="270">
        <v>46216.0</v>
      </c>
      <c r="C111" s="109" t="s">
        <v>6555</v>
      </c>
      <c r="D111" s="109" t="s">
        <v>6556</v>
      </c>
      <c r="E111" s="58" t="s">
        <v>44</v>
      </c>
      <c r="F111" s="58" t="s">
        <v>20</v>
      </c>
      <c r="G111" s="61"/>
      <c r="H111" s="269" t="b">
        <v>1</v>
      </c>
      <c r="J111" s="401">
        <v>46217.0</v>
      </c>
      <c r="K111" s="273" t="s">
        <v>6557</v>
      </c>
      <c r="L111" s="273" t="s">
        <v>6558</v>
      </c>
      <c r="M111" s="274" t="s">
        <v>11</v>
      </c>
      <c r="N111" s="274" t="s">
        <v>2337</v>
      </c>
      <c r="O111" s="61"/>
      <c r="P111" s="269" t="b">
        <v>1</v>
      </c>
      <c r="R111" s="194"/>
      <c r="S111" s="61"/>
      <c r="T111" s="61"/>
      <c r="U111" s="81"/>
      <c r="V111" s="81"/>
      <c r="W111" s="61"/>
      <c r="X111" s="298"/>
      <c r="Y111" s="574"/>
      <c r="AA111" s="194"/>
      <c r="AB111" s="61"/>
      <c r="AC111" s="61"/>
      <c r="AD111" s="81"/>
      <c r="AE111" s="81"/>
      <c r="AF111" s="61"/>
      <c r="AG111" s="298"/>
      <c r="AH111" s="574"/>
      <c r="AJ111" s="270"/>
      <c r="AK111" s="109"/>
      <c r="AL111" s="373"/>
      <c r="AM111" s="344"/>
      <c r="AN111" s="344"/>
      <c r="AO111" s="61"/>
      <c r="AP111" s="298"/>
      <c r="AR111" s="401"/>
      <c r="AS111" s="465"/>
      <c r="AT111" s="273"/>
      <c r="AU111" s="274"/>
      <c r="AV111" s="274"/>
      <c r="AW111" s="109"/>
      <c r="AX111" s="269"/>
      <c r="AZ111" s="270"/>
      <c r="BA111" s="109"/>
      <c r="BB111" s="373"/>
      <c r="BC111" s="58"/>
      <c r="BD111" s="58"/>
      <c r="BE111" s="61"/>
      <c r="BF111" s="298"/>
      <c r="BH111" s="194"/>
      <c r="BI111" s="61"/>
      <c r="BJ111" s="61"/>
      <c r="BK111" s="81"/>
      <c r="BL111" s="81"/>
      <c r="BM111" s="61"/>
      <c r="BN111" s="298"/>
    </row>
    <row r="112" ht="22.5" customHeight="1">
      <c r="A112" s="368"/>
      <c r="B112" s="270">
        <v>46216.0</v>
      </c>
      <c r="C112" s="109" t="s">
        <v>6559</v>
      </c>
      <c r="D112" s="109" t="s">
        <v>6560</v>
      </c>
      <c r="E112" s="58" t="s">
        <v>44</v>
      </c>
      <c r="F112" s="58" t="s">
        <v>20</v>
      </c>
      <c r="G112" s="61"/>
      <c r="H112" s="269" t="b">
        <v>1</v>
      </c>
      <c r="J112" s="270">
        <v>46217.0</v>
      </c>
      <c r="K112" s="312" t="s">
        <v>6561</v>
      </c>
      <c r="L112" s="109" t="s">
        <v>6562</v>
      </c>
      <c r="M112" s="58" t="s">
        <v>30</v>
      </c>
      <c r="N112" s="58" t="s">
        <v>2347</v>
      </c>
      <c r="O112" s="61"/>
      <c r="P112" s="269" t="b">
        <v>1</v>
      </c>
      <c r="R112" s="194"/>
      <c r="S112" s="61"/>
      <c r="T112" s="61"/>
      <c r="U112" s="81"/>
      <c r="V112" s="81"/>
      <c r="W112" s="61"/>
      <c r="X112" s="298"/>
      <c r="Y112" s="574"/>
      <c r="AA112" s="194"/>
      <c r="AB112" s="61"/>
      <c r="AC112" s="61"/>
      <c r="AD112" s="81"/>
      <c r="AE112" s="81"/>
      <c r="AF112" s="61"/>
      <c r="AG112" s="298"/>
      <c r="AH112" s="574"/>
      <c r="AJ112" s="270"/>
      <c r="AK112" s="109"/>
      <c r="AL112" s="373"/>
      <c r="AM112" s="344"/>
      <c r="AN112" s="344"/>
      <c r="AO112" s="61"/>
      <c r="AP112" s="298"/>
      <c r="AR112" s="403"/>
      <c r="AS112" s="294"/>
      <c r="AT112" s="294"/>
      <c r="AU112" s="295"/>
      <c r="AV112" s="295"/>
      <c r="AW112" s="61"/>
      <c r="AX112" s="269"/>
      <c r="AZ112" s="270"/>
      <c r="BA112" s="109"/>
      <c r="BB112" s="373"/>
      <c r="BC112" s="58"/>
      <c r="BD112" s="58"/>
      <c r="BE112" s="61"/>
      <c r="BF112" s="298"/>
      <c r="BH112" s="194"/>
      <c r="BI112" s="61"/>
      <c r="BJ112" s="61"/>
      <c r="BK112" s="81"/>
      <c r="BL112" s="81"/>
      <c r="BM112" s="61"/>
      <c r="BN112" s="298"/>
    </row>
    <row r="113" ht="22.5" customHeight="1">
      <c r="A113" s="368"/>
      <c r="B113" s="380">
        <v>46217.0</v>
      </c>
      <c r="C113" s="405" t="s">
        <v>6563</v>
      </c>
      <c r="D113" s="405" t="s">
        <v>6564</v>
      </c>
      <c r="E113" s="406" t="s">
        <v>32</v>
      </c>
      <c r="F113" s="406" t="s">
        <v>2338</v>
      </c>
      <c r="G113" s="61"/>
      <c r="H113" s="269" t="b">
        <v>1</v>
      </c>
      <c r="J113" s="270">
        <v>46217.0</v>
      </c>
      <c r="K113" s="312" t="s">
        <v>6565</v>
      </c>
      <c r="L113" s="109" t="s">
        <v>6566</v>
      </c>
      <c r="M113" s="58" t="s">
        <v>27</v>
      </c>
      <c r="N113" s="58" t="s">
        <v>2347</v>
      </c>
      <c r="O113" s="61"/>
      <c r="P113" s="269" t="b">
        <v>1</v>
      </c>
      <c r="R113" s="194"/>
      <c r="S113" s="61"/>
      <c r="T113" s="61"/>
      <c r="U113" s="81"/>
      <c r="V113" s="81"/>
      <c r="W113" s="61"/>
      <c r="X113" s="298"/>
      <c r="Y113" s="574"/>
      <c r="AA113" s="194"/>
      <c r="AB113" s="61"/>
      <c r="AC113" s="61"/>
      <c r="AD113" s="81"/>
      <c r="AE113" s="81"/>
      <c r="AF113" s="61"/>
      <c r="AG113" s="298"/>
      <c r="AH113" s="574"/>
      <c r="AJ113" s="270"/>
      <c r="AK113" s="109"/>
      <c r="AL113" s="373"/>
      <c r="AM113" s="344"/>
      <c r="AN113" s="344"/>
      <c r="AO113" s="61"/>
      <c r="AP113" s="298"/>
      <c r="AR113" s="401"/>
      <c r="AS113" s="273"/>
      <c r="AT113" s="273"/>
      <c r="AU113" s="274"/>
      <c r="AV113" s="274"/>
      <c r="AW113" s="61"/>
      <c r="AX113" s="269"/>
      <c r="AZ113" s="270"/>
      <c r="BA113" s="109"/>
      <c r="BB113" s="373"/>
      <c r="BC113" s="58"/>
      <c r="BD113" s="58"/>
      <c r="BE113" s="61"/>
      <c r="BF113" s="298"/>
      <c r="BH113" s="194"/>
      <c r="BI113" s="61"/>
      <c r="BJ113" s="61"/>
      <c r="BK113" s="81"/>
      <c r="BL113" s="81"/>
      <c r="BM113" s="61"/>
      <c r="BN113" s="298"/>
    </row>
    <row r="114" ht="22.5" customHeight="1">
      <c r="A114" s="368"/>
      <c r="B114" s="540">
        <v>46217.0</v>
      </c>
      <c r="C114" s="273" t="s">
        <v>6567</v>
      </c>
      <c r="D114" s="273" t="s">
        <v>6568</v>
      </c>
      <c r="E114" s="383" t="s">
        <v>22</v>
      </c>
      <c r="F114" s="274" t="s">
        <v>2338</v>
      </c>
      <c r="G114" s="61"/>
      <c r="H114" s="269" t="b">
        <v>1</v>
      </c>
      <c r="J114" s="403">
        <v>46217.0</v>
      </c>
      <c r="K114" s="294" t="s">
        <v>6569</v>
      </c>
      <c r="L114" s="294" t="s">
        <v>6570</v>
      </c>
      <c r="M114" s="295" t="s">
        <v>18</v>
      </c>
      <c r="N114" s="295" t="s">
        <v>2337</v>
      </c>
      <c r="O114" s="61"/>
      <c r="P114" s="269" t="b">
        <v>1</v>
      </c>
      <c r="R114" s="194"/>
      <c r="S114" s="61"/>
      <c r="T114" s="61"/>
      <c r="U114" s="81"/>
      <c r="V114" s="81"/>
      <c r="W114" s="61"/>
      <c r="X114" s="298"/>
      <c r="Y114" s="574"/>
      <c r="AA114" s="194"/>
      <c r="AB114" s="61"/>
      <c r="AC114" s="61"/>
      <c r="AD114" s="81"/>
      <c r="AE114" s="81"/>
      <c r="AF114" s="61"/>
      <c r="AG114" s="298"/>
      <c r="AH114" s="574"/>
      <c r="AJ114" s="270"/>
      <c r="AK114" s="109"/>
      <c r="AL114" s="373"/>
      <c r="AM114" s="344"/>
      <c r="AN114" s="344"/>
      <c r="AO114" s="61"/>
      <c r="AP114" s="298"/>
      <c r="AR114" s="403"/>
      <c r="AS114" s="294"/>
      <c r="AT114" s="294"/>
      <c r="AU114" s="295"/>
      <c r="AV114" s="295"/>
      <c r="AW114" s="61"/>
      <c r="AX114" s="269"/>
      <c r="AZ114" s="270"/>
      <c r="BA114" s="109"/>
      <c r="BB114" s="373"/>
      <c r="BC114" s="58"/>
      <c r="BD114" s="58"/>
      <c r="BE114" s="109"/>
      <c r="BF114" s="298"/>
      <c r="BH114" s="194"/>
      <c r="BI114" s="61"/>
      <c r="BJ114" s="61"/>
      <c r="BK114" s="81"/>
      <c r="BL114" s="81"/>
      <c r="BM114" s="61"/>
      <c r="BN114" s="298"/>
    </row>
    <row r="115" ht="22.5" customHeight="1">
      <c r="A115" s="368"/>
      <c r="B115" s="380">
        <v>46217.0</v>
      </c>
      <c r="C115" s="415" t="s">
        <v>6571</v>
      </c>
      <c r="D115" s="294" t="s">
        <v>6572</v>
      </c>
      <c r="E115" s="580" t="s">
        <v>22</v>
      </c>
      <c r="F115" s="406" t="s">
        <v>2338</v>
      </c>
      <c r="G115" s="195"/>
      <c r="H115" s="371" t="b">
        <v>1</v>
      </c>
      <c r="J115" s="270">
        <v>46217.0</v>
      </c>
      <c r="K115" s="109" t="s">
        <v>6573</v>
      </c>
      <c r="L115" s="109" t="s">
        <v>6574</v>
      </c>
      <c r="M115" s="58" t="s">
        <v>23</v>
      </c>
      <c r="N115" s="58" t="s">
        <v>2347</v>
      </c>
      <c r="O115" s="61"/>
      <c r="P115" s="269" t="b">
        <v>1</v>
      </c>
      <c r="R115" s="194"/>
      <c r="S115" s="61"/>
      <c r="T115" s="61"/>
      <c r="U115" s="81"/>
      <c r="V115" s="81"/>
      <c r="W115" s="61"/>
      <c r="X115" s="298"/>
      <c r="Y115" s="574"/>
      <c r="AA115" s="194"/>
      <c r="AB115" s="61"/>
      <c r="AC115" s="61"/>
      <c r="AD115" s="81"/>
      <c r="AE115" s="81"/>
      <c r="AF115" s="61"/>
      <c r="AG115" s="298"/>
      <c r="AH115" s="574"/>
      <c r="AJ115" s="270"/>
      <c r="AK115" s="109"/>
      <c r="AL115" s="373"/>
      <c r="AM115" s="344"/>
      <c r="AN115" s="344"/>
      <c r="AO115" s="61"/>
      <c r="AP115" s="298"/>
      <c r="AR115" s="403"/>
      <c r="AS115" s="273"/>
      <c r="AT115" s="273"/>
      <c r="AU115" s="274"/>
      <c r="AV115" s="274"/>
      <c r="AW115" s="109"/>
      <c r="AX115" s="298"/>
      <c r="AZ115" s="270"/>
      <c r="BA115" s="109"/>
      <c r="BB115" s="373"/>
      <c r="BC115" s="58"/>
      <c r="BD115" s="58"/>
      <c r="BE115" s="109"/>
      <c r="BF115" s="298"/>
      <c r="BH115" s="194"/>
      <c r="BI115" s="61"/>
      <c r="BJ115" s="61"/>
      <c r="BK115" s="81"/>
      <c r="BL115" s="81"/>
      <c r="BM115" s="61"/>
      <c r="BN115" s="298"/>
    </row>
    <row r="116" ht="22.5" customHeight="1">
      <c r="A116" s="368"/>
      <c r="B116" s="369">
        <v>46217.0</v>
      </c>
      <c r="C116" s="326" t="s">
        <v>6575</v>
      </c>
      <c r="D116" s="326" t="s">
        <v>6576</v>
      </c>
      <c r="E116" s="370" t="s">
        <v>22</v>
      </c>
      <c r="F116" s="370" t="s">
        <v>20</v>
      </c>
      <c r="G116" s="195"/>
      <c r="H116" s="371" t="b">
        <v>1</v>
      </c>
      <c r="J116" s="270">
        <v>46217.0</v>
      </c>
      <c r="K116" s="109" t="s">
        <v>6577</v>
      </c>
      <c r="L116" s="109" t="s">
        <v>6578</v>
      </c>
      <c r="M116" s="58" t="s">
        <v>11</v>
      </c>
      <c r="N116" s="58" t="s">
        <v>2347</v>
      </c>
      <c r="O116" s="61"/>
      <c r="P116" s="269" t="b">
        <v>1</v>
      </c>
      <c r="R116" s="194"/>
      <c r="S116" s="61"/>
      <c r="T116" s="61"/>
      <c r="U116" s="81"/>
      <c r="V116" s="81"/>
      <c r="W116" s="61"/>
      <c r="X116" s="298"/>
      <c r="Y116" s="574"/>
      <c r="AA116" s="194"/>
      <c r="AB116" s="61"/>
      <c r="AC116" s="61"/>
      <c r="AD116" s="81"/>
      <c r="AE116" s="81"/>
      <c r="AF116" s="61"/>
      <c r="AG116" s="298"/>
      <c r="AH116" s="574"/>
      <c r="AJ116" s="270"/>
      <c r="AK116" s="109"/>
      <c r="AL116" s="373"/>
      <c r="AM116" s="344"/>
      <c r="AN116" s="344"/>
      <c r="AO116" s="61"/>
      <c r="AP116" s="298"/>
      <c r="AR116" s="382"/>
      <c r="AS116" s="273"/>
      <c r="AT116" s="273"/>
      <c r="AU116" s="383"/>
      <c r="AV116" s="274"/>
      <c r="AW116" s="61"/>
      <c r="AX116" s="269"/>
      <c r="AZ116" s="270"/>
      <c r="BA116" s="294"/>
      <c r="BB116" s="294"/>
      <c r="BC116" s="295"/>
      <c r="BD116" s="58"/>
      <c r="BE116" s="61"/>
      <c r="BF116" s="298"/>
      <c r="BH116" s="194"/>
      <c r="BI116" s="61"/>
      <c r="BJ116" s="61"/>
      <c r="BK116" s="81"/>
      <c r="BL116" s="81"/>
      <c r="BM116" s="61"/>
      <c r="BN116" s="298"/>
    </row>
    <row r="117" ht="22.5" customHeight="1">
      <c r="A117" s="368"/>
      <c r="B117" s="369">
        <v>46217.0</v>
      </c>
      <c r="C117" s="326" t="s">
        <v>6579</v>
      </c>
      <c r="D117" s="326" t="s">
        <v>6580</v>
      </c>
      <c r="E117" s="370" t="s">
        <v>22</v>
      </c>
      <c r="F117" s="370" t="s">
        <v>20</v>
      </c>
      <c r="G117" s="195"/>
      <c r="H117" s="371" t="b">
        <v>1</v>
      </c>
      <c r="J117" s="270">
        <v>46217.0</v>
      </c>
      <c r="K117" s="312" t="s">
        <v>6581</v>
      </c>
      <c r="L117" s="109" t="s">
        <v>6582</v>
      </c>
      <c r="M117" s="58" t="s">
        <v>21</v>
      </c>
      <c r="N117" s="58" t="s">
        <v>2347</v>
      </c>
      <c r="O117" s="61"/>
      <c r="P117" s="269" t="b">
        <v>1</v>
      </c>
      <c r="R117" s="194"/>
      <c r="S117" s="61"/>
      <c r="T117" s="61"/>
      <c r="U117" s="81"/>
      <c r="V117" s="81"/>
      <c r="W117" s="61"/>
      <c r="X117" s="298"/>
      <c r="Y117" s="574"/>
      <c r="AA117" s="194"/>
      <c r="AB117" s="61"/>
      <c r="AC117" s="61"/>
      <c r="AD117" s="81"/>
      <c r="AE117" s="81"/>
      <c r="AF117" s="61"/>
      <c r="AG117" s="298"/>
      <c r="AH117" s="574"/>
      <c r="AJ117" s="372"/>
      <c r="AK117" s="373"/>
      <c r="AL117" s="373"/>
      <c r="AM117" s="445"/>
      <c r="AN117" s="445"/>
      <c r="AO117" s="375"/>
      <c r="AP117" s="298"/>
      <c r="AR117" s="194"/>
      <c r="AS117" s="61"/>
      <c r="AT117" s="61"/>
      <c r="AU117" s="81"/>
      <c r="AV117" s="81"/>
      <c r="AW117" s="61"/>
      <c r="AX117" s="298"/>
      <c r="AZ117" s="270"/>
      <c r="BA117" s="273"/>
      <c r="BB117" s="273"/>
      <c r="BC117" s="274"/>
      <c r="BD117" s="58"/>
      <c r="BE117" s="61"/>
      <c r="BF117" s="298"/>
      <c r="BH117" s="194"/>
      <c r="BI117" s="61"/>
      <c r="BJ117" s="61"/>
      <c r="BK117" s="81"/>
      <c r="BL117" s="81"/>
      <c r="BM117" s="61"/>
      <c r="BN117" s="298"/>
    </row>
    <row r="118" ht="22.5" customHeight="1">
      <c r="A118" s="368"/>
      <c r="B118" s="369">
        <v>46217.0</v>
      </c>
      <c r="C118" s="326" t="s">
        <v>6583</v>
      </c>
      <c r="D118" s="326" t="s">
        <v>6584</v>
      </c>
      <c r="E118" s="370" t="s">
        <v>19</v>
      </c>
      <c r="F118" s="370" t="s">
        <v>9</v>
      </c>
      <c r="G118" s="195"/>
      <c r="H118" s="371" t="b">
        <v>1</v>
      </c>
      <c r="J118" s="401">
        <v>46217.0</v>
      </c>
      <c r="K118" s="273" t="s">
        <v>6585</v>
      </c>
      <c r="L118" s="273" t="s">
        <v>204</v>
      </c>
      <c r="M118" s="274" t="s">
        <v>11</v>
      </c>
      <c r="N118" s="274" t="s">
        <v>2337</v>
      </c>
      <c r="O118" s="61"/>
      <c r="P118" s="269" t="b">
        <v>1</v>
      </c>
      <c r="R118" s="194"/>
      <c r="S118" s="61"/>
      <c r="T118" s="61"/>
      <c r="U118" s="81"/>
      <c r="V118" s="81"/>
      <c r="W118" s="61"/>
      <c r="X118" s="298"/>
      <c r="Y118" s="574"/>
      <c r="AA118" s="194"/>
      <c r="AB118" s="61"/>
      <c r="AC118" s="61"/>
      <c r="AD118" s="81"/>
      <c r="AE118" s="81"/>
      <c r="AF118" s="61"/>
      <c r="AG118" s="298"/>
      <c r="AH118" s="574"/>
      <c r="AJ118" s="194"/>
      <c r="AK118" s="61"/>
      <c r="AL118" s="373"/>
      <c r="AM118" s="81"/>
      <c r="AN118" s="81"/>
      <c r="AO118" s="61"/>
      <c r="AP118" s="298"/>
      <c r="AR118" s="194"/>
      <c r="AS118" s="61"/>
      <c r="AT118" s="61"/>
      <c r="AU118" s="81"/>
      <c r="AV118" s="81"/>
      <c r="AW118" s="61"/>
      <c r="AX118" s="298"/>
      <c r="AZ118" s="270"/>
      <c r="BA118" s="294"/>
      <c r="BB118" s="294"/>
      <c r="BC118" s="295"/>
      <c r="BD118" s="58"/>
      <c r="BE118" s="61"/>
      <c r="BF118" s="298"/>
      <c r="BH118" s="194"/>
      <c r="BI118" s="61"/>
      <c r="BJ118" s="61"/>
      <c r="BK118" s="81"/>
      <c r="BL118" s="81"/>
      <c r="BM118" s="61"/>
      <c r="BN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Y119" s="574"/>
      <c r="AA119" s="194"/>
      <c r="AB119" s="61"/>
      <c r="AC119" s="61"/>
      <c r="AD119" s="81"/>
      <c r="AE119" s="81"/>
      <c r="AF119" s="61"/>
      <c r="AG119" s="298"/>
      <c r="AH119" s="574"/>
      <c r="AJ119" s="194"/>
      <c r="AK119" s="61"/>
      <c r="AL119" s="373"/>
      <c r="AM119" s="81"/>
      <c r="AN119" s="81"/>
      <c r="AO119" s="61"/>
      <c r="AP119" s="298"/>
      <c r="AR119" s="194"/>
      <c r="AS119" s="61"/>
      <c r="AT119" s="61"/>
      <c r="AU119" s="81"/>
      <c r="AV119" s="81"/>
      <c r="AW119" s="61"/>
      <c r="AX119" s="298"/>
      <c r="AZ119" s="270"/>
      <c r="BA119" s="430"/>
      <c r="BB119" s="430"/>
      <c r="BC119" s="410"/>
      <c r="BD119" s="58"/>
      <c r="BE119" s="109"/>
      <c r="BF119" s="298"/>
      <c r="BH119" s="194"/>
      <c r="BI119" s="61"/>
      <c r="BJ119" s="61"/>
      <c r="BK119" s="81"/>
      <c r="BL119" s="81"/>
      <c r="BM119" s="61"/>
      <c r="BN119" s="298"/>
    </row>
    <row r="120" ht="22.5" customHeight="1">
      <c r="A120" s="368"/>
      <c r="B120" s="369">
        <v>46218.0</v>
      </c>
      <c r="C120" s="326" t="s">
        <v>6586</v>
      </c>
      <c r="D120" s="326" t="s">
        <v>6587</v>
      </c>
      <c r="E120" s="370" t="s">
        <v>22</v>
      </c>
      <c r="F120" s="370" t="s">
        <v>28</v>
      </c>
      <c r="G120" s="195"/>
      <c r="H120" s="371" t="b">
        <v>1</v>
      </c>
      <c r="J120" s="194"/>
      <c r="K120" s="61"/>
      <c r="L120" s="61"/>
      <c r="M120" s="81"/>
      <c r="N120" s="81"/>
      <c r="O120" s="61"/>
      <c r="P120" s="298"/>
      <c r="R120" s="194"/>
      <c r="S120" s="61"/>
      <c r="T120" s="61"/>
      <c r="U120" s="81"/>
      <c r="V120" s="81"/>
      <c r="W120" s="61"/>
      <c r="X120" s="298"/>
      <c r="Y120" s="574"/>
      <c r="AA120" s="194"/>
      <c r="AB120" s="61"/>
      <c r="AC120" s="61"/>
      <c r="AD120" s="81"/>
      <c r="AE120" s="81"/>
      <c r="AF120" s="61"/>
      <c r="AG120" s="298"/>
      <c r="AH120" s="574"/>
      <c r="AJ120" s="194"/>
      <c r="AK120" s="61"/>
      <c r="AL120" s="373"/>
      <c r="AM120" s="81"/>
      <c r="AN120" s="81"/>
      <c r="AO120" s="61"/>
      <c r="AP120" s="298"/>
      <c r="AR120" s="194"/>
      <c r="AS120" s="61"/>
      <c r="AT120" s="61"/>
      <c r="AU120" s="81"/>
      <c r="AV120" s="81"/>
      <c r="AW120" s="61"/>
      <c r="AX120" s="298"/>
      <c r="AZ120" s="270"/>
      <c r="BA120" s="294"/>
      <c r="BB120" s="294"/>
      <c r="BC120" s="295"/>
      <c r="BD120" s="58"/>
      <c r="BE120" s="61"/>
      <c r="BF120" s="298"/>
      <c r="BH120" s="194"/>
      <c r="BI120" s="61"/>
      <c r="BJ120" s="61"/>
      <c r="BK120" s="81"/>
      <c r="BL120" s="81"/>
      <c r="BM120" s="61"/>
      <c r="BN120" s="298"/>
    </row>
    <row r="121" ht="22.5" customHeight="1">
      <c r="A121" s="368"/>
      <c r="B121" s="369">
        <v>46217.0</v>
      </c>
      <c r="C121" s="312" t="s">
        <v>6588</v>
      </c>
      <c r="D121" s="326" t="s">
        <v>6589</v>
      </c>
      <c r="E121" s="370" t="s">
        <v>22</v>
      </c>
      <c r="F121" s="370" t="s">
        <v>2344</v>
      </c>
      <c r="G121" s="195"/>
      <c r="H121" s="371" t="b">
        <v>1</v>
      </c>
      <c r="J121" s="194"/>
      <c r="K121" s="61"/>
      <c r="L121" s="61"/>
      <c r="M121" s="81"/>
      <c r="N121" s="81"/>
      <c r="O121" s="61"/>
      <c r="P121" s="298"/>
      <c r="R121" s="194"/>
      <c r="S121" s="61"/>
      <c r="T121" s="61"/>
      <c r="U121" s="81"/>
      <c r="V121" s="81"/>
      <c r="W121" s="61"/>
      <c r="X121" s="298"/>
      <c r="Y121" s="574"/>
      <c r="AA121" s="194"/>
      <c r="AB121" s="61"/>
      <c r="AC121" s="61"/>
      <c r="AD121" s="81"/>
      <c r="AE121" s="81"/>
      <c r="AF121" s="61"/>
      <c r="AG121" s="298"/>
      <c r="AH121" s="574"/>
      <c r="AJ121" s="194"/>
      <c r="AK121" s="61"/>
      <c r="AL121" s="373"/>
      <c r="AM121" s="81"/>
      <c r="AN121" s="81"/>
      <c r="AO121" s="61"/>
      <c r="AP121" s="298"/>
      <c r="AR121" s="194"/>
      <c r="AS121" s="61"/>
      <c r="AT121" s="61"/>
      <c r="AU121" s="81"/>
      <c r="AV121" s="81"/>
      <c r="AW121" s="61"/>
      <c r="AX121" s="298"/>
      <c r="AZ121" s="270"/>
      <c r="BA121" s="273"/>
      <c r="BB121" s="273"/>
      <c r="BC121" s="274"/>
      <c r="BD121" s="58"/>
      <c r="BE121" s="61"/>
      <c r="BF121" s="298"/>
      <c r="BH121" s="194"/>
      <c r="BI121" s="61"/>
      <c r="BJ121" s="61"/>
      <c r="BK121" s="81"/>
      <c r="BL121" s="81"/>
      <c r="BM121" s="61"/>
      <c r="BN121" s="298"/>
    </row>
    <row r="122" ht="22.5" customHeight="1">
      <c r="A122" s="368"/>
      <c r="B122" s="369">
        <v>46217.0</v>
      </c>
      <c r="C122" s="312" t="s">
        <v>6590</v>
      </c>
      <c r="D122" s="326" t="s">
        <v>6591</v>
      </c>
      <c r="E122" s="370" t="s">
        <v>22</v>
      </c>
      <c r="F122" s="370" t="s">
        <v>2344</v>
      </c>
      <c r="G122" s="195"/>
      <c r="H122" s="371" t="b">
        <v>1</v>
      </c>
      <c r="J122" s="194"/>
      <c r="K122" s="61"/>
      <c r="L122" s="61"/>
      <c r="M122" s="81"/>
      <c r="N122" s="81"/>
      <c r="O122" s="61"/>
      <c r="P122" s="298"/>
      <c r="R122" s="194"/>
      <c r="S122" s="61"/>
      <c r="T122" s="61"/>
      <c r="U122" s="81"/>
      <c r="V122" s="81"/>
      <c r="W122" s="61"/>
      <c r="X122" s="298"/>
      <c r="Y122" s="574"/>
      <c r="AA122" s="194"/>
      <c r="AB122" s="61"/>
      <c r="AC122" s="61"/>
      <c r="AD122" s="81"/>
      <c r="AE122" s="81"/>
      <c r="AF122" s="61"/>
      <c r="AG122" s="298"/>
      <c r="AH122" s="574"/>
      <c r="AJ122" s="194"/>
      <c r="AK122" s="61"/>
      <c r="AL122" s="373"/>
      <c r="AM122" s="81"/>
      <c r="AN122" s="81"/>
      <c r="AO122" s="61"/>
      <c r="AP122" s="298"/>
      <c r="AR122" s="194"/>
      <c r="AS122" s="61"/>
      <c r="AT122" s="61"/>
      <c r="AU122" s="81"/>
      <c r="AV122" s="81"/>
      <c r="AW122" s="61"/>
      <c r="AX122" s="298"/>
      <c r="AZ122" s="270"/>
      <c r="BA122" s="405"/>
      <c r="BB122" s="405"/>
      <c r="BC122" s="406"/>
      <c r="BD122" s="58"/>
      <c r="BE122" s="109"/>
      <c r="BF122" s="298"/>
      <c r="BH122" s="194"/>
      <c r="BI122" s="61"/>
      <c r="BJ122" s="61"/>
      <c r="BK122" s="81"/>
      <c r="BL122" s="81"/>
      <c r="BM122" s="61"/>
      <c r="BN122" s="298"/>
    </row>
    <row r="123" ht="22.5" customHeight="1">
      <c r="A123" s="368"/>
      <c r="B123" s="369">
        <v>46218.0</v>
      </c>
      <c r="C123" s="312" t="s">
        <v>6592</v>
      </c>
      <c r="D123" s="326" t="s">
        <v>6593</v>
      </c>
      <c r="E123" s="370" t="s">
        <v>22</v>
      </c>
      <c r="F123" s="370" t="s">
        <v>28</v>
      </c>
      <c r="G123" s="195"/>
      <c r="H123" s="371" t="b">
        <v>1</v>
      </c>
      <c r="J123" s="194"/>
      <c r="K123" s="61"/>
      <c r="L123" s="61"/>
      <c r="M123" s="81"/>
      <c r="N123" s="81"/>
      <c r="O123" s="61"/>
      <c r="P123" s="298"/>
      <c r="R123" s="194"/>
      <c r="S123" s="61"/>
      <c r="T123" s="61"/>
      <c r="U123" s="81"/>
      <c r="V123" s="81"/>
      <c r="W123" s="61"/>
      <c r="X123" s="298"/>
      <c r="Y123" s="574"/>
      <c r="AA123" s="194"/>
      <c r="AB123" s="61"/>
      <c r="AC123" s="61"/>
      <c r="AD123" s="81"/>
      <c r="AE123" s="81"/>
      <c r="AF123" s="61"/>
      <c r="AG123" s="298"/>
      <c r="AH123" s="574"/>
      <c r="AJ123" s="194"/>
      <c r="AK123" s="61"/>
      <c r="AL123" s="373"/>
      <c r="AM123" s="81"/>
      <c r="AN123" s="81"/>
      <c r="AO123" s="61"/>
      <c r="AP123" s="298"/>
      <c r="AR123" s="194"/>
      <c r="AS123" s="61"/>
      <c r="AT123" s="61"/>
      <c r="AU123" s="81"/>
      <c r="AV123" s="81"/>
      <c r="AW123" s="61"/>
      <c r="AX123" s="298"/>
      <c r="AZ123" s="270"/>
      <c r="BA123" s="109"/>
      <c r="BB123" s="373"/>
      <c r="BC123" s="344"/>
      <c r="BD123" s="344"/>
      <c r="BE123" s="61"/>
      <c r="BF123" s="298"/>
      <c r="BH123" s="194"/>
      <c r="BI123" s="61"/>
      <c r="BJ123" s="61"/>
      <c r="BK123" s="81"/>
      <c r="BL123" s="81"/>
      <c r="BM123" s="61"/>
      <c r="BN123" s="298"/>
    </row>
    <row r="124" ht="22.5" customHeight="1">
      <c r="A124" s="368"/>
      <c r="B124" s="369">
        <v>46218.0</v>
      </c>
      <c r="C124" s="326" t="s">
        <v>6594</v>
      </c>
      <c r="D124" s="326" t="s">
        <v>6595</v>
      </c>
      <c r="E124" s="370" t="s">
        <v>22</v>
      </c>
      <c r="F124" s="370" t="s">
        <v>28</v>
      </c>
      <c r="G124" s="195"/>
      <c r="H124" s="371" t="b">
        <v>1</v>
      </c>
      <c r="J124" s="194"/>
      <c r="K124" s="61"/>
      <c r="L124" s="61"/>
      <c r="M124" s="81"/>
      <c r="N124" s="81"/>
      <c r="O124" s="61"/>
      <c r="P124" s="298"/>
      <c r="R124" s="194"/>
      <c r="S124" s="61"/>
      <c r="T124" s="61"/>
      <c r="U124" s="81"/>
      <c r="V124" s="81"/>
      <c r="W124" s="61"/>
      <c r="X124" s="298"/>
      <c r="Y124" s="574"/>
      <c r="AA124" s="194"/>
      <c r="AB124" s="61"/>
      <c r="AC124" s="61"/>
      <c r="AD124" s="81"/>
      <c r="AE124" s="81"/>
      <c r="AF124" s="61"/>
      <c r="AG124" s="298"/>
      <c r="AH124" s="574"/>
      <c r="AJ124" s="194"/>
      <c r="AK124" s="61"/>
      <c r="AL124" s="373"/>
      <c r="AM124" s="81"/>
      <c r="AN124" s="81"/>
      <c r="AO124" s="61"/>
      <c r="AP124" s="298"/>
      <c r="AR124" s="194"/>
      <c r="AS124" s="61"/>
      <c r="AT124" s="61"/>
      <c r="AU124" s="81"/>
      <c r="AV124" s="81"/>
      <c r="AW124" s="61"/>
      <c r="AX124" s="298"/>
      <c r="AZ124" s="270"/>
      <c r="BA124" s="109"/>
      <c r="BB124" s="373"/>
      <c r="BC124" s="344"/>
      <c r="BD124" s="344"/>
      <c r="BE124" s="61"/>
      <c r="BF124" s="298"/>
      <c r="BH124" s="194"/>
      <c r="BI124" s="61"/>
      <c r="BJ124" s="61"/>
      <c r="BK124" s="81"/>
      <c r="BL124" s="81"/>
      <c r="BM124" s="61"/>
      <c r="BN124" s="298"/>
    </row>
    <row r="125" ht="22.5" customHeight="1">
      <c r="A125" s="368"/>
      <c r="B125" s="369">
        <v>46217.0</v>
      </c>
      <c r="C125" s="312" t="s">
        <v>6596</v>
      </c>
      <c r="D125" s="326" t="s">
        <v>6597</v>
      </c>
      <c r="E125" s="370" t="s">
        <v>22</v>
      </c>
      <c r="F125" s="370" t="s">
        <v>2344</v>
      </c>
      <c r="G125" s="195"/>
      <c r="H125" s="371" t="b">
        <v>1</v>
      </c>
      <c r="J125" s="194"/>
      <c r="K125" s="61"/>
      <c r="L125" s="61"/>
      <c r="M125" s="81"/>
      <c r="N125" s="81"/>
      <c r="O125" s="61"/>
      <c r="P125" s="298"/>
      <c r="R125" s="194"/>
      <c r="S125" s="61"/>
      <c r="T125" s="61"/>
      <c r="U125" s="81"/>
      <c r="V125" s="81"/>
      <c r="W125" s="61"/>
      <c r="X125" s="298"/>
      <c r="Y125" s="574"/>
      <c r="AA125" s="194"/>
      <c r="AB125" s="61"/>
      <c r="AC125" s="61"/>
      <c r="AD125" s="81"/>
      <c r="AE125" s="81"/>
      <c r="AF125" s="61"/>
      <c r="AG125" s="298"/>
      <c r="AH125" s="574"/>
      <c r="AJ125" s="194"/>
      <c r="AK125" s="61"/>
      <c r="AL125" s="373"/>
      <c r="AM125" s="81"/>
      <c r="AN125" s="81"/>
      <c r="AO125" s="61"/>
      <c r="AP125" s="298"/>
      <c r="AR125" s="194"/>
      <c r="AS125" s="61"/>
      <c r="AT125" s="61"/>
      <c r="AU125" s="81"/>
      <c r="AV125" s="81"/>
      <c r="AW125" s="61"/>
      <c r="AX125" s="298"/>
      <c r="AZ125" s="270"/>
      <c r="BA125" s="109"/>
      <c r="BB125" s="373"/>
      <c r="BC125" s="344"/>
      <c r="BD125" s="344"/>
      <c r="BE125" s="61"/>
      <c r="BF125" s="298"/>
      <c r="BH125" s="194"/>
      <c r="BI125" s="61"/>
      <c r="BJ125" s="61"/>
      <c r="BK125" s="81"/>
      <c r="BL125" s="81"/>
      <c r="BM125" s="61"/>
      <c r="BN125" s="298"/>
    </row>
    <row r="126" ht="22.5" customHeight="1">
      <c r="A126" s="368"/>
      <c r="B126" s="369">
        <v>46217.0</v>
      </c>
      <c r="C126" s="312" t="s">
        <v>6598</v>
      </c>
      <c r="D126" s="326" t="s">
        <v>6599</v>
      </c>
      <c r="E126" s="370" t="s">
        <v>16</v>
      </c>
      <c r="F126" s="370" t="s">
        <v>2344</v>
      </c>
      <c r="G126" s="195"/>
      <c r="H126" s="371" t="b">
        <v>1</v>
      </c>
      <c r="J126" s="194"/>
      <c r="K126" s="61"/>
      <c r="L126" s="61"/>
      <c r="M126" s="81"/>
      <c r="N126" s="81"/>
      <c r="O126" s="61"/>
      <c r="P126" s="298"/>
      <c r="R126" s="194"/>
      <c r="S126" s="61"/>
      <c r="T126" s="61"/>
      <c r="U126" s="81"/>
      <c r="V126" s="81"/>
      <c r="W126" s="61"/>
      <c r="X126" s="298"/>
      <c r="Y126" s="574"/>
      <c r="AA126" s="194"/>
      <c r="AB126" s="61"/>
      <c r="AC126" s="61"/>
      <c r="AD126" s="81"/>
      <c r="AE126" s="81"/>
      <c r="AF126" s="61"/>
      <c r="AG126" s="298"/>
      <c r="AH126" s="574"/>
      <c r="AJ126" s="194"/>
      <c r="AK126" s="61"/>
      <c r="AL126" s="373"/>
      <c r="AM126" s="81"/>
      <c r="AN126" s="81"/>
      <c r="AO126" s="61"/>
      <c r="AP126" s="298"/>
      <c r="AR126" s="194"/>
      <c r="AS126" s="61"/>
      <c r="AT126" s="61"/>
      <c r="AU126" s="81"/>
      <c r="AV126" s="81"/>
      <c r="AW126" s="61"/>
      <c r="AX126" s="298"/>
      <c r="AZ126" s="270"/>
      <c r="BA126" s="109"/>
      <c r="BB126" s="373"/>
      <c r="BC126" s="344"/>
      <c r="BD126" s="344"/>
      <c r="BE126" s="61"/>
      <c r="BF126" s="298"/>
      <c r="BH126" s="194"/>
      <c r="BI126" s="61"/>
      <c r="BJ126" s="61"/>
      <c r="BK126" s="81"/>
      <c r="BL126" s="81"/>
      <c r="BM126" s="61"/>
      <c r="BN126" s="298"/>
    </row>
    <row r="127" ht="22.5" customHeight="1">
      <c r="A127" s="368"/>
      <c r="B127" s="369">
        <v>46217.0</v>
      </c>
      <c r="C127" s="312" t="s">
        <v>6600</v>
      </c>
      <c r="D127" s="326" t="s">
        <v>6601</v>
      </c>
      <c r="E127" s="370" t="s">
        <v>22</v>
      </c>
      <c r="F127" s="370" t="s">
        <v>2344</v>
      </c>
      <c r="G127" s="195"/>
      <c r="H127" s="371" t="b">
        <v>1</v>
      </c>
      <c r="J127" s="194"/>
      <c r="K127" s="61"/>
      <c r="L127" s="61"/>
      <c r="M127" s="81"/>
      <c r="N127" s="81"/>
      <c r="O127" s="61"/>
      <c r="P127" s="298"/>
      <c r="R127" s="194"/>
      <c r="S127" s="61"/>
      <c r="T127" s="61"/>
      <c r="U127" s="81"/>
      <c r="V127" s="81"/>
      <c r="W127" s="61"/>
      <c r="X127" s="298"/>
      <c r="Y127" s="574"/>
      <c r="AA127" s="194"/>
      <c r="AB127" s="61"/>
      <c r="AC127" s="61"/>
      <c r="AD127" s="81"/>
      <c r="AE127" s="81"/>
      <c r="AF127" s="61"/>
      <c r="AG127" s="298"/>
      <c r="AH127" s="574"/>
      <c r="AJ127" s="194"/>
      <c r="AK127" s="61"/>
      <c r="AL127" s="373"/>
      <c r="AM127" s="81"/>
      <c r="AN127" s="81"/>
      <c r="AO127" s="61"/>
      <c r="AP127" s="298"/>
      <c r="AR127" s="194"/>
      <c r="AS127" s="61"/>
      <c r="AT127" s="61"/>
      <c r="AU127" s="81"/>
      <c r="AV127" s="81"/>
      <c r="AW127" s="61"/>
      <c r="AX127" s="298"/>
      <c r="AZ127" s="270"/>
      <c r="BA127" s="109"/>
      <c r="BB127" s="373"/>
      <c r="BC127" s="344"/>
      <c r="BD127" s="344"/>
      <c r="BE127" s="61"/>
      <c r="BF127" s="298"/>
      <c r="BH127" s="194"/>
      <c r="BI127" s="61"/>
      <c r="BJ127" s="61"/>
      <c r="BK127" s="81"/>
      <c r="BL127" s="81"/>
      <c r="BM127" s="61"/>
      <c r="BN127" s="298"/>
    </row>
    <row r="128" ht="22.5" customHeight="1">
      <c r="A128" s="368"/>
      <c r="B128" s="369">
        <v>46218.0</v>
      </c>
      <c r="C128" s="312" t="s">
        <v>6602</v>
      </c>
      <c r="D128" s="326" t="s">
        <v>6603</v>
      </c>
      <c r="E128" s="370" t="s">
        <v>22</v>
      </c>
      <c r="F128" s="370" t="s">
        <v>28</v>
      </c>
      <c r="G128" s="195"/>
      <c r="H128" s="371" t="b">
        <v>1</v>
      </c>
      <c r="J128" s="194"/>
      <c r="K128" s="61"/>
      <c r="L128" s="61"/>
      <c r="M128" s="81"/>
      <c r="N128" s="81"/>
      <c r="O128" s="61"/>
      <c r="P128" s="298"/>
      <c r="R128" s="194"/>
      <c r="S128" s="61"/>
      <c r="T128" s="61"/>
      <c r="U128" s="81"/>
      <c r="V128" s="81"/>
      <c r="W128" s="61"/>
      <c r="X128" s="298"/>
      <c r="Y128" s="574"/>
      <c r="AA128" s="194"/>
      <c r="AB128" s="61"/>
      <c r="AC128" s="61"/>
      <c r="AD128" s="81"/>
      <c r="AE128" s="81"/>
      <c r="AF128" s="61"/>
      <c r="AG128" s="298"/>
      <c r="AH128" s="574"/>
      <c r="AJ128" s="194"/>
      <c r="AK128" s="61"/>
      <c r="AL128" s="373"/>
      <c r="AM128" s="81"/>
      <c r="AN128" s="81"/>
      <c r="AO128" s="61"/>
      <c r="AP128" s="298"/>
      <c r="AR128" s="194"/>
      <c r="AS128" s="61"/>
      <c r="AT128" s="61"/>
      <c r="AU128" s="81"/>
      <c r="AV128" s="81"/>
      <c r="AW128" s="61"/>
      <c r="AX128" s="298"/>
      <c r="AZ128" s="270"/>
      <c r="BA128" s="109"/>
      <c r="BB128" s="373"/>
      <c r="BC128" s="344"/>
      <c r="BD128" s="344"/>
      <c r="BE128" s="109"/>
      <c r="BF128" s="298"/>
      <c r="BH128" s="194"/>
      <c r="BI128" s="61"/>
      <c r="BJ128" s="61"/>
      <c r="BK128" s="81"/>
      <c r="BL128" s="81"/>
      <c r="BM128" s="61"/>
      <c r="BN128" s="298"/>
    </row>
    <row r="129" ht="22.5" customHeight="1">
      <c r="A129" s="368"/>
      <c r="B129" s="369">
        <v>46218.0</v>
      </c>
      <c r="C129" s="326" t="s">
        <v>6604</v>
      </c>
      <c r="D129" s="326" t="s">
        <v>6605</v>
      </c>
      <c r="E129" s="370" t="s">
        <v>22</v>
      </c>
      <c r="F129" s="370" t="s">
        <v>28</v>
      </c>
      <c r="G129" s="195"/>
      <c r="H129" s="371" t="b">
        <v>1</v>
      </c>
      <c r="J129" s="194"/>
      <c r="K129" s="61"/>
      <c r="L129" s="61"/>
      <c r="M129" s="81"/>
      <c r="N129" s="81"/>
      <c r="O129" s="61"/>
      <c r="P129" s="298"/>
      <c r="R129" s="194"/>
      <c r="S129" s="61"/>
      <c r="T129" s="61"/>
      <c r="U129" s="81"/>
      <c r="V129" s="81"/>
      <c r="W129" s="61"/>
      <c r="X129" s="298"/>
      <c r="Y129" s="574"/>
      <c r="AA129" s="194"/>
      <c r="AB129" s="61"/>
      <c r="AC129" s="61"/>
      <c r="AD129" s="81"/>
      <c r="AE129" s="81"/>
      <c r="AF129" s="61"/>
      <c r="AG129" s="298"/>
      <c r="AH129" s="574"/>
      <c r="AJ129" s="194"/>
      <c r="AK129" s="61"/>
      <c r="AL129" s="373"/>
      <c r="AM129" s="81"/>
      <c r="AN129" s="81"/>
      <c r="AO129" s="61"/>
      <c r="AP129" s="298"/>
      <c r="AR129" s="194"/>
      <c r="AS129" s="61"/>
      <c r="AT129" s="61"/>
      <c r="AU129" s="81"/>
      <c r="AV129" s="81"/>
      <c r="AW129" s="61"/>
      <c r="AX129" s="298"/>
      <c r="AZ129" s="270"/>
      <c r="BA129" s="109"/>
      <c r="BB129" s="373"/>
      <c r="BC129" s="344"/>
      <c r="BD129" s="344"/>
      <c r="BE129" s="61"/>
      <c r="BF129" s="298"/>
      <c r="BH129" s="194"/>
      <c r="BI129" s="61"/>
      <c r="BJ129" s="61"/>
      <c r="BK129" s="81"/>
      <c r="BL129" s="81"/>
      <c r="BM129" s="61"/>
      <c r="BN129" s="298"/>
    </row>
    <row r="130" ht="22.5" customHeight="1">
      <c r="A130" s="368"/>
      <c r="B130" s="369">
        <v>46218.0</v>
      </c>
      <c r="C130" s="326" t="s">
        <v>6606</v>
      </c>
      <c r="D130" s="326" t="s">
        <v>6607</v>
      </c>
      <c r="E130" s="370" t="s">
        <v>22</v>
      </c>
      <c r="F130" s="370" t="s">
        <v>28</v>
      </c>
      <c r="G130" s="195"/>
      <c r="H130" s="371" t="b">
        <v>1</v>
      </c>
      <c r="J130" s="194"/>
      <c r="K130" s="61"/>
      <c r="L130" s="61"/>
      <c r="M130" s="81"/>
      <c r="N130" s="81"/>
      <c r="O130" s="61"/>
      <c r="P130" s="298"/>
      <c r="R130" s="194"/>
      <c r="S130" s="61"/>
      <c r="T130" s="61"/>
      <c r="U130" s="81"/>
      <c r="V130" s="81"/>
      <c r="W130" s="61"/>
      <c r="X130" s="298"/>
      <c r="Y130" s="574"/>
      <c r="AA130" s="194"/>
      <c r="AB130" s="61"/>
      <c r="AC130" s="61"/>
      <c r="AD130" s="81"/>
      <c r="AE130" s="81"/>
      <c r="AF130" s="61"/>
      <c r="AG130" s="298"/>
      <c r="AH130" s="574"/>
      <c r="AJ130" s="194"/>
      <c r="AK130" s="61"/>
      <c r="AL130" s="373"/>
      <c r="AM130" s="81"/>
      <c r="AN130" s="81"/>
      <c r="AO130" s="61"/>
      <c r="AP130" s="298"/>
      <c r="AR130" s="194"/>
      <c r="AS130" s="61"/>
      <c r="AT130" s="61"/>
      <c r="AU130" s="81"/>
      <c r="AV130" s="81"/>
      <c r="AW130" s="61"/>
      <c r="AX130" s="298"/>
      <c r="AZ130" s="270"/>
      <c r="BA130" s="109"/>
      <c r="BB130" s="373"/>
      <c r="BC130" s="344"/>
      <c r="BD130" s="344"/>
      <c r="BE130" s="61"/>
      <c r="BF130" s="298"/>
      <c r="BH130" s="194"/>
      <c r="BI130" s="61"/>
      <c r="BJ130" s="61"/>
      <c r="BK130" s="81"/>
      <c r="BL130" s="81"/>
      <c r="BM130" s="61"/>
      <c r="BN130" s="298"/>
    </row>
    <row r="131" ht="22.5" customHeight="1">
      <c r="A131" s="368"/>
      <c r="B131" s="369">
        <v>46218.0</v>
      </c>
      <c r="C131" s="326" t="s">
        <v>6608</v>
      </c>
      <c r="D131" s="326" t="s">
        <v>6609</v>
      </c>
      <c r="E131" s="370" t="s">
        <v>22</v>
      </c>
      <c r="F131" s="370" t="s">
        <v>28</v>
      </c>
      <c r="G131" s="195"/>
      <c r="H131" s="371" t="b">
        <v>1</v>
      </c>
      <c r="J131" s="194"/>
      <c r="K131" s="61"/>
      <c r="L131" s="61"/>
      <c r="M131" s="81"/>
      <c r="N131" s="81"/>
      <c r="O131" s="61"/>
      <c r="P131" s="298"/>
      <c r="R131" s="194"/>
      <c r="S131" s="61"/>
      <c r="T131" s="61"/>
      <c r="U131" s="81"/>
      <c r="V131" s="81"/>
      <c r="W131" s="61"/>
      <c r="X131" s="298"/>
      <c r="Y131" s="574"/>
      <c r="AA131" s="194"/>
      <c r="AB131" s="61"/>
      <c r="AC131" s="61"/>
      <c r="AD131" s="81"/>
      <c r="AE131" s="81"/>
      <c r="AF131" s="61"/>
      <c r="AG131" s="298"/>
      <c r="AH131" s="574"/>
      <c r="AJ131" s="194"/>
      <c r="AK131" s="61"/>
      <c r="AL131" s="373"/>
      <c r="AM131" s="81"/>
      <c r="AN131" s="81"/>
      <c r="AO131" s="61"/>
      <c r="AP131" s="298"/>
      <c r="AR131" s="194"/>
      <c r="AS131" s="61"/>
      <c r="AT131" s="61"/>
      <c r="AU131" s="81"/>
      <c r="AV131" s="81"/>
      <c r="AW131" s="61"/>
      <c r="AX131" s="298"/>
      <c r="AZ131" s="270"/>
      <c r="BA131" s="109"/>
      <c r="BB131" s="373"/>
      <c r="BC131" s="344"/>
      <c r="BD131" s="344"/>
      <c r="BE131" s="61"/>
      <c r="BF131" s="298"/>
      <c r="BH131" s="194"/>
      <c r="BI131" s="61"/>
      <c r="BJ131" s="61"/>
      <c r="BK131" s="81"/>
      <c r="BL131" s="81"/>
      <c r="BM131" s="61"/>
      <c r="BN131" s="298"/>
    </row>
    <row r="132" ht="22.5" customHeight="1">
      <c r="A132" s="368"/>
      <c r="B132" s="369">
        <v>46218.0</v>
      </c>
      <c r="C132" s="326" t="s">
        <v>6610</v>
      </c>
      <c r="D132" s="326" t="s">
        <v>6611</v>
      </c>
      <c r="E132" s="370" t="s">
        <v>22</v>
      </c>
      <c r="F132" s="370" t="s">
        <v>20</v>
      </c>
      <c r="G132" s="195"/>
      <c r="H132" s="371" t="b">
        <v>1</v>
      </c>
      <c r="J132" s="194"/>
      <c r="K132" s="61"/>
      <c r="L132" s="61"/>
      <c r="M132" s="81"/>
      <c r="N132" s="81"/>
      <c r="O132" s="61"/>
      <c r="P132" s="298"/>
      <c r="R132" s="194"/>
      <c r="S132" s="61"/>
      <c r="T132" s="61"/>
      <c r="U132" s="81"/>
      <c r="V132" s="81"/>
      <c r="W132" s="61"/>
      <c r="X132" s="298"/>
      <c r="Y132" s="574"/>
      <c r="AA132" s="194"/>
      <c r="AB132" s="61"/>
      <c r="AC132" s="61"/>
      <c r="AD132" s="81"/>
      <c r="AE132" s="81"/>
      <c r="AF132" s="61"/>
      <c r="AG132" s="298"/>
      <c r="AH132" s="574"/>
      <c r="AJ132" s="194"/>
      <c r="AK132" s="61"/>
      <c r="AL132" s="373"/>
      <c r="AM132" s="81"/>
      <c r="AN132" s="81"/>
      <c r="AO132" s="61"/>
      <c r="AP132" s="298"/>
      <c r="AR132" s="194"/>
      <c r="AS132" s="61"/>
      <c r="AT132" s="61"/>
      <c r="AU132" s="81"/>
      <c r="AV132" s="81"/>
      <c r="AW132" s="61"/>
      <c r="AX132" s="298"/>
      <c r="AZ132" s="270"/>
      <c r="BA132" s="109"/>
      <c r="BB132" s="373"/>
      <c r="BC132" s="344"/>
      <c r="BD132" s="344"/>
      <c r="BE132" s="61"/>
      <c r="BF132" s="298"/>
      <c r="BH132" s="194"/>
      <c r="BI132" s="61"/>
      <c r="BJ132" s="61"/>
      <c r="BK132" s="81"/>
      <c r="BL132" s="81"/>
      <c r="BM132" s="61"/>
      <c r="BN132" s="298"/>
    </row>
    <row r="133" ht="22.5" customHeight="1">
      <c r="A133" s="368"/>
      <c r="B133" s="369">
        <v>46218.0</v>
      </c>
      <c r="C133" s="326" t="s">
        <v>6612</v>
      </c>
      <c r="D133" s="326" t="s">
        <v>6613</v>
      </c>
      <c r="E133" s="370" t="s">
        <v>22</v>
      </c>
      <c r="F133" s="370" t="s">
        <v>20</v>
      </c>
      <c r="G133" s="195"/>
      <c r="H133" s="371" t="b">
        <v>1</v>
      </c>
      <c r="J133" s="194"/>
      <c r="K133" s="61"/>
      <c r="L133" s="61"/>
      <c r="M133" s="81"/>
      <c r="N133" s="81"/>
      <c r="O133" s="61"/>
      <c r="P133" s="298"/>
      <c r="R133" s="194"/>
      <c r="S133" s="61"/>
      <c r="T133" s="61"/>
      <c r="U133" s="81"/>
      <c r="V133" s="81"/>
      <c r="W133" s="61"/>
      <c r="X133" s="298"/>
      <c r="Y133" s="574"/>
      <c r="AA133" s="194"/>
      <c r="AB133" s="61"/>
      <c r="AC133" s="61"/>
      <c r="AD133" s="81"/>
      <c r="AE133" s="81"/>
      <c r="AF133" s="61"/>
      <c r="AG133" s="298"/>
      <c r="AH133" s="574"/>
      <c r="AJ133" s="194"/>
      <c r="AK133" s="61"/>
      <c r="AL133" s="373"/>
      <c r="AM133" s="81"/>
      <c r="AN133" s="81"/>
      <c r="AO133" s="61"/>
      <c r="AP133" s="298"/>
      <c r="AR133" s="194"/>
      <c r="AS133" s="61"/>
      <c r="AT133" s="61"/>
      <c r="AU133" s="81"/>
      <c r="AV133" s="81"/>
      <c r="AW133" s="61"/>
      <c r="AX133" s="298"/>
      <c r="AZ133" s="270"/>
      <c r="BA133" s="109"/>
      <c r="BB133" s="373"/>
      <c r="BC133" s="344"/>
      <c r="BD133" s="344"/>
      <c r="BE133" s="61"/>
      <c r="BF133" s="298"/>
      <c r="BH133" s="194"/>
      <c r="BI133" s="61"/>
      <c r="BJ133" s="61"/>
      <c r="BK133" s="81"/>
      <c r="BL133" s="81"/>
      <c r="BM133" s="61"/>
      <c r="BN133" s="298"/>
    </row>
    <row r="134" ht="22.5" customHeight="1">
      <c r="A134" s="368"/>
      <c r="B134" s="369">
        <v>46218.0</v>
      </c>
      <c r="C134" s="326" t="s">
        <v>6614</v>
      </c>
      <c r="D134" s="326" t="s">
        <v>6615</v>
      </c>
      <c r="E134" s="370" t="s">
        <v>22</v>
      </c>
      <c r="F134" s="370" t="s">
        <v>20</v>
      </c>
      <c r="G134" s="195"/>
      <c r="H134" s="371" t="b">
        <v>1</v>
      </c>
      <c r="J134" s="194"/>
      <c r="K134" s="61"/>
      <c r="L134" s="61"/>
      <c r="M134" s="81"/>
      <c r="N134" s="81"/>
      <c r="O134" s="61"/>
      <c r="P134" s="298"/>
      <c r="R134" s="194"/>
      <c r="S134" s="61"/>
      <c r="T134" s="61"/>
      <c r="U134" s="81"/>
      <c r="V134" s="81"/>
      <c r="W134" s="61"/>
      <c r="X134" s="298"/>
      <c r="Y134" s="574"/>
      <c r="AA134" s="194"/>
      <c r="AB134" s="61"/>
      <c r="AC134" s="61"/>
      <c r="AD134" s="81"/>
      <c r="AE134" s="81"/>
      <c r="AF134" s="61"/>
      <c r="AG134" s="298"/>
      <c r="AH134" s="574"/>
      <c r="AJ134" s="194"/>
      <c r="AK134" s="61"/>
      <c r="AL134" s="373"/>
      <c r="AM134" s="81"/>
      <c r="AN134" s="81"/>
      <c r="AO134" s="61"/>
      <c r="AP134" s="298"/>
      <c r="AR134" s="194"/>
      <c r="AS134" s="61"/>
      <c r="AT134" s="61"/>
      <c r="AU134" s="81"/>
      <c r="AV134" s="81"/>
      <c r="AW134" s="61"/>
      <c r="AX134" s="298"/>
      <c r="AZ134" s="270"/>
      <c r="BA134" s="109"/>
      <c r="BB134" s="373"/>
      <c r="BC134" s="344"/>
      <c r="BD134" s="344"/>
      <c r="BE134" s="61"/>
      <c r="BF134" s="298"/>
      <c r="BH134" s="194"/>
      <c r="BI134" s="61"/>
      <c r="BJ134" s="61"/>
      <c r="BK134" s="81"/>
      <c r="BL134" s="81"/>
      <c r="BM134" s="61"/>
      <c r="BN134" s="298"/>
    </row>
    <row r="135" ht="22.5" customHeight="1">
      <c r="A135" s="368"/>
      <c r="B135" s="194"/>
      <c r="C135" s="61"/>
      <c r="D135" s="61"/>
      <c r="E135" s="81"/>
      <c r="F135" s="81"/>
      <c r="G135" s="61"/>
      <c r="H135" s="291"/>
      <c r="J135" s="194"/>
      <c r="K135" s="61"/>
      <c r="L135" s="61"/>
      <c r="M135" s="81"/>
      <c r="N135" s="81"/>
      <c r="O135" s="61"/>
      <c r="P135" s="298"/>
      <c r="R135" s="194"/>
      <c r="S135" s="61"/>
      <c r="T135" s="61"/>
      <c r="U135" s="81"/>
      <c r="V135" s="81"/>
      <c r="W135" s="61"/>
      <c r="X135" s="298"/>
      <c r="Y135" s="574"/>
      <c r="AA135" s="194"/>
      <c r="AB135" s="61"/>
      <c r="AC135" s="61"/>
      <c r="AD135" s="81"/>
      <c r="AE135" s="81"/>
      <c r="AF135" s="61"/>
      <c r="AG135" s="298"/>
      <c r="AH135" s="574"/>
      <c r="AJ135" s="194"/>
      <c r="AK135" s="61"/>
      <c r="AL135" s="373"/>
      <c r="AM135" s="81"/>
      <c r="AN135" s="81"/>
      <c r="AO135" s="61"/>
      <c r="AP135" s="298"/>
      <c r="AR135" s="194"/>
      <c r="AS135" s="61"/>
      <c r="AT135" s="61"/>
      <c r="AU135" s="81"/>
      <c r="AV135" s="81"/>
      <c r="AW135" s="61"/>
      <c r="AX135" s="298"/>
      <c r="AZ135" s="270"/>
      <c r="BA135" s="109"/>
      <c r="BB135" s="373"/>
      <c r="BC135" s="344"/>
      <c r="BD135" s="344"/>
      <c r="BE135" s="61"/>
      <c r="BF135" s="298"/>
      <c r="BH135" s="194"/>
      <c r="BI135" s="61"/>
      <c r="BJ135" s="61"/>
      <c r="BK135" s="81"/>
      <c r="BL135" s="81"/>
      <c r="BM135" s="61"/>
      <c r="BN135" s="298"/>
    </row>
    <row r="136" ht="22.5" customHeight="1">
      <c r="A136" s="368"/>
      <c r="B136" s="194"/>
      <c r="C136" s="61"/>
      <c r="D136" s="61"/>
      <c r="E136" s="81"/>
      <c r="F136" s="81"/>
      <c r="G136" s="61"/>
      <c r="H136" s="291"/>
      <c r="J136" s="194"/>
      <c r="K136" s="61"/>
      <c r="L136" s="61"/>
      <c r="M136" s="81"/>
      <c r="N136" s="81"/>
      <c r="O136" s="61"/>
      <c r="P136" s="298"/>
      <c r="R136" s="194"/>
      <c r="S136" s="61"/>
      <c r="T136" s="61"/>
      <c r="U136" s="81"/>
      <c r="V136" s="81"/>
      <c r="W136" s="61"/>
      <c r="X136" s="298"/>
      <c r="Y136" s="574"/>
      <c r="AA136" s="194"/>
      <c r="AB136" s="61"/>
      <c r="AC136" s="61"/>
      <c r="AD136" s="81"/>
      <c r="AE136" s="81"/>
      <c r="AF136" s="61"/>
      <c r="AG136" s="298"/>
      <c r="AH136" s="574"/>
      <c r="AJ136" s="194"/>
      <c r="AK136" s="61"/>
      <c r="AL136" s="373"/>
      <c r="AM136" s="81"/>
      <c r="AN136" s="81"/>
      <c r="AO136" s="61"/>
      <c r="AP136" s="298"/>
      <c r="AR136" s="194"/>
      <c r="AS136" s="61"/>
      <c r="AT136" s="61"/>
      <c r="AU136" s="81"/>
      <c r="AV136" s="81"/>
      <c r="AW136" s="61"/>
      <c r="AX136" s="298"/>
      <c r="AZ136" s="270"/>
      <c r="BA136" s="109"/>
      <c r="BB136" s="373"/>
      <c r="BC136" s="344"/>
      <c r="BD136" s="344"/>
      <c r="BE136" s="61"/>
      <c r="BF136" s="298"/>
      <c r="BH136" s="194"/>
      <c r="BI136" s="61"/>
      <c r="BJ136" s="61"/>
      <c r="BK136" s="81"/>
      <c r="BL136" s="81"/>
      <c r="BM136" s="61"/>
      <c r="BN136" s="298"/>
    </row>
    <row r="137" ht="22.5" customHeight="1">
      <c r="A137" s="368"/>
      <c r="B137" s="369"/>
      <c r="C137" s="326"/>
      <c r="D137" s="326"/>
      <c r="E137" s="370"/>
      <c r="F137" s="370"/>
      <c r="G137" s="195"/>
      <c r="H137" s="386"/>
      <c r="J137" s="194"/>
      <c r="K137" s="61"/>
      <c r="L137" s="61"/>
      <c r="M137" s="81"/>
      <c r="N137" s="81"/>
      <c r="O137" s="61"/>
      <c r="P137" s="298"/>
      <c r="R137" s="194"/>
      <c r="S137" s="61"/>
      <c r="T137" s="61"/>
      <c r="U137" s="81"/>
      <c r="V137" s="81"/>
      <c r="W137" s="61"/>
      <c r="X137" s="298"/>
      <c r="Y137" s="574"/>
      <c r="AA137" s="194"/>
      <c r="AB137" s="61"/>
      <c r="AC137" s="61"/>
      <c r="AD137" s="81"/>
      <c r="AE137" s="81"/>
      <c r="AF137" s="61"/>
      <c r="AG137" s="298"/>
      <c r="AH137" s="574"/>
      <c r="AJ137" s="194"/>
      <c r="AK137" s="61"/>
      <c r="AL137" s="373"/>
      <c r="AM137" s="81"/>
      <c r="AN137" s="81"/>
      <c r="AO137" s="61"/>
      <c r="AP137" s="298"/>
      <c r="AR137" s="194"/>
      <c r="AS137" s="61"/>
      <c r="AT137" s="61"/>
      <c r="AU137" s="81"/>
      <c r="AV137" s="81"/>
      <c r="AW137" s="61"/>
      <c r="AX137" s="298"/>
      <c r="AZ137" s="270"/>
      <c r="BA137" s="109"/>
      <c r="BB137" s="373"/>
      <c r="BC137" s="344"/>
      <c r="BD137" s="344"/>
      <c r="BE137" s="61"/>
      <c r="BF137" s="298"/>
      <c r="BH137" s="194"/>
      <c r="BI137" s="61"/>
      <c r="BJ137" s="61"/>
      <c r="BK137" s="81"/>
      <c r="BL137" s="81"/>
      <c r="BM137" s="61"/>
      <c r="BN137" s="298"/>
    </row>
    <row r="138" ht="22.5" customHeight="1">
      <c r="A138" s="368"/>
      <c r="B138" s="369"/>
      <c r="C138" s="326"/>
      <c r="D138" s="326"/>
      <c r="E138" s="370"/>
      <c r="F138" s="370"/>
      <c r="G138" s="195"/>
      <c r="H138" s="386"/>
      <c r="J138" s="194"/>
      <c r="K138" s="61"/>
      <c r="L138" s="61"/>
      <c r="M138" s="81"/>
      <c r="N138" s="81"/>
      <c r="O138" s="61"/>
      <c r="P138" s="298"/>
      <c r="R138" s="194"/>
      <c r="S138" s="61"/>
      <c r="T138" s="61"/>
      <c r="U138" s="81"/>
      <c r="V138" s="81"/>
      <c r="W138" s="61"/>
      <c r="X138" s="298"/>
      <c r="Y138" s="574"/>
      <c r="AA138" s="194"/>
      <c r="AB138" s="61"/>
      <c r="AC138" s="61"/>
      <c r="AD138" s="81"/>
      <c r="AE138" s="81"/>
      <c r="AF138" s="61"/>
      <c r="AG138" s="298"/>
      <c r="AH138" s="574"/>
      <c r="AJ138" s="194"/>
      <c r="AK138" s="61"/>
      <c r="AL138" s="373"/>
      <c r="AM138" s="81"/>
      <c r="AN138" s="81"/>
      <c r="AO138" s="61"/>
      <c r="AP138" s="298"/>
      <c r="AR138" s="194"/>
      <c r="AS138" s="61"/>
      <c r="AT138" s="61"/>
      <c r="AU138" s="81"/>
      <c r="AV138" s="81"/>
      <c r="AW138" s="61"/>
      <c r="AX138" s="298"/>
      <c r="AZ138" s="270"/>
      <c r="BA138" s="109"/>
      <c r="BB138" s="373"/>
      <c r="BC138" s="344"/>
      <c r="BD138" s="344"/>
      <c r="BE138" s="61"/>
      <c r="BF138" s="298"/>
      <c r="BH138" s="194"/>
      <c r="BI138" s="61"/>
      <c r="BJ138" s="61"/>
      <c r="BK138" s="81"/>
      <c r="BL138" s="81"/>
      <c r="BM138" s="61"/>
      <c r="BN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Y139" s="574"/>
      <c r="AA139" s="194"/>
      <c r="AB139" s="61"/>
      <c r="AC139" s="61"/>
      <c r="AD139" s="81"/>
      <c r="AE139" s="81"/>
      <c r="AF139" s="61"/>
      <c r="AG139" s="298"/>
      <c r="AH139" s="574"/>
      <c r="AJ139" s="194"/>
      <c r="AK139" s="61"/>
      <c r="AL139" s="373"/>
      <c r="AM139" s="81"/>
      <c r="AN139" s="81"/>
      <c r="AO139" s="61"/>
      <c r="AP139" s="298"/>
      <c r="AR139" s="194"/>
      <c r="AS139" s="61"/>
      <c r="AT139" s="61"/>
      <c r="AU139" s="81"/>
      <c r="AV139" s="81"/>
      <c r="AW139" s="61"/>
      <c r="AX139" s="298"/>
      <c r="AZ139" s="270"/>
      <c r="BA139" s="109"/>
      <c r="BB139" s="373"/>
      <c r="BC139" s="344"/>
      <c r="BD139" s="344"/>
      <c r="BE139" s="109"/>
      <c r="BF139" s="298"/>
      <c r="BH139" s="194"/>
      <c r="BI139" s="61"/>
      <c r="BJ139" s="61"/>
      <c r="BK139" s="81"/>
      <c r="BL139" s="81"/>
      <c r="BM139" s="61"/>
      <c r="BN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Y140" s="574"/>
      <c r="AA140" s="194"/>
      <c r="AB140" s="61"/>
      <c r="AC140" s="61"/>
      <c r="AD140" s="81"/>
      <c r="AE140" s="81"/>
      <c r="AF140" s="61"/>
      <c r="AG140" s="298"/>
      <c r="AH140" s="574"/>
      <c r="AJ140" s="194"/>
      <c r="AK140" s="61"/>
      <c r="AL140" s="373"/>
      <c r="AM140" s="81"/>
      <c r="AN140" s="81"/>
      <c r="AO140" s="61"/>
      <c r="AP140" s="298"/>
      <c r="AR140" s="194"/>
      <c r="AS140" s="61"/>
      <c r="AT140" s="61"/>
      <c r="AU140" s="81"/>
      <c r="AV140" s="81"/>
      <c r="AW140" s="61"/>
      <c r="AX140" s="298"/>
      <c r="AZ140" s="270"/>
      <c r="BA140" s="109"/>
      <c r="BB140" s="373"/>
      <c r="BC140" s="344"/>
      <c r="BD140" s="344"/>
      <c r="BE140" s="61"/>
      <c r="BF140" s="298"/>
      <c r="BH140" s="194"/>
      <c r="BI140" s="61"/>
      <c r="BJ140" s="61"/>
      <c r="BK140" s="81"/>
      <c r="BL140" s="81"/>
      <c r="BM140" s="61"/>
      <c r="BN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Y141" s="574"/>
      <c r="AA141" s="194"/>
      <c r="AB141" s="61"/>
      <c r="AC141" s="61"/>
      <c r="AD141" s="81"/>
      <c r="AE141" s="81"/>
      <c r="AF141" s="61"/>
      <c r="AG141" s="298"/>
      <c r="AH141" s="574"/>
      <c r="AJ141" s="194"/>
      <c r="AK141" s="61"/>
      <c r="AL141" s="373"/>
      <c r="AM141" s="81"/>
      <c r="AN141" s="81"/>
      <c r="AO141" s="61"/>
      <c r="AP141" s="298"/>
      <c r="AR141" s="194"/>
      <c r="AS141" s="61"/>
      <c r="AT141" s="61"/>
      <c r="AU141" s="81"/>
      <c r="AV141" s="81"/>
      <c r="AW141" s="61"/>
      <c r="AX141" s="298"/>
      <c r="AZ141" s="270"/>
      <c r="BA141" s="109"/>
      <c r="BB141" s="373"/>
      <c r="BC141" s="344"/>
      <c r="BD141" s="344"/>
      <c r="BE141" s="61"/>
      <c r="BF141" s="298"/>
      <c r="BH141" s="194"/>
      <c r="BI141" s="61"/>
      <c r="BJ141" s="61"/>
      <c r="BK141" s="81"/>
      <c r="BL141" s="81"/>
      <c r="BM141" s="61"/>
      <c r="BN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Y142" s="574"/>
      <c r="AA142" s="194"/>
      <c r="AB142" s="61"/>
      <c r="AC142" s="61"/>
      <c r="AD142" s="81"/>
      <c r="AE142" s="81"/>
      <c r="AF142" s="61"/>
      <c r="AG142" s="298"/>
      <c r="AH142" s="574"/>
      <c r="AJ142" s="194"/>
      <c r="AK142" s="61"/>
      <c r="AL142" s="373"/>
      <c r="AM142" s="81"/>
      <c r="AN142" s="81"/>
      <c r="AO142" s="61"/>
      <c r="AP142" s="298"/>
      <c r="AR142" s="194"/>
      <c r="AS142" s="61"/>
      <c r="AT142" s="61"/>
      <c r="AU142" s="81"/>
      <c r="AV142" s="81"/>
      <c r="AW142" s="61"/>
      <c r="AX142" s="298"/>
      <c r="AZ142" s="270"/>
      <c r="BA142" s="109"/>
      <c r="BB142" s="373"/>
      <c r="BC142" s="344"/>
      <c r="BD142" s="344"/>
      <c r="BE142" s="61"/>
      <c r="BF142" s="298"/>
      <c r="BH142" s="194"/>
      <c r="BI142" s="61"/>
      <c r="BJ142" s="61"/>
      <c r="BK142" s="81"/>
      <c r="BL142" s="81"/>
      <c r="BM142" s="61"/>
      <c r="BN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Y143" s="574"/>
      <c r="AA143" s="194"/>
      <c r="AB143" s="61"/>
      <c r="AC143" s="61"/>
      <c r="AD143" s="81"/>
      <c r="AE143" s="81"/>
      <c r="AF143" s="61"/>
      <c r="AG143" s="298"/>
      <c r="AH143" s="574"/>
      <c r="AJ143" s="194"/>
      <c r="AK143" s="61"/>
      <c r="AL143" s="373"/>
      <c r="AM143" s="81"/>
      <c r="AN143" s="81"/>
      <c r="AO143" s="61"/>
      <c r="AP143" s="298"/>
      <c r="AR143" s="194"/>
      <c r="AS143" s="61"/>
      <c r="AT143" s="61"/>
      <c r="AU143" s="81"/>
      <c r="AV143" s="81"/>
      <c r="AW143" s="61"/>
      <c r="AX143" s="298"/>
      <c r="AZ143" s="270"/>
      <c r="BA143" s="109"/>
      <c r="BB143" s="373"/>
      <c r="BC143" s="344"/>
      <c r="BD143" s="344"/>
      <c r="BE143" s="61"/>
      <c r="BF143" s="298"/>
      <c r="BH143" s="194"/>
      <c r="BI143" s="61"/>
      <c r="BJ143" s="61"/>
      <c r="BK143" s="81"/>
      <c r="BL143" s="81"/>
      <c r="BM143" s="61"/>
      <c r="BN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Y144" s="574"/>
      <c r="AA144" s="194"/>
      <c r="AB144" s="61"/>
      <c r="AC144" s="61"/>
      <c r="AD144" s="81"/>
      <c r="AE144" s="81"/>
      <c r="AF144" s="61"/>
      <c r="AG144" s="298"/>
      <c r="AH144" s="574"/>
      <c r="AJ144" s="194"/>
      <c r="AK144" s="61"/>
      <c r="AL144" s="373"/>
      <c r="AM144" s="81"/>
      <c r="AN144" s="81"/>
      <c r="AO144" s="61"/>
      <c r="AP144" s="298"/>
      <c r="AR144" s="194"/>
      <c r="AS144" s="61"/>
      <c r="AT144" s="61"/>
      <c r="AU144" s="81"/>
      <c r="AV144" s="81"/>
      <c r="AW144" s="61"/>
      <c r="AX144" s="298"/>
      <c r="AZ144" s="270"/>
      <c r="BA144" s="109"/>
      <c r="BB144" s="373"/>
      <c r="BC144" s="344"/>
      <c r="BD144" s="344"/>
      <c r="BE144" s="61"/>
      <c r="BF144" s="298"/>
      <c r="BH144" s="194"/>
      <c r="BI144" s="61"/>
      <c r="BJ144" s="61"/>
      <c r="BK144" s="81"/>
      <c r="BL144" s="81"/>
      <c r="BM144" s="61"/>
      <c r="BN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Y145" s="574"/>
      <c r="AA145" s="194"/>
      <c r="AB145" s="61"/>
      <c r="AC145" s="61"/>
      <c r="AD145" s="81"/>
      <c r="AE145" s="81"/>
      <c r="AF145" s="61"/>
      <c r="AG145" s="298"/>
      <c r="AH145" s="574"/>
      <c r="AJ145" s="194"/>
      <c r="AK145" s="61"/>
      <c r="AL145" s="373"/>
      <c r="AM145" s="81"/>
      <c r="AN145" s="81"/>
      <c r="AO145" s="61"/>
      <c r="AP145" s="298"/>
      <c r="AR145" s="194"/>
      <c r="AS145" s="61"/>
      <c r="AT145" s="61"/>
      <c r="AU145" s="81"/>
      <c r="AV145" s="81"/>
      <c r="AW145" s="61"/>
      <c r="AX145" s="298"/>
      <c r="AZ145" s="270"/>
      <c r="BA145" s="109"/>
      <c r="BB145" s="373"/>
      <c r="BC145" s="344"/>
      <c r="BD145" s="344"/>
      <c r="BE145" s="61"/>
      <c r="BF145" s="298"/>
      <c r="BH145" s="194"/>
      <c r="BI145" s="61"/>
      <c r="BJ145" s="61"/>
      <c r="BK145" s="81"/>
      <c r="BL145" s="81"/>
      <c r="BM145" s="61"/>
      <c r="BN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Y146" s="574"/>
      <c r="AA146" s="194"/>
      <c r="AB146" s="61"/>
      <c r="AC146" s="61"/>
      <c r="AD146" s="81"/>
      <c r="AE146" s="81"/>
      <c r="AF146" s="61"/>
      <c r="AG146" s="298"/>
      <c r="AH146" s="574"/>
      <c r="AJ146" s="194"/>
      <c r="AK146" s="61"/>
      <c r="AL146" s="373"/>
      <c r="AM146" s="81"/>
      <c r="AN146" s="81"/>
      <c r="AO146" s="61"/>
      <c r="AP146" s="298"/>
      <c r="AR146" s="194"/>
      <c r="AS146" s="61"/>
      <c r="AT146" s="61"/>
      <c r="AU146" s="81"/>
      <c r="AV146" s="81"/>
      <c r="AW146" s="61"/>
      <c r="AX146" s="298"/>
      <c r="AZ146" s="270"/>
      <c r="BA146" s="109"/>
      <c r="BB146" s="373"/>
      <c r="BC146" s="344"/>
      <c r="BD146" s="344"/>
      <c r="BE146" s="61"/>
      <c r="BF146" s="298"/>
      <c r="BH146" s="194"/>
      <c r="BI146" s="61"/>
      <c r="BJ146" s="61"/>
      <c r="BK146" s="81"/>
      <c r="BL146" s="81"/>
      <c r="BM146" s="61"/>
      <c r="BN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Y147" s="574"/>
      <c r="AA147" s="194"/>
      <c r="AB147" s="61"/>
      <c r="AC147" s="61"/>
      <c r="AD147" s="81"/>
      <c r="AE147" s="81"/>
      <c r="AF147" s="61"/>
      <c r="AG147" s="298"/>
      <c r="AH147" s="574"/>
      <c r="AJ147" s="194"/>
      <c r="AK147" s="61"/>
      <c r="AL147" s="373"/>
      <c r="AM147" s="81"/>
      <c r="AN147" s="81"/>
      <c r="AO147" s="61"/>
      <c r="AP147" s="298"/>
      <c r="AR147" s="194"/>
      <c r="AS147" s="61"/>
      <c r="AT147" s="61"/>
      <c r="AU147" s="81"/>
      <c r="AV147" s="81"/>
      <c r="AW147" s="61"/>
      <c r="AX147" s="298"/>
      <c r="AZ147" s="270"/>
      <c r="BA147" s="109"/>
      <c r="BB147" s="373"/>
      <c r="BC147" s="344"/>
      <c r="BD147" s="344"/>
      <c r="BE147" s="61"/>
      <c r="BF147" s="298"/>
      <c r="BH147" s="194"/>
      <c r="BI147" s="61"/>
      <c r="BJ147" s="61"/>
      <c r="BK147" s="81"/>
      <c r="BL147" s="81"/>
      <c r="BM147" s="61"/>
      <c r="BN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Y148" s="574"/>
      <c r="AA148" s="194"/>
      <c r="AB148" s="61"/>
      <c r="AC148" s="61"/>
      <c r="AD148" s="81"/>
      <c r="AE148" s="81"/>
      <c r="AF148" s="61"/>
      <c r="AG148" s="298"/>
      <c r="AH148" s="574"/>
      <c r="AJ148" s="194"/>
      <c r="AK148" s="61"/>
      <c r="AL148" s="373"/>
      <c r="AM148" s="81"/>
      <c r="AN148" s="81"/>
      <c r="AO148" s="61"/>
      <c r="AP148" s="298"/>
      <c r="AR148" s="194"/>
      <c r="AS148" s="61"/>
      <c r="AT148" s="61"/>
      <c r="AU148" s="81"/>
      <c r="AV148" s="81"/>
      <c r="AW148" s="61"/>
      <c r="AX148" s="298"/>
      <c r="AZ148" s="270"/>
      <c r="BA148" s="109"/>
      <c r="BB148" s="373"/>
      <c r="BC148" s="344"/>
      <c r="BD148" s="344"/>
      <c r="BE148" s="61"/>
      <c r="BF148" s="298"/>
      <c r="BH148" s="194"/>
      <c r="BI148" s="61"/>
      <c r="BJ148" s="61"/>
      <c r="BK148" s="81"/>
      <c r="BL148" s="81"/>
      <c r="BM148" s="61"/>
      <c r="BN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Y149" s="574"/>
      <c r="AA149" s="194"/>
      <c r="AB149" s="61"/>
      <c r="AC149" s="61"/>
      <c r="AD149" s="81"/>
      <c r="AE149" s="81"/>
      <c r="AF149" s="61"/>
      <c r="AG149" s="298"/>
      <c r="AH149" s="574"/>
      <c r="AJ149" s="194"/>
      <c r="AK149" s="61"/>
      <c r="AL149" s="373"/>
      <c r="AM149" s="81"/>
      <c r="AN149" s="81"/>
      <c r="AO149" s="61"/>
      <c r="AP149" s="298"/>
      <c r="AR149" s="194"/>
      <c r="AS149" s="61"/>
      <c r="AT149" s="61"/>
      <c r="AU149" s="81"/>
      <c r="AV149" s="81"/>
      <c r="AW149" s="61"/>
      <c r="AX149" s="298"/>
      <c r="AZ149" s="270"/>
      <c r="BA149" s="109"/>
      <c r="BB149" s="373"/>
      <c r="BC149" s="344"/>
      <c r="BD149" s="344"/>
      <c r="BE149" s="61"/>
      <c r="BF149" s="298"/>
      <c r="BH149" s="194"/>
      <c r="BI149" s="61"/>
      <c r="BJ149" s="61"/>
      <c r="BK149" s="81"/>
      <c r="BL149" s="81"/>
      <c r="BM149" s="61"/>
      <c r="BN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Y150" s="574"/>
      <c r="AA150" s="194"/>
      <c r="AB150" s="61"/>
      <c r="AC150" s="61"/>
      <c r="AD150" s="81"/>
      <c r="AE150" s="81"/>
      <c r="AF150" s="61"/>
      <c r="AG150" s="298"/>
      <c r="AH150" s="574"/>
      <c r="AJ150" s="194"/>
      <c r="AK150" s="61"/>
      <c r="AL150" s="373"/>
      <c r="AM150" s="81"/>
      <c r="AN150" s="81"/>
      <c r="AO150" s="61"/>
      <c r="AP150" s="298"/>
      <c r="AR150" s="194"/>
      <c r="AS150" s="61"/>
      <c r="AT150" s="61"/>
      <c r="AU150" s="81"/>
      <c r="AV150" s="81"/>
      <c r="AW150" s="61"/>
      <c r="AX150" s="298"/>
      <c r="AZ150" s="270"/>
      <c r="BA150" s="109"/>
      <c r="BB150" s="373"/>
      <c r="BC150" s="344"/>
      <c r="BD150" s="344"/>
      <c r="BE150" s="61"/>
      <c r="BF150" s="298"/>
      <c r="BH150" s="194"/>
      <c r="BI150" s="61"/>
      <c r="BJ150" s="61"/>
      <c r="BK150" s="81"/>
      <c r="BL150" s="81"/>
      <c r="BM150" s="61"/>
      <c r="BN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Y151" s="574"/>
      <c r="AA151" s="194"/>
      <c r="AB151" s="61"/>
      <c r="AC151" s="61"/>
      <c r="AD151" s="81"/>
      <c r="AE151" s="81"/>
      <c r="AF151" s="61"/>
      <c r="AG151" s="298"/>
      <c r="AH151" s="574"/>
      <c r="AJ151" s="194"/>
      <c r="AK151" s="61"/>
      <c r="AL151" s="373"/>
      <c r="AM151" s="81"/>
      <c r="AN151" s="81"/>
      <c r="AO151" s="61"/>
      <c r="AP151" s="298"/>
      <c r="AR151" s="194"/>
      <c r="AS151" s="61"/>
      <c r="AT151" s="61"/>
      <c r="AU151" s="81"/>
      <c r="AV151" s="81"/>
      <c r="AW151" s="61"/>
      <c r="AX151" s="298"/>
      <c r="AZ151" s="270"/>
      <c r="BA151" s="109"/>
      <c r="BB151" s="373"/>
      <c r="BC151" s="344"/>
      <c r="BD151" s="344"/>
      <c r="BE151" s="61"/>
      <c r="BF151" s="298"/>
      <c r="BH151" s="194"/>
      <c r="BI151" s="61"/>
      <c r="BJ151" s="61"/>
      <c r="BK151" s="81"/>
      <c r="BL151" s="81"/>
      <c r="BM151" s="61"/>
      <c r="BN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Y152" s="574"/>
      <c r="AA152" s="194"/>
      <c r="AB152" s="61"/>
      <c r="AC152" s="61"/>
      <c r="AD152" s="81"/>
      <c r="AE152" s="81"/>
      <c r="AF152" s="61"/>
      <c r="AG152" s="298"/>
      <c r="AH152" s="574"/>
      <c r="AJ152" s="194"/>
      <c r="AK152" s="61"/>
      <c r="AL152" s="373"/>
      <c r="AM152" s="81"/>
      <c r="AN152" s="81"/>
      <c r="AO152" s="61"/>
      <c r="AP152" s="298"/>
      <c r="AR152" s="194"/>
      <c r="AS152" s="61"/>
      <c r="AT152" s="61"/>
      <c r="AU152" s="81"/>
      <c r="AV152" s="81"/>
      <c r="AW152" s="61"/>
      <c r="AX152" s="298"/>
      <c r="AZ152" s="270"/>
      <c r="BA152" s="109"/>
      <c r="BB152" s="373"/>
      <c r="BC152" s="344"/>
      <c r="BD152" s="344"/>
      <c r="BE152" s="61"/>
      <c r="BF152" s="298"/>
      <c r="BH152" s="194"/>
      <c r="BI152" s="61"/>
      <c r="BJ152" s="61"/>
      <c r="BK152" s="81"/>
      <c r="BL152" s="81"/>
      <c r="BM152" s="61"/>
      <c r="BN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Y153" s="574"/>
      <c r="AA153" s="194"/>
      <c r="AB153" s="61"/>
      <c r="AC153" s="61"/>
      <c r="AD153" s="81"/>
      <c r="AE153" s="81"/>
      <c r="AF153" s="61"/>
      <c r="AG153" s="298"/>
      <c r="AH153" s="574"/>
      <c r="AJ153" s="194"/>
      <c r="AK153" s="61"/>
      <c r="AL153" s="373"/>
      <c r="AM153" s="81"/>
      <c r="AN153" s="81"/>
      <c r="AO153" s="61"/>
      <c r="AP153" s="298"/>
      <c r="AR153" s="194"/>
      <c r="AS153" s="61"/>
      <c r="AT153" s="61"/>
      <c r="AU153" s="81"/>
      <c r="AV153" s="81"/>
      <c r="AW153" s="61"/>
      <c r="AX153" s="298"/>
      <c r="AZ153" s="270"/>
      <c r="BA153" s="109"/>
      <c r="BB153" s="373"/>
      <c r="BC153" s="344"/>
      <c r="BD153" s="344"/>
      <c r="BE153" s="61"/>
      <c r="BF153" s="298"/>
      <c r="BH153" s="194"/>
      <c r="BI153" s="61"/>
      <c r="BJ153" s="61"/>
      <c r="BK153" s="81"/>
      <c r="BL153" s="81"/>
      <c r="BM153" s="61"/>
      <c r="BN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Y154" s="574"/>
      <c r="AA154" s="194"/>
      <c r="AB154" s="61"/>
      <c r="AC154" s="61"/>
      <c r="AD154" s="81"/>
      <c r="AE154" s="81"/>
      <c r="AF154" s="61"/>
      <c r="AG154" s="298"/>
      <c r="AH154" s="574"/>
      <c r="AJ154" s="194"/>
      <c r="AK154" s="61"/>
      <c r="AL154" s="373"/>
      <c r="AM154" s="81"/>
      <c r="AN154" s="81"/>
      <c r="AO154" s="61"/>
      <c r="AP154" s="298"/>
      <c r="AR154" s="194"/>
      <c r="AS154" s="61"/>
      <c r="AT154" s="61"/>
      <c r="AU154" s="81"/>
      <c r="AV154" s="81"/>
      <c r="AW154" s="61"/>
      <c r="AX154" s="298"/>
      <c r="AZ154" s="270"/>
      <c r="BA154" s="109"/>
      <c r="BB154" s="373"/>
      <c r="BC154" s="344"/>
      <c r="BD154" s="344"/>
      <c r="BE154" s="61"/>
      <c r="BF154" s="298"/>
      <c r="BH154" s="194"/>
      <c r="BI154" s="61"/>
      <c r="BJ154" s="61"/>
      <c r="BK154" s="81"/>
      <c r="BL154" s="81"/>
      <c r="BM154" s="61"/>
      <c r="BN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Y155" s="574"/>
      <c r="AA155" s="194"/>
      <c r="AB155" s="61"/>
      <c r="AC155" s="61"/>
      <c r="AD155" s="81"/>
      <c r="AE155" s="81"/>
      <c r="AF155" s="61"/>
      <c r="AG155" s="298"/>
      <c r="AH155" s="574"/>
      <c r="AJ155" s="194"/>
      <c r="AK155" s="61"/>
      <c r="AL155" s="373"/>
      <c r="AM155" s="81"/>
      <c r="AN155" s="81"/>
      <c r="AO155" s="61"/>
      <c r="AP155" s="298"/>
      <c r="AR155" s="194"/>
      <c r="AS155" s="61"/>
      <c r="AT155" s="61"/>
      <c r="AU155" s="81"/>
      <c r="AV155" s="81"/>
      <c r="AW155" s="61"/>
      <c r="AX155" s="298"/>
      <c r="AZ155" s="270"/>
      <c r="BA155" s="109"/>
      <c r="BB155" s="373"/>
      <c r="BC155" s="344"/>
      <c r="BD155" s="344"/>
      <c r="BE155" s="61"/>
      <c r="BF155" s="298"/>
      <c r="BH155" s="194"/>
      <c r="BI155" s="61"/>
      <c r="BJ155" s="61"/>
      <c r="BK155" s="81"/>
      <c r="BL155" s="81"/>
      <c r="BM155" s="61"/>
      <c r="BN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Y156" s="574"/>
      <c r="AA156" s="194"/>
      <c r="AB156" s="61"/>
      <c r="AC156" s="61"/>
      <c r="AD156" s="81"/>
      <c r="AE156" s="81"/>
      <c r="AF156" s="61"/>
      <c r="AG156" s="298"/>
      <c r="AH156" s="574"/>
      <c r="AJ156" s="194"/>
      <c r="AK156" s="61"/>
      <c r="AL156" s="373"/>
      <c r="AM156" s="81"/>
      <c r="AN156" s="81"/>
      <c r="AO156" s="61"/>
      <c r="AP156" s="298"/>
      <c r="AR156" s="194"/>
      <c r="AS156" s="61"/>
      <c r="AT156" s="61"/>
      <c r="AU156" s="81"/>
      <c r="AV156" s="81"/>
      <c r="AW156" s="61"/>
      <c r="AX156" s="298"/>
      <c r="AZ156" s="270"/>
      <c r="BA156" s="109"/>
      <c r="BB156" s="373"/>
      <c r="BC156" s="344"/>
      <c r="BD156" s="344"/>
      <c r="BE156" s="61"/>
      <c r="BF156" s="298"/>
      <c r="BH156" s="194"/>
      <c r="BI156" s="61"/>
      <c r="BJ156" s="61"/>
      <c r="BK156" s="81"/>
      <c r="BL156" s="81"/>
      <c r="BM156" s="61"/>
      <c r="BN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Y157" s="574"/>
      <c r="AA157" s="194"/>
      <c r="AB157" s="61"/>
      <c r="AC157" s="61"/>
      <c r="AD157" s="81"/>
      <c r="AE157" s="81"/>
      <c r="AF157" s="61"/>
      <c r="AG157" s="298"/>
      <c r="AH157" s="574"/>
      <c r="AJ157" s="194"/>
      <c r="AK157" s="61"/>
      <c r="AL157" s="373"/>
      <c r="AM157" s="81"/>
      <c r="AN157" s="81"/>
      <c r="AO157" s="61"/>
      <c r="AP157" s="298"/>
      <c r="AR157" s="194"/>
      <c r="AS157" s="61"/>
      <c r="AT157" s="61"/>
      <c r="AU157" s="81"/>
      <c r="AV157" s="81"/>
      <c r="AW157" s="61"/>
      <c r="AX157" s="298"/>
      <c r="AZ157" s="270"/>
      <c r="BA157" s="109"/>
      <c r="BB157" s="373"/>
      <c r="BC157" s="344"/>
      <c r="BD157" s="344"/>
      <c r="BE157" s="61"/>
      <c r="BF157" s="298"/>
      <c r="BH157" s="194"/>
      <c r="BI157" s="61"/>
      <c r="BJ157" s="61"/>
      <c r="BK157" s="81"/>
      <c r="BL157" s="81"/>
      <c r="BM157" s="61"/>
      <c r="BN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Y158" s="574"/>
      <c r="AA158" s="194"/>
      <c r="AB158" s="61"/>
      <c r="AC158" s="61"/>
      <c r="AD158" s="81"/>
      <c r="AE158" s="81"/>
      <c r="AF158" s="61"/>
      <c r="AG158" s="298"/>
      <c r="AH158" s="574"/>
      <c r="AJ158" s="194"/>
      <c r="AK158" s="61"/>
      <c r="AL158" s="373"/>
      <c r="AM158" s="81"/>
      <c r="AN158" s="81"/>
      <c r="AO158" s="61"/>
      <c r="AP158" s="298"/>
      <c r="AR158" s="194"/>
      <c r="AS158" s="61"/>
      <c r="AT158" s="61"/>
      <c r="AU158" s="81"/>
      <c r="AV158" s="81"/>
      <c r="AW158" s="61"/>
      <c r="AX158" s="298"/>
      <c r="AZ158" s="270"/>
      <c r="BA158" s="109"/>
      <c r="BB158" s="373"/>
      <c r="BC158" s="344"/>
      <c r="BD158" s="344"/>
      <c r="BE158" s="61"/>
      <c r="BF158" s="298"/>
      <c r="BH158" s="194"/>
      <c r="BI158" s="61"/>
      <c r="BJ158" s="61"/>
      <c r="BK158" s="81"/>
      <c r="BL158" s="81"/>
      <c r="BM158" s="61"/>
      <c r="BN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Y159" s="574"/>
      <c r="AA159" s="194"/>
      <c r="AB159" s="61"/>
      <c r="AC159" s="61"/>
      <c r="AD159" s="81"/>
      <c r="AE159" s="81"/>
      <c r="AF159" s="61"/>
      <c r="AG159" s="298"/>
      <c r="AH159" s="574"/>
      <c r="AJ159" s="194"/>
      <c r="AK159" s="61"/>
      <c r="AL159" s="373"/>
      <c r="AM159" s="81"/>
      <c r="AN159" s="81"/>
      <c r="AO159" s="61"/>
      <c r="AP159" s="298"/>
      <c r="AR159" s="194"/>
      <c r="AS159" s="61"/>
      <c r="AT159" s="61"/>
      <c r="AU159" s="81"/>
      <c r="AV159" s="81"/>
      <c r="AW159" s="61"/>
      <c r="AX159" s="298"/>
      <c r="AZ159" s="270"/>
      <c r="BA159" s="109"/>
      <c r="BB159" s="373"/>
      <c r="BC159" s="344"/>
      <c r="BD159" s="344"/>
      <c r="BE159" s="61"/>
      <c r="BF159" s="298"/>
      <c r="BH159" s="194"/>
      <c r="BI159" s="61"/>
      <c r="BJ159" s="61"/>
      <c r="BK159" s="81"/>
      <c r="BL159" s="81"/>
      <c r="BM159" s="61"/>
      <c r="BN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Y160" s="574"/>
      <c r="AA160" s="194"/>
      <c r="AB160" s="61"/>
      <c r="AC160" s="61"/>
      <c r="AD160" s="81"/>
      <c r="AE160" s="81"/>
      <c r="AF160" s="61"/>
      <c r="AG160" s="298"/>
      <c r="AH160" s="574"/>
      <c r="AJ160" s="194"/>
      <c r="AK160" s="61"/>
      <c r="AL160" s="373"/>
      <c r="AM160" s="81"/>
      <c r="AN160" s="81"/>
      <c r="AO160" s="61"/>
      <c r="AP160" s="298"/>
      <c r="AR160" s="194"/>
      <c r="AS160" s="61"/>
      <c r="AT160" s="61"/>
      <c r="AU160" s="81"/>
      <c r="AV160" s="81"/>
      <c r="AW160" s="61"/>
      <c r="AX160" s="298"/>
      <c r="AZ160" s="270"/>
      <c r="BA160" s="109"/>
      <c r="BB160" s="373"/>
      <c r="BC160" s="344"/>
      <c r="BD160" s="344"/>
      <c r="BE160" s="61"/>
      <c r="BF160" s="298"/>
      <c r="BH160" s="194"/>
      <c r="BI160" s="61"/>
      <c r="BJ160" s="61"/>
      <c r="BK160" s="81"/>
      <c r="BL160" s="81"/>
      <c r="BM160" s="61"/>
      <c r="BN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Y161" s="574"/>
      <c r="AA161" s="194"/>
      <c r="AB161" s="61"/>
      <c r="AC161" s="61"/>
      <c r="AD161" s="81"/>
      <c r="AE161" s="81"/>
      <c r="AF161" s="61"/>
      <c r="AG161" s="298"/>
      <c r="AH161" s="574"/>
      <c r="AJ161" s="194"/>
      <c r="AK161" s="61"/>
      <c r="AL161" s="373"/>
      <c r="AM161" s="81"/>
      <c r="AN161" s="81"/>
      <c r="AO161" s="61"/>
      <c r="AP161" s="298"/>
      <c r="AR161" s="194"/>
      <c r="AS161" s="61"/>
      <c r="AT161" s="61"/>
      <c r="AU161" s="81"/>
      <c r="AV161" s="81"/>
      <c r="AW161" s="61"/>
      <c r="AX161" s="298"/>
      <c r="AZ161" s="270"/>
      <c r="BA161" s="109"/>
      <c r="BB161" s="373"/>
      <c r="BC161" s="344"/>
      <c r="BD161" s="344"/>
      <c r="BE161" s="61"/>
      <c r="BF161" s="298"/>
      <c r="BH161" s="194"/>
      <c r="BI161" s="61"/>
      <c r="BJ161" s="61"/>
      <c r="BK161" s="81"/>
      <c r="BL161" s="81"/>
      <c r="BM161" s="61"/>
      <c r="BN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Y162" s="574"/>
      <c r="AA162" s="194"/>
      <c r="AB162" s="61"/>
      <c r="AC162" s="61"/>
      <c r="AD162" s="81"/>
      <c r="AE162" s="81"/>
      <c r="AF162" s="61"/>
      <c r="AG162" s="298"/>
      <c r="AH162" s="574"/>
      <c r="AJ162" s="194"/>
      <c r="AK162" s="61"/>
      <c r="AL162" s="373"/>
      <c r="AM162" s="81"/>
      <c r="AN162" s="81"/>
      <c r="AO162" s="61"/>
      <c r="AP162" s="298"/>
      <c r="AR162" s="194"/>
      <c r="AS162" s="61"/>
      <c r="AT162" s="61"/>
      <c r="AU162" s="81"/>
      <c r="AV162" s="81"/>
      <c r="AW162" s="61"/>
      <c r="AX162" s="298"/>
      <c r="AZ162" s="270"/>
      <c r="BA162" s="61"/>
      <c r="BB162" s="373"/>
      <c r="BC162" s="344"/>
      <c r="BD162" s="344"/>
      <c r="BE162" s="61"/>
      <c r="BF162" s="298"/>
      <c r="BH162" s="194"/>
      <c r="BI162" s="61"/>
      <c r="BJ162" s="61"/>
      <c r="BK162" s="81"/>
      <c r="BL162" s="81"/>
      <c r="BM162" s="61"/>
      <c r="BN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Y163" s="574"/>
      <c r="AA163" s="194"/>
      <c r="AB163" s="61"/>
      <c r="AC163" s="61"/>
      <c r="AD163" s="81"/>
      <c r="AE163" s="81"/>
      <c r="AF163" s="61"/>
      <c r="AG163" s="298"/>
      <c r="AH163" s="574"/>
      <c r="AJ163" s="194"/>
      <c r="AK163" s="61"/>
      <c r="AL163" s="373"/>
      <c r="AM163" s="81"/>
      <c r="AN163" s="81"/>
      <c r="AO163" s="61"/>
      <c r="AP163" s="298"/>
      <c r="AR163" s="194"/>
      <c r="AS163" s="61"/>
      <c r="AT163" s="61"/>
      <c r="AU163" s="81"/>
      <c r="AV163" s="81"/>
      <c r="AW163" s="61"/>
      <c r="AX163" s="298"/>
      <c r="AZ163" s="270"/>
      <c r="BA163" s="109"/>
      <c r="BB163" s="373"/>
      <c r="BC163" s="344"/>
      <c r="BD163" s="344"/>
      <c r="BE163" s="61"/>
      <c r="BF163" s="298"/>
      <c r="BH163" s="194"/>
      <c r="BI163" s="61"/>
      <c r="BJ163" s="61"/>
      <c r="BK163" s="81"/>
      <c r="BL163" s="81"/>
      <c r="BM163" s="61"/>
      <c r="BN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Y164" s="574"/>
      <c r="AA164" s="194"/>
      <c r="AB164" s="61"/>
      <c r="AC164" s="61"/>
      <c r="AD164" s="81"/>
      <c r="AE164" s="81"/>
      <c r="AF164" s="61"/>
      <c r="AG164" s="298"/>
      <c r="AH164" s="574"/>
      <c r="AJ164" s="194"/>
      <c r="AK164" s="61"/>
      <c r="AL164" s="373"/>
      <c r="AM164" s="81"/>
      <c r="AN164" s="81"/>
      <c r="AO164" s="61"/>
      <c r="AP164" s="298"/>
      <c r="AR164" s="194"/>
      <c r="AS164" s="61"/>
      <c r="AT164" s="61"/>
      <c r="AU164" s="81"/>
      <c r="AV164" s="81"/>
      <c r="AW164" s="61"/>
      <c r="AX164" s="298"/>
      <c r="AZ164" s="270"/>
      <c r="BA164" s="109"/>
      <c r="BB164" s="373"/>
      <c r="BC164" s="344"/>
      <c r="BD164" s="344"/>
      <c r="BE164" s="61"/>
      <c r="BF164" s="298"/>
      <c r="BH164" s="194"/>
      <c r="BI164" s="61"/>
      <c r="BJ164" s="61"/>
      <c r="BK164" s="81"/>
      <c r="BL164" s="81"/>
      <c r="BM164" s="61"/>
      <c r="BN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Y165" s="574"/>
      <c r="AA165" s="194"/>
      <c r="AB165" s="61"/>
      <c r="AC165" s="61"/>
      <c r="AD165" s="81"/>
      <c r="AE165" s="81"/>
      <c r="AF165" s="61"/>
      <c r="AG165" s="298"/>
      <c r="AH165" s="574"/>
      <c r="AJ165" s="194"/>
      <c r="AK165" s="61"/>
      <c r="AL165" s="373"/>
      <c r="AM165" s="81"/>
      <c r="AN165" s="81"/>
      <c r="AO165" s="61"/>
      <c r="AP165" s="298"/>
      <c r="AR165" s="194"/>
      <c r="AS165" s="61"/>
      <c r="AT165" s="61"/>
      <c r="AU165" s="81"/>
      <c r="AV165" s="81"/>
      <c r="AW165" s="61"/>
      <c r="AX165" s="298"/>
      <c r="AZ165" s="270"/>
      <c r="BA165" s="109"/>
      <c r="BB165" s="373"/>
      <c r="BC165" s="344"/>
      <c r="BD165" s="344"/>
      <c r="BE165" s="61"/>
      <c r="BF165" s="298"/>
      <c r="BH165" s="194"/>
      <c r="BI165" s="61"/>
      <c r="BJ165" s="61"/>
      <c r="BK165" s="81"/>
      <c r="BL165" s="81"/>
      <c r="BM165" s="61"/>
      <c r="BN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Y166" s="574"/>
      <c r="AA166" s="194"/>
      <c r="AB166" s="61"/>
      <c r="AC166" s="61"/>
      <c r="AD166" s="81"/>
      <c r="AE166" s="81"/>
      <c r="AF166" s="61"/>
      <c r="AG166" s="298"/>
      <c r="AH166" s="574"/>
      <c r="AJ166" s="194"/>
      <c r="AK166" s="61"/>
      <c r="AL166" s="373"/>
      <c r="AM166" s="81"/>
      <c r="AN166" s="81"/>
      <c r="AO166" s="61"/>
      <c r="AP166" s="298"/>
      <c r="AR166" s="194"/>
      <c r="AS166" s="61"/>
      <c r="AT166" s="61"/>
      <c r="AU166" s="81"/>
      <c r="AV166" s="81"/>
      <c r="AW166" s="61"/>
      <c r="AX166" s="298"/>
      <c r="AZ166" s="270"/>
      <c r="BA166" s="109"/>
      <c r="BB166" s="373"/>
      <c r="BC166" s="344"/>
      <c r="BD166" s="344"/>
      <c r="BE166" s="61"/>
      <c r="BF166" s="298"/>
      <c r="BH166" s="194"/>
      <c r="BI166" s="61"/>
      <c r="BJ166" s="61"/>
      <c r="BK166" s="81"/>
      <c r="BL166" s="81"/>
      <c r="BM166" s="61"/>
      <c r="BN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Y167" s="574"/>
      <c r="AA167" s="194"/>
      <c r="AB167" s="61"/>
      <c r="AC167" s="61"/>
      <c r="AD167" s="81"/>
      <c r="AE167" s="81"/>
      <c r="AF167" s="61"/>
      <c r="AG167" s="298"/>
      <c r="AH167" s="574"/>
      <c r="AJ167" s="194"/>
      <c r="AK167" s="61"/>
      <c r="AL167" s="373"/>
      <c r="AM167" s="81"/>
      <c r="AN167" s="81"/>
      <c r="AO167" s="61"/>
      <c r="AP167" s="298"/>
      <c r="AR167" s="194"/>
      <c r="AS167" s="61"/>
      <c r="AT167" s="61"/>
      <c r="AU167" s="81"/>
      <c r="AV167" s="81"/>
      <c r="AW167" s="61"/>
      <c r="AX167" s="298"/>
      <c r="AZ167" s="194"/>
      <c r="BA167" s="61"/>
      <c r="BB167" s="373"/>
      <c r="BC167" s="81"/>
      <c r="BD167" s="81"/>
      <c r="BE167" s="61"/>
      <c r="BF167" s="298"/>
      <c r="BH167" s="194"/>
      <c r="BI167" s="61"/>
      <c r="BJ167" s="61"/>
      <c r="BK167" s="81"/>
      <c r="BL167" s="81"/>
      <c r="BM167" s="61"/>
      <c r="BN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Y168" s="574"/>
      <c r="AA168" s="194"/>
      <c r="AB168" s="61"/>
      <c r="AC168" s="61"/>
      <c r="AD168" s="81"/>
      <c r="AE168" s="81"/>
      <c r="AF168" s="61"/>
      <c r="AG168" s="298"/>
      <c r="AH168" s="574"/>
      <c r="AJ168" s="194"/>
      <c r="AK168" s="61"/>
      <c r="AL168" s="373"/>
      <c r="AM168" s="81"/>
      <c r="AN168" s="81"/>
      <c r="AO168" s="61"/>
      <c r="AP168" s="298"/>
      <c r="AR168" s="194"/>
      <c r="AS168" s="61"/>
      <c r="AT168" s="61"/>
      <c r="AU168" s="81"/>
      <c r="AV168" s="81"/>
      <c r="AW168" s="61"/>
      <c r="AX168" s="298"/>
      <c r="AZ168" s="194"/>
      <c r="BA168" s="61"/>
      <c r="BB168" s="373"/>
      <c r="BC168" s="81"/>
      <c r="BD168" s="81"/>
      <c r="BE168" s="61"/>
      <c r="BF168" s="298"/>
      <c r="BH168" s="194"/>
      <c r="BI168" s="61"/>
      <c r="BJ168" s="61"/>
      <c r="BK168" s="81"/>
      <c r="BL168" s="81"/>
      <c r="BM168" s="61"/>
      <c r="BN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Y169" s="574"/>
      <c r="AA169" s="194"/>
      <c r="AB169" s="61"/>
      <c r="AC169" s="61"/>
      <c r="AD169" s="81"/>
      <c r="AE169" s="81"/>
      <c r="AF169" s="61"/>
      <c r="AG169" s="298"/>
      <c r="AH169" s="574"/>
      <c r="AJ169" s="194"/>
      <c r="AK169" s="61"/>
      <c r="AL169" s="373"/>
      <c r="AM169" s="81"/>
      <c r="AN169" s="81"/>
      <c r="AO169" s="61"/>
      <c r="AP169" s="298"/>
      <c r="AR169" s="194"/>
      <c r="AS169" s="61"/>
      <c r="AT169" s="61"/>
      <c r="AU169" s="81"/>
      <c r="AV169" s="81"/>
      <c r="AW169" s="61"/>
      <c r="AX169" s="298"/>
      <c r="AZ169" s="194"/>
      <c r="BA169" s="61"/>
      <c r="BB169" s="373"/>
      <c r="BC169" s="81"/>
      <c r="BD169" s="81"/>
      <c r="BE169" s="61"/>
      <c r="BF169" s="298"/>
      <c r="BH169" s="194"/>
      <c r="BI169" s="61"/>
      <c r="BJ169" s="61"/>
      <c r="BK169" s="81"/>
      <c r="BL169" s="81"/>
      <c r="BM169" s="61"/>
      <c r="BN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Y170" s="574"/>
      <c r="AA170" s="194"/>
      <c r="AB170" s="61"/>
      <c r="AC170" s="61"/>
      <c r="AD170" s="81"/>
      <c r="AE170" s="81"/>
      <c r="AF170" s="61"/>
      <c r="AG170" s="298"/>
      <c r="AH170" s="574"/>
      <c r="AJ170" s="194"/>
      <c r="AK170" s="61"/>
      <c r="AL170" s="373"/>
      <c r="AM170" s="81"/>
      <c r="AN170" s="81"/>
      <c r="AO170" s="61"/>
      <c r="AP170" s="298"/>
      <c r="AR170" s="194"/>
      <c r="AS170" s="61"/>
      <c r="AT170" s="61"/>
      <c r="AU170" s="81"/>
      <c r="AV170" s="81"/>
      <c r="AW170" s="61"/>
      <c r="AX170" s="298"/>
      <c r="AZ170" s="194"/>
      <c r="BA170" s="61"/>
      <c r="BB170" s="373"/>
      <c r="BC170" s="81"/>
      <c r="BD170" s="81"/>
      <c r="BE170" s="61"/>
      <c r="BF170" s="298"/>
      <c r="BH170" s="194"/>
      <c r="BI170" s="61"/>
      <c r="BJ170" s="61"/>
      <c r="BK170" s="81"/>
      <c r="BL170" s="81"/>
      <c r="BM170" s="61"/>
      <c r="BN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Y171" s="574"/>
      <c r="AA171" s="194"/>
      <c r="AB171" s="61"/>
      <c r="AC171" s="61"/>
      <c r="AD171" s="81"/>
      <c r="AE171" s="81"/>
      <c r="AF171" s="61"/>
      <c r="AG171" s="298"/>
      <c r="AH171" s="574"/>
      <c r="AJ171" s="194"/>
      <c r="AK171" s="61"/>
      <c r="AL171" s="373"/>
      <c r="AM171" s="81"/>
      <c r="AN171" s="81"/>
      <c r="AO171" s="61"/>
      <c r="AP171" s="298"/>
      <c r="AR171" s="194"/>
      <c r="AS171" s="61"/>
      <c r="AT171" s="61"/>
      <c r="AU171" s="81"/>
      <c r="AV171" s="81"/>
      <c r="AW171" s="61"/>
      <c r="AX171" s="298"/>
      <c r="AZ171" s="194"/>
      <c r="BA171" s="61"/>
      <c r="BB171" s="373"/>
      <c r="BC171" s="81"/>
      <c r="BD171" s="81"/>
      <c r="BE171" s="61"/>
      <c r="BF171" s="298"/>
      <c r="BH171" s="194"/>
      <c r="BI171" s="61"/>
      <c r="BJ171" s="61"/>
      <c r="BK171" s="81"/>
      <c r="BL171" s="81"/>
      <c r="BM171" s="61"/>
      <c r="BN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69"/>
      <c r="Y172" s="574"/>
      <c r="AA172" s="194"/>
      <c r="AB172" s="61"/>
      <c r="AC172" s="61"/>
      <c r="AD172" s="81"/>
      <c r="AE172" s="81"/>
      <c r="AF172" s="61"/>
      <c r="AG172" s="298"/>
      <c r="AH172" s="574"/>
      <c r="AJ172" s="194"/>
      <c r="AK172" s="61"/>
      <c r="AL172" s="373"/>
      <c r="AM172" s="81"/>
      <c r="AN172" s="81"/>
      <c r="AO172" s="61"/>
      <c r="AP172" s="298"/>
      <c r="AR172" s="194"/>
      <c r="AS172" s="61"/>
      <c r="AT172" s="61"/>
      <c r="AU172" s="81"/>
      <c r="AV172" s="81"/>
      <c r="AW172" s="61"/>
      <c r="AX172" s="298"/>
      <c r="AZ172" s="194"/>
      <c r="BA172" s="61"/>
      <c r="BB172" s="373"/>
      <c r="BC172" s="81"/>
      <c r="BD172" s="81"/>
      <c r="BE172" s="61"/>
      <c r="BF172" s="298"/>
      <c r="BH172" s="194"/>
      <c r="BI172" s="61"/>
      <c r="BJ172" s="61"/>
      <c r="BK172" s="81"/>
      <c r="BL172" s="81"/>
      <c r="BM172" s="61"/>
      <c r="BN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69"/>
      <c r="Y173" s="574"/>
      <c r="AA173" s="194"/>
      <c r="AB173" s="61"/>
      <c r="AC173" s="61"/>
      <c r="AD173" s="81"/>
      <c r="AE173" s="81"/>
      <c r="AF173" s="61"/>
      <c r="AG173" s="269"/>
      <c r="AH173" s="574"/>
      <c r="AJ173" s="194"/>
      <c r="AK173" s="61"/>
      <c r="AL173" s="373"/>
      <c r="AM173" s="81"/>
      <c r="AN173" s="81"/>
      <c r="AO173" s="61"/>
      <c r="AP173" s="298"/>
      <c r="AR173" s="194"/>
      <c r="AS173" s="61"/>
      <c r="AT173" s="61"/>
      <c r="AU173" s="81"/>
      <c r="AV173" s="81"/>
      <c r="AW173" s="61"/>
      <c r="AX173" s="298"/>
      <c r="AZ173" s="194"/>
      <c r="BA173" s="61"/>
      <c r="BB173" s="373"/>
      <c r="BC173" s="81"/>
      <c r="BD173" s="81"/>
      <c r="BE173" s="61"/>
      <c r="BF173" s="298"/>
      <c r="BH173" s="194"/>
      <c r="BI173" s="61"/>
      <c r="BJ173" s="61"/>
      <c r="BK173" s="81"/>
      <c r="BL173" s="81"/>
      <c r="BM173" s="61"/>
      <c r="BN173" s="269"/>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69"/>
      <c r="Y174" s="574"/>
      <c r="AA174" s="194"/>
      <c r="AB174" s="61"/>
      <c r="AC174" s="61"/>
      <c r="AD174" s="81"/>
      <c r="AE174" s="81"/>
      <c r="AF174" s="61"/>
      <c r="AG174" s="269"/>
      <c r="AH174" s="574"/>
      <c r="AJ174" s="194"/>
      <c r="AK174" s="61"/>
      <c r="AL174" s="373"/>
      <c r="AM174" s="81"/>
      <c r="AN174" s="81"/>
      <c r="AO174" s="61"/>
      <c r="AP174" s="298"/>
      <c r="AR174" s="194"/>
      <c r="AS174" s="61"/>
      <c r="AT174" s="61"/>
      <c r="AU174" s="81"/>
      <c r="AV174" s="81"/>
      <c r="AW174" s="61"/>
      <c r="AX174" s="298"/>
      <c r="AZ174" s="194"/>
      <c r="BA174" s="61"/>
      <c r="BB174" s="373"/>
      <c r="BC174" s="81"/>
      <c r="BD174" s="81"/>
      <c r="BE174" s="61"/>
      <c r="BF174" s="298"/>
      <c r="BH174" s="194"/>
      <c r="BI174" s="61"/>
      <c r="BJ174" s="61"/>
      <c r="BK174" s="81"/>
      <c r="BL174" s="81"/>
      <c r="BM174" s="61"/>
      <c r="BN174" s="269"/>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69"/>
      <c r="Y175" s="574"/>
      <c r="AA175" s="194"/>
      <c r="AB175" s="61"/>
      <c r="AC175" s="61"/>
      <c r="AD175" s="81"/>
      <c r="AE175" s="81"/>
      <c r="AF175" s="61"/>
      <c r="AG175" s="269"/>
      <c r="AH175" s="574"/>
      <c r="AJ175" s="194"/>
      <c r="AK175" s="61"/>
      <c r="AL175" s="373"/>
      <c r="AM175" s="81"/>
      <c r="AN175" s="81"/>
      <c r="AO175" s="61"/>
      <c r="AP175" s="298"/>
      <c r="AR175" s="194"/>
      <c r="AS175" s="61"/>
      <c r="AT175" s="61"/>
      <c r="AU175" s="81"/>
      <c r="AV175" s="81"/>
      <c r="AW175" s="61"/>
      <c r="AX175" s="298"/>
      <c r="AZ175" s="194"/>
      <c r="BA175" s="61"/>
      <c r="BB175" s="373"/>
      <c r="BC175" s="81"/>
      <c r="BD175" s="81"/>
      <c r="BE175" s="61"/>
      <c r="BF175" s="298"/>
      <c r="BH175" s="194"/>
      <c r="BI175" s="61"/>
      <c r="BJ175" s="61"/>
      <c r="BK175" s="81"/>
      <c r="BL175" s="81"/>
      <c r="BM175" s="61"/>
      <c r="BN175" s="269"/>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69"/>
      <c r="Y176" s="574"/>
      <c r="AA176" s="194"/>
      <c r="AB176" s="61"/>
      <c r="AC176" s="61"/>
      <c r="AD176" s="81"/>
      <c r="AE176" s="81"/>
      <c r="AF176" s="61"/>
      <c r="AG176" s="269"/>
      <c r="AH176" s="574"/>
      <c r="AJ176" s="194"/>
      <c r="AK176" s="61"/>
      <c r="AL176" s="373"/>
      <c r="AM176" s="81"/>
      <c r="AN176" s="81"/>
      <c r="AO176" s="61"/>
      <c r="AP176" s="298"/>
      <c r="AR176" s="194"/>
      <c r="AS176" s="61"/>
      <c r="AT176" s="61"/>
      <c r="AU176" s="81"/>
      <c r="AV176" s="81"/>
      <c r="AW176" s="61"/>
      <c r="AX176" s="298"/>
      <c r="AZ176" s="194"/>
      <c r="BA176" s="61"/>
      <c r="BB176" s="373"/>
      <c r="BC176" s="81"/>
      <c r="BD176" s="81"/>
      <c r="BE176" s="61"/>
      <c r="BF176" s="298"/>
      <c r="BH176" s="194"/>
      <c r="BI176" s="61"/>
      <c r="BJ176" s="61"/>
      <c r="BK176" s="81"/>
      <c r="BL176" s="81"/>
      <c r="BM176" s="61"/>
      <c r="BN176" s="269"/>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Y177" s="574"/>
      <c r="AA177" s="194"/>
      <c r="AB177" s="61"/>
      <c r="AC177" s="61"/>
      <c r="AD177" s="81"/>
      <c r="AE177" s="81"/>
      <c r="AF177" s="61"/>
      <c r="AG177" s="269"/>
      <c r="AH177" s="574"/>
      <c r="AJ177" s="194"/>
      <c r="AK177" s="61"/>
      <c r="AL177" s="373"/>
      <c r="AM177" s="81"/>
      <c r="AN177" s="81"/>
      <c r="AO177" s="61"/>
      <c r="AP177" s="298"/>
      <c r="AR177" s="194"/>
      <c r="AS177" s="61"/>
      <c r="AT177" s="61"/>
      <c r="AU177" s="81"/>
      <c r="AV177" s="81"/>
      <c r="AW177" s="61"/>
      <c r="AX177" s="298"/>
      <c r="AZ177" s="194"/>
      <c r="BA177" s="61"/>
      <c r="BB177" s="373"/>
      <c r="BC177" s="81"/>
      <c r="BD177" s="81"/>
      <c r="BE177" s="61"/>
      <c r="BF177" s="298"/>
      <c r="BH177" s="194"/>
      <c r="BI177" s="61"/>
      <c r="BJ177" s="61"/>
      <c r="BK177" s="81"/>
      <c r="BL177" s="81"/>
      <c r="BM177" s="61"/>
      <c r="BN177" s="269"/>
    </row>
    <row r="178" ht="22.5" customHeight="1">
      <c r="A178" s="368"/>
      <c r="B178" s="444"/>
      <c r="C178" s="195"/>
      <c r="D178" s="195"/>
      <c r="E178" s="199"/>
      <c r="F178" s="199"/>
      <c r="G178" s="195"/>
      <c r="H178" s="386"/>
      <c r="J178" s="194"/>
      <c r="K178" s="61"/>
      <c r="L178" s="61"/>
      <c r="M178" s="81"/>
      <c r="N178" s="81"/>
      <c r="O178" s="61"/>
      <c r="P178" s="298"/>
      <c r="R178" s="194"/>
      <c r="S178" s="61"/>
      <c r="T178" s="61"/>
      <c r="U178" s="81"/>
      <c r="V178" s="81"/>
      <c r="W178" s="61"/>
      <c r="X178" s="269"/>
      <c r="Y178" s="574"/>
      <c r="AA178" s="194"/>
      <c r="AB178" s="61"/>
      <c r="AC178" s="61"/>
      <c r="AD178" s="81"/>
      <c r="AE178" s="81"/>
      <c r="AF178" s="61"/>
      <c r="AG178" s="269"/>
      <c r="AH178" s="574"/>
      <c r="AJ178" s="194"/>
      <c r="AK178" s="61"/>
      <c r="AL178" s="373"/>
      <c r="AM178" s="81"/>
      <c r="AN178" s="81"/>
      <c r="AO178" s="61"/>
      <c r="AP178" s="298"/>
      <c r="AR178" s="194"/>
      <c r="AS178" s="61"/>
      <c r="AT178" s="61"/>
      <c r="AU178" s="81"/>
      <c r="AV178" s="81"/>
      <c r="AW178" s="61"/>
      <c r="AX178" s="298"/>
      <c r="AZ178" s="194"/>
      <c r="BA178" s="61"/>
      <c r="BB178" s="373"/>
      <c r="BC178" s="81"/>
      <c r="BD178" s="81"/>
      <c r="BE178" s="61"/>
      <c r="BF178" s="298"/>
      <c r="BH178" s="194"/>
      <c r="BI178" s="61"/>
      <c r="BJ178" s="61"/>
      <c r="BK178" s="81"/>
      <c r="BL178" s="81"/>
      <c r="BM178" s="61"/>
      <c r="BN178" s="269"/>
    </row>
    <row r="179" ht="22.5" customHeight="1">
      <c r="A179" s="368"/>
      <c r="B179" s="444"/>
      <c r="C179" s="195"/>
      <c r="D179" s="195"/>
      <c r="E179" s="199"/>
      <c r="F179" s="199"/>
      <c r="G179" s="195"/>
      <c r="H179" s="386"/>
      <c r="J179" s="194"/>
      <c r="K179" s="61"/>
      <c r="L179" s="61"/>
      <c r="M179" s="81"/>
      <c r="N179" s="81"/>
      <c r="O179" s="61"/>
      <c r="P179" s="298"/>
      <c r="R179" s="194"/>
      <c r="S179" s="61"/>
      <c r="T179" s="61"/>
      <c r="U179" s="81"/>
      <c r="V179" s="81"/>
      <c r="W179" s="61"/>
      <c r="X179" s="269"/>
      <c r="Y179" s="574"/>
      <c r="AA179" s="194"/>
      <c r="AB179" s="61"/>
      <c r="AC179" s="61"/>
      <c r="AD179" s="81"/>
      <c r="AE179" s="81"/>
      <c r="AF179" s="61"/>
      <c r="AG179" s="269"/>
      <c r="AH179" s="574"/>
      <c r="AJ179" s="194"/>
      <c r="AK179" s="61"/>
      <c r="AL179" s="373"/>
      <c r="AM179" s="81"/>
      <c r="AN179" s="81"/>
      <c r="AO179" s="61"/>
      <c r="AP179" s="298"/>
      <c r="AR179" s="194"/>
      <c r="AS179" s="61"/>
      <c r="AT179" s="61"/>
      <c r="AU179" s="81"/>
      <c r="AV179" s="81"/>
      <c r="AW179" s="61"/>
      <c r="AX179" s="298"/>
      <c r="AZ179" s="194"/>
      <c r="BA179" s="61"/>
      <c r="BB179" s="373"/>
      <c r="BC179" s="81"/>
      <c r="BD179" s="81"/>
      <c r="BE179" s="61"/>
      <c r="BF179" s="298"/>
      <c r="BH179" s="194"/>
      <c r="BI179" s="61"/>
      <c r="BJ179" s="61"/>
      <c r="BK179" s="81"/>
      <c r="BL179" s="81"/>
      <c r="BM179" s="61"/>
      <c r="BN179" s="269"/>
    </row>
    <row r="180" ht="22.5" customHeight="1">
      <c r="A180" s="368"/>
      <c r="B180" s="444"/>
      <c r="C180" s="195"/>
      <c r="D180" s="195"/>
      <c r="E180" s="199"/>
      <c r="F180" s="199"/>
      <c r="G180" s="195"/>
      <c r="H180" s="386"/>
      <c r="J180" s="194"/>
      <c r="K180" s="61"/>
      <c r="L180" s="61"/>
      <c r="M180" s="81"/>
      <c r="N180" s="81"/>
      <c r="O180" s="61"/>
      <c r="P180" s="298"/>
      <c r="R180" s="194"/>
      <c r="S180" s="61"/>
      <c r="T180" s="61"/>
      <c r="U180" s="81"/>
      <c r="V180" s="81"/>
      <c r="W180" s="61"/>
      <c r="X180" s="269"/>
      <c r="Y180" s="574"/>
      <c r="AA180" s="194"/>
      <c r="AB180" s="61"/>
      <c r="AC180" s="61"/>
      <c r="AD180" s="81"/>
      <c r="AE180" s="81"/>
      <c r="AF180" s="61"/>
      <c r="AG180" s="269"/>
      <c r="AH180" s="574"/>
      <c r="AJ180" s="194"/>
      <c r="AK180" s="61"/>
      <c r="AL180" s="373"/>
      <c r="AM180" s="81"/>
      <c r="AN180" s="81"/>
      <c r="AO180" s="61"/>
      <c r="AP180" s="298"/>
      <c r="AR180" s="194"/>
      <c r="AS180" s="61"/>
      <c r="AT180" s="61"/>
      <c r="AU180" s="81"/>
      <c r="AV180" s="81"/>
      <c r="AW180" s="61"/>
      <c r="AX180" s="298"/>
      <c r="AZ180" s="194"/>
      <c r="BA180" s="61"/>
      <c r="BB180" s="373"/>
      <c r="BC180" s="81"/>
      <c r="BD180" s="81"/>
      <c r="BE180" s="61"/>
      <c r="BF180" s="298"/>
      <c r="BH180" s="194"/>
      <c r="BI180" s="61"/>
      <c r="BJ180" s="61"/>
      <c r="BK180" s="81"/>
      <c r="BL180" s="81"/>
      <c r="BM180" s="61"/>
      <c r="BN180" s="269"/>
    </row>
    <row r="181" ht="22.5" customHeight="1">
      <c r="A181" s="368"/>
      <c r="B181" s="444"/>
      <c r="C181" s="195"/>
      <c r="D181" s="195"/>
      <c r="E181" s="199"/>
      <c r="F181" s="199"/>
      <c r="G181" s="195"/>
      <c r="H181" s="386"/>
      <c r="J181" s="194"/>
      <c r="K181" s="61"/>
      <c r="L181" s="61"/>
      <c r="M181" s="81"/>
      <c r="N181" s="81"/>
      <c r="O181" s="61"/>
      <c r="P181" s="298"/>
      <c r="R181" s="194"/>
      <c r="S181" s="61"/>
      <c r="T181" s="61"/>
      <c r="U181" s="81"/>
      <c r="V181" s="81"/>
      <c r="W181" s="61"/>
      <c r="X181" s="269"/>
      <c r="Y181" s="574"/>
      <c r="AA181" s="194"/>
      <c r="AB181" s="61"/>
      <c r="AC181" s="61"/>
      <c r="AD181" s="81"/>
      <c r="AE181" s="81"/>
      <c r="AF181" s="61"/>
      <c r="AG181" s="269"/>
      <c r="AH181" s="574"/>
      <c r="AJ181" s="194"/>
      <c r="AK181" s="61"/>
      <c r="AL181" s="373"/>
      <c r="AM181" s="81"/>
      <c r="AN181" s="81"/>
      <c r="AO181" s="61"/>
      <c r="AP181" s="298"/>
      <c r="AR181" s="194"/>
      <c r="AS181" s="61"/>
      <c r="AT181" s="61"/>
      <c r="AU181" s="81"/>
      <c r="AV181" s="81"/>
      <c r="AW181" s="61"/>
      <c r="AX181" s="298"/>
      <c r="AZ181" s="194"/>
      <c r="BA181" s="61"/>
      <c r="BB181" s="373"/>
      <c r="BC181" s="81"/>
      <c r="BD181" s="81"/>
      <c r="BE181" s="61"/>
      <c r="BF181" s="298"/>
      <c r="BH181" s="194"/>
      <c r="BI181" s="61"/>
      <c r="BJ181" s="61"/>
      <c r="BK181" s="81"/>
      <c r="BL181" s="81"/>
      <c r="BM181" s="61"/>
      <c r="BN181" s="269"/>
    </row>
    <row r="182" ht="22.5" customHeight="1">
      <c r="A182" s="368"/>
      <c r="B182" s="444"/>
      <c r="C182" s="195"/>
      <c r="D182" s="195"/>
      <c r="E182" s="199"/>
      <c r="F182" s="199"/>
      <c r="G182" s="195"/>
      <c r="H182" s="386"/>
      <c r="J182" s="194"/>
      <c r="K182" s="61"/>
      <c r="L182" s="61"/>
      <c r="M182" s="81"/>
      <c r="N182" s="81"/>
      <c r="O182" s="61"/>
      <c r="P182" s="298"/>
      <c r="R182" s="194"/>
      <c r="S182" s="61"/>
      <c r="T182" s="61"/>
      <c r="U182" s="81"/>
      <c r="V182" s="81"/>
      <c r="W182" s="61"/>
      <c r="X182" s="269"/>
      <c r="Y182" s="574"/>
      <c r="AA182" s="194"/>
      <c r="AB182" s="61"/>
      <c r="AC182" s="61"/>
      <c r="AD182" s="81"/>
      <c r="AE182" s="81"/>
      <c r="AF182" s="61"/>
      <c r="AG182" s="269"/>
      <c r="AH182" s="574"/>
      <c r="AJ182" s="194"/>
      <c r="AK182" s="61"/>
      <c r="AL182" s="373"/>
      <c r="AM182" s="81"/>
      <c r="AN182" s="81"/>
      <c r="AO182" s="61"/>
      <c r="AP182" s="298"/>
      <c r="AR182" s="194"/>
      <c r="AS182" s="61"/>
      <c r="AT182" s="61"/>
      <c r="AU182" s="81"/>
      <c r="AV182" s="81"/>
      <c r="AW182" s="61"/>
      <c r="AX182" s="298"/>
      <c r="AZ182" s="194"/>
      <c r="BA182" s="61"/>
      <c r="BB182" s="373"/>
      <c r="BC182" s="81"/>
      <c r="BD182" s="81"/>
      <c r="BE182" s="61"/>
      <c r="BF182" s="298"/>
      <c r="BH182" s="194"/>
      <c r="BI182" s="61"/>
      <c r="BJ182" s="61"/>
      <c r="BK182" s="81"/>
      <c r="BL182" s="81"/>
      <c r="BM182" s="61"/>
      <c r="BN182" s="269"/>
    </row>
    <row r="183" ht="22.5" customHeight="1">
      <c r="A183" s="368"/>
      <c r="B183" s="444"/>
      <c r="C183" s="195"/>
      <c r="D183" s="195"/>
      <c r="E183" s="199"/>
      <c r="F183" s="199"/>
      <c r="G183" s="195"/>
      <c r="H183" s="386"/>
      <c r="J183" s="194"/>
      <c r="K183" s="61"/>
      <c r="L183" s="61"/>
      <c r="M183" s="81"/>
      <c r="N183" s="81"/>
      <c r="O183" s="61"/>
      <c r="P183" s="298"/>
      <c r="R183" s="194"/>
      <c r="S183" s="61"/>
      <c r="T183" s="61"/>
      <c r="U183" s="81"/>
      <c r="V183" s="81"/>
      <c r="W183" s="61"/>
      <c r="X183" s="269"/>
      <c r="Y183" s="574"/>
      <c r="AA183" s="194"/>
      <c r="AB183" s="61"/>
      <c r="AC183" s="61"/>
      <c r="AD183" s="81"/>
      <c r="AE183" s="81"/>
      <c r="AF183" s="61"/>
      <c r="AG183" s="269"/>
      <c r="AH183" s="574"/>
      <c r="AJ183" s="194"/>
      <c r="AK183" s="61"/>
      <c r="AL183" s="373"/>
      <c r="AM183" s="81"/>
      <c r="AN183" s="81"/>
      <c r="AO183" s="61"/>
      <c r="AP183" s="298"/>
      <c r="AR183" s="194"/>
      <c r="AS183" s="61"/>
      <c r="AT183" s="61"/>
      <c r="AU183" s="81"/>
      <c r="AV183" s="81"/>
      <c r="AW183" s="61"/>
      <c r="AX183" s="298"/>
      <c r="AZ183" s="194"/>
      <c r="BA183" s="61"/>
      <c r="BB183" s="373"/>
      <c r="BC183" s="81"/>
      <c r="BD183" s="81"/>
      <c r="BE183" s="61"/>
      <c r="BF183" s="298"/>
      <c r="BH183" s="194"/>
      <c r="BI183" s="61"/>
      <c r="BJ183" s="61"/>
      <c r="BK183" s="81"/>
      <c r="BL183" s="81"/>
      <c r="BM183" s="61"/>
      <c r="BN183" s="269"/>
    </row>
    <row r="184" ht="22.5" customHeight="1">
      <c r="A184" s="368"/>
      <c r="B184" s="444"/>
      <c r="C184" s="195"/>
      <c r="D184" s="195"/>
      <c r="E184" s="199"/>
      <c r="F184" s="199"/>
      <c r="G184" s="195"/>
      <c r="H184" s="386"/>
      <c r="J184" s="194"/>
      <c r="K184" s="61"/>
      <c r="L184" s="61"/>
      <c r="M184" s="81"/>
      <c r="N184" s="81"/>
      <c r="O184" s="61"/>
      <c r="P184" s="298"/>
      <c r="R184" s="194"/>
      <c r="S184" s="61"/>
      <c r="T184" s="61"/>
      <c r="U184" s="81"/>
      <c r="V184" s="81"/>
      <c r="W184" s="61"/>
      <c r="X184" s="269"/>
      <c r="Y184" s="574"/>
      <c r="AA184" s="194"/>
      <c r="AB184" s="61"/>
      <c r="AC184" s="61"/>
      <c r="AD184" s="81"/>
      <c r="AE184" s="81"/>
      <c r="AF184" s="61"/>
      <c r="AG184" s="269"/>
      <c r="AH184" s="574"/>
      <c r="AJ184" s="194"/>
      <c r="AK184" s="61"/>
      <c r="AL184" s="373"/>
      <c r="AM184" s="81"/>
      <c r="AN184" s="81"/>
      <c r="AO184" s="61"/>
      <c r="AP184" s="298"/>
      <c r="AR184" s="194"/>
      <c r="AS184" s="61"/>
      <c r="AT184" s="61"/>
      <c r="AU184" s="81"/>
      <c r="AV184" s="81"/>
      <c r="AW184" s="61"/>
      <c r="AX184" s="298"/>
      <c r="AZ184" s="194"/>
      <c r="BA184" s="61"/>
      <c r="BB184" s="373"/>
      <c r="BC184" s="81"/>
      <c r="BD184" s="81"/>
      <c r="BE184" s="61"/>
      <c r="BF184" s="298"/>
      <c r="BH184" s="194"/>
      <c r="BI184" s="61"/>
      <c r="BJ184" s="61"/>
      <c r="BK184" s="81"/>
      <c r="BL184" s="81"/>
      <c r="BM184" s="61"/>
      <c r="BN184" s="269"/>
    </row>
    <row r="185" ht="22.5" customHeight="1">
      <c r="A185" s="368"/>
      <c r="B185" s="444"/>
      <c r="C185" s="195"/>
      <c r="D185" s="195"/>
      <c r="E185" s="199"/>
      <c r="F185" s="199"/>
      <c r="G185" s="195"/>
      <c r="H185" s="386"/>
      <c r="J185" s="194"/>
      <c r="K185" s="61"/>
      <c r="L185" s="61"/>
      <c r="M185" s="81"/>
      <c r="N185" s="81"/>
      <c r="O185" s="61"/>
      <c r="P185" s="298"/>
      <c r="R185" s="194"/>
      <c r="S185" s="61"/>
      <c r="T185" s="61"/>
      <c r="U185" s="81"/>
      <c r="V185" s="81"/>
      <c r="W185" s="61"/>
      <c r="X185" s="269"/>
      <c r="Y185" s="574"/>
      <c r="AA185" s="194"/>
      <c r="AB185" s="61"/>
      <c r="AC185" s="61"/>
      <c r="AD185" s="81"/>
      <c r="AE185" s="81"/>
      <c r="AF185" s="61"/>
      <c r="AG185" s="269"/>
      <c r="AH185" s="574"/>
      <c r="AJ185" s="194"/>
      <c r="AK185" s="61"/>
      <c r="AL185" s="373"/>
      <c r="AM185" s="81"/>
      <c r="AN185" s="81"/>
      <c r="AO185" s="61"/>
      <c r="AP185" s="298"/>
      <c r="AR185" s="194"/>
      <c r="AS185" s="61"/>
      <c r="AT185" s="61"/>
      <c r="AU185" s="81"/>
      <c r="AV185" s="81"/>
      <c r="AW185" s="61"/>
      <c r="AX185" s="298"/>
      <c r="AZ185" s="194"/>
      <c r="BA185" s="61"/>
      <c r="BB185" s="373"/>
      <c r="BC185" s="81"/>
      <c r="BD185" s="81"/>
      <c r="BE185" s="61"/>
      <c r="BF185" s="298"/>
      <c r="BH185" s="194"/>
      <c r="BI185" s="61"/>
      <c r="BJ185" s="61"/>
      <c r="BK185" s="81"/>
      <c r="BL185" s="81"/>
      <c r="BM185" s="61"/>
      <c r="BN185" s="269"/>
    </row>
    <row r="186" ht="22.5" customHeight="1">
      <c r="A186" s="368"/>
      <c r="B186" s="444"/>
      <c r="C186" s="195"/>
      <c r="D186" s="195"/>
      <c r="E186" s="199"/>
      <c r="F186" s="199"/>
      <c r="G186" s="195"/>
      <c r="H186" s="386"/>
      <c r="J186" s="194"/>
      <c r="K186" s="61"/>
      <c r="L186" s="61"/>
      <c r="M186" s="81"/>
      <c r="N186" s="81"/>
      <c r="O186" s="61"/>
      <c r="P186" s="298"/>
      <c r="R186" s="194"/>
      <c r="S186" s="61"/>
      <c r="T186" s="61"/>
      <c r="U186" s="81"/>
      <c r="V186" s="81"/>
      <c r="W186" s="61"/>
      <c r="X186" s="269"/>
      <c r="Y186" s="574"/>
      <c r="AA186" s="194"/>
      <c r="AB186" s="61"/>
      <c r="AC186" s="61"/>
      <c r="AD186" s="81"/>
      <c r="AE186" s="81"/>
      <c r="AF186" s="61"/>
      <c r="AG186" s="269"/>
      <c r="AH186" s="574"/>
      <c r="AJ186" s="194"/>
      <c r="AK186" s="61"/>
      <c r="AL186" s="373"/>
      <c r="AM186" s="81"/>
      <c r="AN186" s="81"/>
      <c r="AO186" s="61"/>
      <c r="AP186" s="298"/>
      <c r="AR186" s="194"/>
      <c r="AS186" s="61"/>
      <c r="AT186" s="61"/>
      <c r="AU186" s="81"/>
      <c r="AV186" s="81"/>
      <c r="AW186" s="61"/>
      <c r="AX186" s="298"/>
      <c r="AZ186" s="194"/>
      <c r="BA186" s="61"/>
      <c r="BB186" s="373"/>
      <c r="BC186" s="81"/>
      <c r="BD186" s="81"/>
      <c r="BE186" s="61"/>
      <c r="BF186" s="298"/>
      <c r="BH186" s="194"/>
      <c r="BI186" s="61"/>
      <c r="BJ186" s="61"/>
      <c r="BK186" s="81"/>
      <c r="BL186" s="81"/>
      <c r="BM186" s="61"/>
      <c r="BN186" s="269"/>
    </row>
    <row r="187" ht="22.5" customHeight="1">
      <c r="A187" s="368"/>
      <c r="B187" s="444"/>
      <c r="C187" s="195"/>
      <c r="D187" s="195"/>
      <c r="E187" s="199"/>
      <c r="F187" s="199"/>
      <c r="G187" s="195"/>
      <c r="H187" s="386"/>
      <c r="J187" s="194"/>
      <c r="K187" s="61"/>
      <c r="L187" s="61"/>
      <c r="M187" s="81"/>
      <c r="N187" s="81"/>
      <c r="O187" s="61"/>
      <c r="P187" s="298"/>
      <c r="R187" s="194"/>
      <c r="S187" s="61"/>
      <c r="T187" s="61"/>
      <c r="U187" s="81"/>
      <c r="V187" s="81"/>
      <c r="W187" s="61"/>
      <c r="X187" s="269"/>
      <c r="Y187" s="574"/>
      <c r="AA187" s="194"/>
      <c r="AB187" s="61"/>
      <c r="AC187" s="61"/>
      <c r="AD187" s="81"/>
      <c r="AE187" s="81"/>
      <c r="AF187" s="61"/>
      <c r="AG187" s="269"/>
      <c r="AH187" s="574"/>
      <c r="AJ187" s="194"/>
      <c r="AK187" s="61"/>
      <c r="AL187" s="373"/>
      <c r="AM187" s="81"/>
      <c r="AN187" s="81"/>
      <c r="AO187" s="61"/>
      <c r="AP187" s="298"/>
      <c r="AR187" s="194"/>
      <c r="AS187" s="61"/>
      <c r="AT187" s="61"/>
      <c r="AU187" s="81"/>
      <c r="AV187" s="81"/>
      <c r="AW187" s="61"/>
      <c r="AX187" s="298"/>
      <c r="AZ187" s="194"/>
      <c r="BA187" s="61"/>
      <c r="BB187" s="373"/>
      <c r="BC187" s="81"/>
      <c r="BD187" s="81"/>
      <c r="BE187" s="61"/>
      <c r="BF187" s="298"/>
      <c r="BH187" s="194"/>
      <c r="BI187" s="61"/>
      <c r="BJ187" s="61"/>
      <c r="BK187" s="81"/>
      <c r="BL187" s="81"/>
      <c r="BM187" s="61"/>
      <c r="BN187" s="269"/>
    </row>
    <row r="188" ht="22.5" customHeight="1">
      <c r="A188" s="368"/>
      <c r="B188" s="444"/>
      <c r="C188" s="195"/>
      <c r="D188" s="195"/>
      <c r="E188" s="199"/>
      <c r="F188" s="199"/>
      <c r="G188" s="195"/>
      <c r="H188" s="386"/>
      <c r="J188" s="194"/>
      <c r="K188" s="61"/>
      <c r="L188" s="61"/>
      <c r="M188" s="81"/>
      <c r="N188" s="81"/>
      <c r="O188" s="61"/>
      <c r="P188" s="298"/>
      <c r="R188" s="194"/>
      <c r="S188" s="61"/>
      <c r="T188" s="61"/>
      <c r="U188" s="81"/>
      <c r="V188" s="81"/>
      <c r="W188" s="61"/>
      <c r="X188" s="269"/>
      <c r="Y188" s="574"/>
      <c r="AA188" s="194"/>
      <c r="AB188" s="61"/>
      <c r="AC188" s="61"/>
      <c r="AD188" s="81"/>
      <c r="AE188" s="81"/>
      <c r="AF188" s="61"/>
      <c r="AG188" s="269"/>
      <c r="AH188" s="574"/>
      <c r="AJ188" s="194"/>
      <c r="AK188" s="61"/>
      <c r="AL188" s="373"/>
      <c r="AM188" s="81"/>
      <c r="AN188" s="81"/>
      <c r="AO188" s="61"/>
      <c r="AP188" s="298"/>
      <c r="AR188" s="194"/>
      <c r="AS188" s="61"/>
      <c r="AT188" s="61"/>
      <c r="AU188" s="81"/>
      <c r="AV188" s="81"/>
      <c r="AW188" s="61"/>
      <c r="AX188" s="298"/>
      <c r="AZ188" s="194"/>
      <c r="BA188" s="61"/>
      <c r="BB188" s="373"/>
      <c r="BC188" s="81"/>
      <c r="BD188" s="81"/>
      <c r="BE188" s="61"/>
      <c r="BF188" s="298"/>
      <c r="BH188" s="194"/>
      <c r="BI188" s="61"/>
      <c r="BJ188" s="61"/>
      <c r="BK188" s="81"/>
      <c r="BL188" s="81"/>
      <c r="BM188" s="61"/>
      <c r="BN188" s="269"/>
    </row>
    <row r="189" ht="22.5" customHeight="1">
      <c r="A189" s="368"/>
      <c r="B189" s="444"/>
      <c r="C189" s="195"/>
      <c r="D189" s="195"/>
      <c r="E189" s="199"/>
      <c r="F189" s="199"/>
      <c r="G189" s="195"/>
      <c r="H189" s="386"/>
      <c r="J189" s="194"/>
      <c r="K189" s="61"/>
      <c r="L189" s="61"/>
      <c r="M189" s="81"/>
      <c r="N189" s="81"/>
      <c r="O189" s="61"/>
      <c r="P189" s="298"/>
      <c r="R189" s="194"/>
      <c r="S189" s="61"/>
      <c r="T189" s="61"/>
      <c r="U189" s="81"/>
      <c r="V189" s="81"/>
      <c r="W189" s="61"/>
      <c r="X189" s="269"/>
      <c r="Y189" s="574"/>
      <c r="AA189" s="194"/>
      <c r="AB189" s="61"/>
      <c r="AC189" s="61"/>
      <c r="AD189" s="81"/>
      <c r="AE189" s="81"/>
      <c r="AF189" s="61"/>
      <c r="AG189" s="269"/>
      <c r="AH189" s="574"/>
      <c r="AJ189" s="194"/>
      <c r="AK189" s="61"/>
      <c r="AL189" s="373"/>
      <c r="AM189" s="81"/>
      <c r="AN189" s="81"/>
      <c r="AO189" s="61"/>
      <c r="AP189" s="298"/>
      <c r="AR189" s="194"/>
      <c r="AS189" s="61"/>
      <c r="AT189" s="61"/>
      <c r="AU189" s="81"/>
      <c r="AV189" s="81"/>
      <c r="AW189" s="61"/>
      <c r="AX189" s="298"/>
      <c r="AZ189" s="194"/>
      <c r="BA189" s="61"/>
      <c r="BB189" s="373"/>
      <c r="BC189" s="81"/>
      <c r="BD189" s="81"/>
      <c r="BE189" s="61"/>
      <c r="BF189" s="298"/>
      <c r="BH189" s="194"/>
      <c r="BI189" s="61"/>
      <c r="BJ189" s="61"/>
      <c r="BK189" s="81"/>
      <c r="BL189" s="81"/>
      <c r="BM189" s="61"/>
      <c r="BN189" s="269"/>
    </row>
    <row r="190" ht="22.5" customHeight="1">
      <c r="A190" s="368"/>
      <c r="B190" s="444"/>
      <c r="C190" s="195"/>
      <c r="D190" s="195"/>
      <c r="E190" s="199"/>
      <c r="F190" s="199"/>
      <c r="G190" s="195"/>
      <c r="H190" s="386"/>
      <c r="J190" s="194"/>
      <c r="K190" s="61"/>
      <c r="L190" s="61"/>
      <c r="M190" s="81"/>
      <c r="N190" s="81"/>
      <c r="O190" s="61"/>
      <c r="P190" s="298"/>
      <c r="R190" s="194"/>
      <c r="S190" s="61"/>
      <c r="T190" s="61"/>
      <c r="U190" s="81"/>
      <c r="V190" s="81"/>
      <c r="W190" s="61"/>
      <c r="X190" s="269"/>
      <c r="Y190" s="574"/>
      <c r="AA190" s="194"/>
      <c r="AB190" s="61"/>
      <c r="AC190" s="61"/>
      <c r="AD190" s="81"/>
      <c r="AE190" s="81"/>
      <c r="AF190" s="61"/>
      <c r="AG190" s="269"/>
      <c r="AH190" s="574"/>
      <c r="AJ190" s="194"/>
      <c r="AK190" s="61"/>
      <c r="AL190" s="373"/>
      <c r="AM190" s="81"/>
      <c r="AN190" s="81"/>
      <c r="AO190" s="61"/>
      <c r="AP190" s="298"/>
      <c r="AR190" s="194"/>
      <c r="AS190" s="61"/>
      <c r="AT190" s="61"/>
      <c r="AU190" s="81"/>
      <c r="AV190" s="81"/>
      <c r="AW190" s="61"/>
      <c r="AX190" s="298"/>
      <c r="AZ190" s="194"/>
      <c r="BA190" s="61"/>
      <c r="BB190" s="373"/>
      <c r="BC190" s="81"/>
      <c r="BD190" s="81"/>
      <c r="BE190" s="61"/>
      <c r="BF190" s="298"/>
      <c r="BH190" s="194"/>
      <c r="BI190" s="61"/>
      <c r="BJ190" s="61"/>
      <c r="BK190" s="81"/>
      <c r="BL190" s="81"/>
      <c r="BM190" s="61"/>
      <c r="BN190" s="269"/>
    </row>
    <row r="191" ht="22.5" customHeight="1">
      <c r="A191" s="368"/>
      <c r="B191" s="444"/>
      <c r="C191" s="195"/>
      <c r="D191" s="195"/>
      <c r="E191" s="199"/>
      <c r="F191" s="199"/>
      <c r="G191" s="195"/>
      <c r="H191" s="386"/>
      <c r="J191" s="194"/>
      <c r="K191" s="61"/>
      <c r="L191" s="61"/>
      <c r="M191" s="81"/>
      <c r="N191" s="81"/>
      <c r="O191" s="61"/>
      <c r="P191" s="298"/>
      <c r="R191" s="194"/>
      <c r="S191" s="61"/>
      <c r="T191" s="61"/>
      <c r="U191" s="81"/>
      <c r="V191" s="81"/>
      <c r="W191" s="61"/>
      <c r="X191" s="269"/>
      <c r="Y191" s="574"/>
      <c r="AA191" s="194"/>
      <c r="AB191" s="61"/>
      <c r="AC191" s="61"/>
      <c r="AD191" s="81"/>
      <c r="AE191" s="81"/>
      <c r="AF191" s="61"/>
      <c r="AG191" s="269"/>
      <c r="AH191" s="574"/>
      <c r="AJ191" s="194"/>
      <c r="AK191" s="61"/>
      <c r="AL191" s="373"/>
      <c r="AM191" s="81"/>
      <c r="AN191" s="81"/>
      <c r="AO191" s="61"/>
      <c r="AP191" s="298"/>
      <c r="AR191" s="194"/>
      <c r="AS191" s="61"/>
      <c r="AT191" s="61"/>
      <c r="AU191" s="81"/>
      <c r="AV191" s="81"/>
      <c r="AW191" s="61"/>
      <c r="AX191" s="298"/>
      <c r="AZ191" s="194"/>
      <c r="BA191" s="61"/>
      <c r="BB191" s="373"/>
      <c r="BC191" s="81"/>
      <c r="BD191" s="81"/>
      <c r="BE191" s="61"/>
      <c r="BF191" s="298"/>
      <c r="BH191" s="194"/>
      <c r="BI191" s="61"/>
      <c r="BJ191" s="61"/>
      <c r="BK191" s="81"/>
      <c r="BL191" s="81"/>
      <c r="BM191" s="61"/>
      <c r="BN191" s="269"/>
    </row>
    <row r="192" ht="22.5" customHeight="1">
      <c r="A192" s="368"/>
      <c r="B192" s="444"/>
      <c r="C192" s="195"/>
      <c r="D192" s="195"/>
      <c r="E192" s="199"/>
      <c r="F192" s="199"/>
      <c r="G192" s="195"/>
      <c r="H192" s="386"/>
      <c r="J192" s="194"/>
      <c r="K192" s="61"/>
      <c r="L192" s="61"/>
      <c r="M192" s="81"/>
      <c r="N192" s="81"/>
      <c r="O192" s="61"/>
      <c r="P192" s="298"/>
      <c r="R192" s="194"/>
      <c r="S192" s="61"/>
      <c r="T192" s="61"/>
      <c r="U192" s="81"/>
      <c r="V192" s="81"/>
      <c r="W192" s="61"/>
      <c r="X192" s="269"/>
      <c r="Y192" s="574"/>
      <c r="AA192" s="194"/>
      <c r="AB192" s="61"/>
      <c r="AC192" s="61"/>
      <c r="AD192" s="81"/>
      <c r="AE192" s="81"/>
      <c r="AF192" s="61"/>
      <c r="AG192" s="269"/>
      <c r="AH192" s="574"/>
      <c r="AJ192" s="194"/>
      <c r="AK192" s="61"/>
      <c r="AL192" s="373"/>
      <c r="AM192" s="81"/>
      <c r="AN192" s="81"/>
      <c r="AO192" s="61"/>
      <c r="AP192" s="298"/>
      <c r="AR192" s="194"/>
      <c r="AS192" s="61"/>
      <c r="AT192" s="61"/>
      <c r="AU192" s="81"/>
      <c r="AV192" s="81"/>
      <c r="AW192" s="61"/>
      <c r="AX192" s="298"/>
      <c r="AZ192" s="194"/>
      <c r="BA192" s="61"/>
      <c r="BB192" s="373"/>
      <c r="BC192" s="81"/>
      <c r="BD192" s="81"/>
      <c r="BE192" s="61"/>
      <c r="BF192" s="298"/>
      <c r="BH192" s="194"/>
      <c r="BI192" s="61"/>
      <c r="BJ192" s="61"/>
      <c r="BK192" s="81"/>
      <c r="BL192" s="81"/>
      <c r="BM192" s="61"/>
      <c r="BN192" s="269"/>
    </row>
    <row r="193" ht="22.5" customHeight="1">
      <c r="A193" s="368"/>
      <c r="B193" s="444"/>
      <c r="C193" s="195"/>
      <c r="D193" s="195"/>
      <c r="E193" s="199"/>
      <c r="F193" s="199"/>
      <c r="G193" s="195"/>
      <c r="H193" s="386"/>
      <c r="J193" s="194"/>
      <c r="K193" s="61"/>
      <c r="L193" s="61"/>
      <c r="M193" s="81"/>
      <c r="N193" s="81"/>
      <c r="O193" s="61"/>
      <c r="P193" s="298"/>
      <c r="R193" s="194"/>
      <c r="S193" s="61"/>
      <c r="T193" s="61"/>
      <c r="U193" s="81"/>
      <c r="V193" s="81"/>
      <c r="W193" s="61"/>
      <c r="X193" s="269"/>
      <c r="Y193" s="574"/>
      <c r="AA193" s="194"/>
      <c r="AB193" s="61"/>
      <c r="AC193" s="61"/>
      <c r="AD193" s="81"/>
      <c r="AE193" s="81"/>
      <c r="AF193" s="61"/>
      <c r="AG193" s="269"/>
      <c r="AH193" s="574"/>
      <c r="AJ193" s="194"/>
      <c r="AK193" s="61"/>
      <c r="AL193" s="373"/>
      <c r="AM193" s="81"/>
      <c r="AN193" s="81"/>
      <c r="AO193" s="61"/>
      <c r="AP193" s="298"/>
      <c r="AR193" s="194"/>
      <c r="AS193" s="61"/>
      <c r="AT193" s="61"/>
      <c r="AU193" s="81"/>
      <c r="AV193" s="81"/>
      <c r="AW193" s="61"/>
      <c r="AX193" s="298"/>
      <c r="AZ193" s="194"/>
      <c r="BA193" s="61"/>
      <c r="BB193" s="373"/>
      <c r="BC193" s="81"/>
      <c r="BD193" s="81"/>
      <c r="BE193" s="61"/>
      <c r="BF193" s="269"/>
      <c r="BH193" s="194"/>
      <c r="BI193" s="61"/>
      <c r="BJ193" s="61"/>
      <c r="BK193" s="81"/>
      <c r="BL193" s="81"/>
      <c r="BM193" s="61"/>
      <c r="BN193" s="269"/>
    </row>
    <row r="194" ht="22.5" customHeight="1">
      <c r="A194" s="368"/>
      <c r="B194" s="444"/>
      <c r="C194" s="195"/>
      <c r="D194" s="195"/>
      <c r="E194" s="199"/>
      <c r="F194" s="199"/>
      <c r="G194" s="195"/>
      <c r="H194" s="386"/>
      <c r="J194" s="194"/>
      <c r="K194" s="61"/>
      <c r="L194" s="61"/>
      <c r="M194" s="81"/>
      <c r="N194" s="81"/>
      <c r="O194" s="61"/>
      <c r="P194" s="298"/>
      <c r="R194" s="194"/>
      <c r="S194" s="61"/>
      <c r="T194" s="61"/>
      <c r="U194" s="81"/>
      <c r="V194" s="81"/>
      <c r="W194" s="61"/>
      <c r="X194" s="269"/>
      <c r="Y194" s="574"/>
      <c r="AA194" s="194"/>
      <c r="AB194" s="61"/>
      <c r="AC194" s="61"/>
      <c r="AD194" s="81"/>
      <c r="AE194" s="81"/>
      <c r="AF194" s="61"/>
      <c r="AG194" s="269"/>
      <c r="AH194" s="574"/>
      <c r="AJ194" s="194"/>
      <c r="AK194" s="61"/>
      <c r="AL194" s="373"/>
      <c r="AM194" s="81"/>
      <c r="AN194" s="81"/>
      <c r="AO194" s="61"/>
      <c r="AP194" s="298"/>
      <c r="AR194" s="194"/>
      <c r="AS194" s="61"/>
      <c r="AT194" s="61"/>
      <c r="AU194" s="81"/>
      <c r="AV194" s="81"/>
      <c r="AW194" s="61"/>
      <c r="AX194" s="298"/>
      <c r="AZ194" s="194"/>
      <c r="BA194" s="61"/>
      <c r="BB194" s="373"/>
      <c r="BC194" s="81"/>
      <c r="BD194" s="81"/>
      <c r="BE194" s="61"/>
      <c r="BF194" s="269"/>
      <c r="BH194" s="194"/>
      <c r="BI194" s="61"/>
      <c r="BJ194" s="61"/>
      <c r="BK194" s="81"/>
      <c r="BL194" s="81"/>
      <c r="BM194" s="61"/>
      <c r="BN194" s="269"/>
    </row>
    <row r="195" ht="22.5" customHeight="1">
      <c r="A195" s="368"/>
      <c r="B195" s="444"/>
      <c r="C195" s="195"/>
      <c r="D195" s="195"/>
      <c r="E195" s="199"/>
      <c r="F195" s="199"/>
      <c r="G195" s="195"/>
      <c r="H195" s="386"/>
      <c r="J195" s="194"/>
      <c r="K195" s="61"/>
      <c r="L195" s="61"/>
      <c r="M195" s="81"/>
      <c r="N195" s="81"/>
      <c r="O195" s="61"/>
      <c r="P195" s="298"/>
      <c r="R195" s="194"/>
      <c r="S195" s="61"/>
      <c r="T195" s="61"/>
      <c r="U195" s="81"/>
      <c r="V195" s="81"/>
      <c r="W195" s="61"/>
      <c r="X195" s="269"/>
      <c r="Y195" s="574"/>
      <c r="AA195" s="194"/>
      <c r="AB195" s="61"/>
      <c r="AC195" s="61"/>
      <c r="AD195" s="81"/>
      <c r="AE195" s="81"/>
      <c r="AF195" s="61"/>
      <c r="AG195" s="269"/>
      <c r="AH195" s="574"/>
      <c r="AJ195" s="194"/>
      <c r="AK195" s="61"/>
      <c r="AL195" s="373"/>
      <c r="AM195" s="81"/>
      <c r="AN195" s="81"/>
      <c r="AO195" s="61"/>
      <c r="AP195" s="298"/>
      <c r="AR195" s="194"/>
      <c r="AS195" s="61"/>
      <c r="AT195" s="61"/>
      <c r="AU195" s="81"/>
      <c r="AV195" s="81"/>
      <c r="AW195" s="61"/>
      <c r="AX195" s="298"/>
      <c r="AZ195" s="194"/>
      <c r="BA195" s="61"/>
      <c r="BB195" s="373"/>
      <c r="BC195" s="81"/>
      <c r="BD195" s="81"/>
      <c r="BE195" s="61"/>
      <c r="BF195" s="269"/>
      <c r="BH195" s="194"/>
      <c r="BI195" s="61"/>
      <c r="BJ195" s="61"/>
      <c r="BK195" s="81"/>
      <c r="BL195" s="81"/>
      <c r="BM195" s="61"/>
      <c r="BN195" s="269"/>
    </row>
    <row r="196" ht="22.5" customHeight="1">
      <c r="A196" s="368"/>
      <c r="B196" s="444"/>
      <c r="C196" s="195"/>
      <c r="D196" s="195"/>
      <c r="E196" s="199"/>
      <c r="F196" s="199"/>
      <c r="G196" s="195"/>
      <c r="H196" s="386"/>
      <c r="J196" s="194"/>
      <c r="K196" s="61"/>
      <c r="L196" s="61"/>
      <c r="M196" s="81"/>
      <c r="N196" s="81"/>
      <c r="O196" s="61"/>
      <c r="P196" s="298"/>
      <c r="R196" s="194"/>
      <c r="S196" s="61"/>
      <c r="T196" s="61"/>
      <c r="U196" s="81"/>
      <c r="V196" s="81"/>
      <c r="W196" s="61"/>
      <c r="X196" s="269"/>
      <c r="Y196" s="574"/>
      <c r="AA196" s="194"/>
      <c r="AB196" s="61"/>
      <c r="AC196" s="61"/>
      <c r="AD196" s="81"/>
      <c r="AE196" s="81"/>
      <c r="AF196" s="61"/>
      <c r="AG196" s="269"/>
      <c r="AH196" s="574"/>
      <c r="AJ196" s="194"/>
      <c r="AK196" s="61"/>
      <c r="AL196" s="373"/>
      <c r="AM196" s="81"/>
      <c r="AN196" s="81"/>
      <c r="AO196" s="61"/>
      <c r="AP196" s="298"/>
      <c r="AR196" s="194"/>
      <c r="AS196" s="61"/>
      <c r="AT196" s="61"/>
      <c r="AU196" s="81"/>
      <c r="AV196" s="81"/>
      <c r="AW196" s="61"/>
      <c r="AX196" s="298"/>
      <c r="AZ196" s="194"/>
      <c r="BA196" s="61"/>
      <c r="BB196" s="373"/>
      <c r="BC196" s="81"/>
      <c r="BD196" s="81"/>
      <c r="BE196" s="61"/>
      <c r="BF196" s="269"/>
      <c r="BH196" s="194"/>
      <c r="BI196" s="61"/>
      <c r="BJ196" s="61"/>
      <c r="BK196" s="81"/>
      <c r="BL196" s="81"/>
      <c r="BM196" s="61"/>
      <c r="BN196" s="269"/>
    </row>
    <row r="197" ht="22.5" customHeight="1">
      <c r="A197" s="368"/>
      <c r="B197" s="444"/>
      <c r="C197" s="195"/>
      <c r="D197" s="195"/>
      <c r="E197" s="199"/>
      <c r="F197" s="199"/>
      <c r="G197" s="195"/>
      <c r="H197" s="386"/>
      <c r="J197" s="194"/>
      <c r="K197" s="61"/>
      <c r="L197" s="61"/>
      <c r="M197" s="81"/>
      <c r="N197" s="81"/>
      <c r="O197" s="61"/>
      <c r="P197" s="298"/>
      <c r="R197" s="194"/>
      <c r="S197" s="61"/>
      <c r="T197" s="61"/>
      <c r="U197" s="81"/>
      <c r="V197" s="81"/>
      <c r="W197" s="61"/>
      <c r="X197" s="269"/>
      <c r="Y197" s="574"/>
      <c r="AA197" s="194"/>
      <c r="AB197" s="61"/>
      <c r="AC197" s="61"/>
      <c r="AD197" s="81"/>
      <c r="AE197" s="81"/>
      <c r="AF197" s="61"/>
      <c r="AG197" s="269"/>
      <c r="AH197" s="574"/>
      <c r="AJ197" s="194"/>
      <c r="AK197" s="61"/>
      <c r="AL197" s="373"/>
      <c r="AM197" s="81"/>
      <c r="AN197" s="81"/>
      <c r="AO197" s="61"/>
      <c r="AP197" s="298"/>
      <c r="AR197" s="194"/>
      <c r="AS197" s="61"/>
      <c r="AT197" s="61"/>
      <c r="AU197" s="81"/>
      <c r="AV197" s="81"/>
      <c r="AW197" s="61"/>
      <c r="AX197" s="298"/>
      <c r="AZ197" s="194"/>
      <c r="BA197" s="61"/>
      <c r="BB197" s="373"/>
      <c r="BC197" s="81"/>
      <c r="BD197" s="81"/>
      <c r="BE197" s="61"/>
      <c r="BF197" s="269"/>
      <c r="BH197" s="194"/>
      <c r="BI197" s="61"/>
      <c r="BJ197" s="61"/>
      <c r="BK197" s="81"/>
      <c r="BL197" s="81"/>
      <c r="BM197" s="61"/>
      <c r="BN197" s="269"/>
    </row>
    <row r="198" ht="22.5" customHeight="1">
      <c r="A198" s="368"/>
      <c r="B198" s="444"/>
      <c r="C198" s="195"/>
      <c r="D198" s="195"/>
      <c r="E198" s="199"/>
      <c r="F198" s="199"/>
      <c r="G198" s="195"/>
      <c r="H198" s="386"/>
      <c r="J198" s="194"/>
      <c r="K198" s="61"/>
      <c r="L198" s="61"/>
      <c r="M198" s="81"/>
      <c r="N198" s="81"/>
      <c r="O198" s="61"/>
      <c r="P198" s="298"/>
      <c r="R198" s="194"/>
      <c r="S198" s="61"/>
      <c r="T198" s="61"/>
      <c r="U198" s="81"/>
      <c r="V198" s="81"/>
      <c r="W198" s="61"/>
      <c r="X198" s="269"/>
      <c r="Y198" s="574"/>
      <c r="AA198" s="194"/>
      <c r="AB198" s="61"/>
      <c r="AC198" s="61"/>
      <c r="AD198" s="81"/>
      <c r="AE198" s="81"/>
      <c r="AF198" s="61"/>
      <c r="AG198" s="269"/>
      <c r="AH198" s="574"/>
      <c r="AJ198" s="194"/>
      <c r="AK198" s="61"/>
      <c r="AL198" s="373"/>
      <c r="AM198" s="81"/>
      <c r="AN198" s="81"/>
      <c r="AO198" s="61"/>
      <c r="AP198" s="298"/>
      <c r="AR198" s="194"/>
      <c r="AS198" s="61"/>
      <c r="AT198" s="61"/>
      <c r="AU198" s="81"/>
      <c r="AV198" s="81"/>
      <c r="AW198" s="61"/>
      <c r="AX198" s="298"/>
      <c r="AZ198" s="194"/>
      <c r="BA198" s="61"/>
      <c r="BB198" s="373"/>
      <c r="BC198" s="81"/>
      <c r="BD198" s="81"/>
      <c r="BE198" s="61"/>
      <c r="BF198" s="269"/>
      <c r="BH198" s="194"/>
      <c r="BI198" s="61"/>
      <c r="BJ198" s="61"/>
      <c r="BK198" s="81"/>
      <c r="BL198" s="81"/>
      <c r="BM198" s="61"/>
      <c r="BN198" s="269"/>
    </row>
    <row r="199" ht="22.5" customHeight="1">
      <c r="A199" s="368"/>
      <c r="B199" s="444"/>
      <c r="C199" s="195"/>
      <c r="D199" s="195"/>
      <c r="E199" s="199"/>
      <c r="F199" s="199"/>
      <c r="G199" s="195"/>
      <c r="H199" s="386"/>
      <c r="J199" s="194"/>
      <c r="K199" s="61"/>
      <c r="L199" s="61"/>
      <c r="M199" s="81"/>
      <c r="N199" s="81"/>
      <c r="O199" s="61"/>
      <c r="P199" s="298"/>
      <c r="R199" s="194"/>
      <c r="S199" s="61"/>
      <c r="T199" s="61"/>
      <c r="U199" s="81"/>
      <c r="V199" s="81"/>
      <c r="W199" s="61"/>
      <c r="X199" s="269"/>
      <c r="Y199" s="574"/>
      <c r="AA199" s="194"/>
      <c r="AB199" s="61"/>
      <c r="AC199" s="61"/>
      <c r="AD199" s="81"/>
      <c r="AE199" s="81"/>
      <c r="AF199" s="61"/>
      <c r="AG199" s="269"/>
      <c r="AH199" s="574"/>
      <c r="AJ199" s="194"/>
      <c r="AK199" s="61"/>
      <c r="AL199" s="373"/>
      <c r="AM199" s="81"/>
      <c r="AN199" s="81"/>
      <c r="AO199" s="61"/>
      <c r="AP199" s="298"/>
      <c r="AR199" s="194"/>
      <c r="AS199" s="61"/>
      <c r="AT199" s="61"/>
      <c r="AU199" s="81"/>
      <c r="AV199" s="81"/>
      <c r="AW199" s="61"/>
      <c r="AX199" s="298"/>
      <c r="AZ199" s="194"/>
      <c r="BA199" s="61"/>
      <c r="BB199" s="373"/>
      <c r="BC199" s="81"/>
      <c r="BD199" s="81"/>
      <c r="BE199" s="61"/>
      <c r="BF199" s="269"/>
      <c r="BH199" s="194"/>
      <c r="BI199" s="61"/>
      <c r="BJ199" s="61"/>
      <c r="BK199" s="81"/>
      <c r="BL199" s="81"/>
      <c r="BM199" s="61"/>
      <c r="BN199" s="269"/>
    </row>
    <row r="200" ht="22.5" customHeight="1">
      <c r="A200" s="368"/>
      <c r="B200" s="444"/>
      <c r="C200" s="195"/>
      <c r="D200" s="195"/>
      <c r="E200" s="199"/>
      <c r="F200" s="199"/>
      <c r="G200" s="195"/>
      <c r="H200" s="386"/>
      <c r="J200" s="194"/>
      <c r="K200" s="61"/>
      <c r="L200" s="61"/>
      <c r="M200" s="81"/>
      <c r="N200" s="81"/>
      <c r="O200" s="61"/>
      <c r="P200" s="298"/>
      <c r="R200" s="194"/>
      <c r="S200" s="61"/>
      <c r="T200" s="61"/>
      <c r="U200" s="81"/>
      <c r="V200" s="81"/>
      <c r="W200" s="61"/>
      <c r="X200" s="269"/>
      <c r="Y200" s="574"/>
      <c r="AA200" s="194"/>
      <c r="AB200" s="61"/>
      <c r="AC200" s="61"/>
      <c r="AD200" s="81"/>
      <c r="AE200" s="81"/>
      <c r="AF200" s="61"/>
      <c r="AG200" s="269"/>
      <c r="AH200" s="574"/>
      <c r="AJ200" s="194"/>
      <c r="AK200" s="61"/>
      <c r="AL200" s="373"/>
      <c r="AM200" s="81"/>
      <c r="AN200" s="81"/>
      <c r="AO200" s="61"/>
      <c r="AP200" s="298"/>
      <c r="AR200" s="194"/>
      <c r="AS200" s="61"/>
      <c r="AT200" s="61"/>
      <c r="AU200" s="81"/>
      <c r="AV200" s="81"/>
      <c r="AW200" s="61"/>
      <c r="AX200" s="298"/>
      <c r="AZ200" s="194"/>
      <c r="BA200" s="61"/>
      <c r="BB200" s="373"/>
      <c r="BC200" s="81"/>
      <c r="BD200" s="81"/>
      <c r="BE200" s="61"/>
      <c r="BF200" s="269"/>
      <c r="BH200" s="194"/>
      <c r="BI200" s="61"/>
      <c r="BJ200" s="61"/>
      <c r="BK200" s="81"/>
      <c r="BL200" s="81"/>
      <c r="BM200" s="61"/>
      <c r="BN200" s="269"/>
    </row>
    <row r="201" ht="22.5" customHeight="1">
      <c r="A201" s="368"/>
      <c r="B201" s="444"/>
      <c r="C201" s="195"/>
      <c r="D201" s="195"/>
      <c r="E201" s="199"/>
      <c r="F201" s="199"/>
      <c r="G201" s="195"/>
      <c r="H201" s="386"/>
      <c r="J201" s="194"/>
      <c r="K201" s="61"/>
      <c r="L201" s="61"/>
      <c r="M201" s="81"/>
      <c r="N201" s="81"/>
      <c r="O201" s="61"/>
      <c r="P201" s="298"/>
      <c r="R201" s="194"/>
      <c r="S201" s="61"/>
      <c r="T201" s="61"/>
      <c r="U201" s="81"/>
      <c r="V201" s="81"/>
      <c r="W201" s="61"/>
      <c r="X201" s="269"/>
      <c r="Y201" s="574"/>
      <c r="AA201" s="194"/>
      <c r="AB201" s="61"/>
      <c r="AC201" s="61"/>
      <c r="AD201" s="81"/>
      <c r="AE201" s="81"/>
      <c r="AF201" s="61"/>
      <c r="AG201" s="269"/>
      <c r="AH201" s="574"/>
      <c r="AJ201" s="194"/>
      <c r="AK201" s="61"/>
      <c r="AL201" s="373"/>
      <c r="AM201" s="81"/>
      <c r="AN201" s="81"/>
      <c r="AO201" s="61"/>
      <c r="AP201" s="298"/>
      <c r="AR201" s="194"/>
      <c r="AS201" s="61"/>
      <c r="AT201" s="61"/>
      <c r="AU201" s="81"/>
      <c r="AV201" s="81"/>
      <c r="AW201" s="61"/>
      <c r="AX201" s="298"/>
      <c r="AZ201" s="194"/>
      <c r="BA201" s="61"/>
      <c r="BB201" s="373"/>
      <c r="BC201" s="81"/>
      <c r="BD201" s="81"/>
      <c r="BE201" s="61"/>
      <c r="BF201" s="269"/>
      <c r="BH201" s="194"/>
      <c r="BI201" s="61"/>
      <c r="BJ201" s="61"/>
      <c r="BK201" s="81"/>
      <c r="BL201" s="81"/>
      <c r="BM201" s="61"/>
      <c r="BN201" s="269"/>
    </row>
    <row r="202" ht="22.5" customHeight="1">
      <c r="A202" s="368"/>
      <c r="B202" s="444"/>
      <c r="C202" s="195"/>
      <c r="D202" s="195"/>
      <c r="E202" s="199"/>
      <c r="F202" s="199"/>
      <c r="G202" s="195"/>
      <c r="H202" s="386"/>
      <c r="J202" s="194"/>
      <c r="K202" s="61"/>
      <c r="L202" s="61"/>
      <c r="M202" s="81"/>
      <c r="N202" s="81"/>
      <c r="O202" s="61"/>
      <c r="P202" s="298"/>
      <c r="R202" s="194"/>
      <c r="S202" s="61"/>
      <c r="T202" s="61"/>
      <c r="U202" s="81"/>
      <c r="V202" s="81"/>
      <c r="W202" s="61"/>
      <c r="X202" s="269"/>
      <c r="Y202" s="574"/>
      <c r="AA202" s="194"/>
      <c r="AB202" s="61"/>
      <c r="AC202" s="61"/>
      <c r="AD202" s="81"/>
      <c r="AE202" s="81"/>
      <c r="AF202" s="61"/>
      <c r="AG202" s="269"/>
      <c r="AH202" s="574"/>
      <c r="AJ202" s="194"/>
      <c r="AK202" s="61"/>
      <c r="AL202" s="373"/>
      <c r="AM202" s="81"/>
      <c r="AN202" s="81"/>
      <c r="AO202" s="61"/>
      <c r="AP202" s="298"/>
      <c r="AR202" s="194"/>
      <c r="AS202" s="61"/>
      <c r="AT202" s="61"/>
      <c r="AU202" s="81"/>
      <c r="AV202" s="81"/>
      <c r="AW202" s="61"/>
      <c r="AX202" s="298"/>
      <c r="AZ202" s="194"/>
      <c r="BA202" s="61"/>
      <c r="BB202" s="373"/>
      <c r="BC202" s="81"/>
      <c r="BD202" s="81"/>
      <c r="BE202" s="61"/>
      <c r="BF202" s="269"/>
      <c r="BH202" s="194"/>
      <c r="BI202" s="61"/>
      <c r="BJ202" s="61"/>
      <c r="BK202" s="81"/>
      <c r="BL202" s="81"/>
      <c r="BM202" s="61"/>
      <c r="BN202" s="269"/>
    </row>
    <row r="203" ht="22.5" customHeight="1">
      <c r="A203" s="368"/>
      <c r="B203" s="444"/>
      <c r="C203" s="195"/>
      <c r="D203" s="195"/>
      <c r="E203" s="199"/>
      <c r="F203" s="199"/>
      <c r="G203" s="195"/>
      <c r="H203" s="386"/>
      <c r="J203" s="194"/>
      <c r="K203" s="61"/>
      <c r="L203" s="61"/>
      <c r="M203" s="81"/>
      <c r="N203" s="81"/>
      <c r="O203" s="61"/>
      <c r="P203" s="298"/>
      <c r="R203" s="194"/>
      <c r="S203" s="61"/>
      <c r="T203" s="61"/>
      <c r="U203" s="81"/>
      <c r="V203" s="81"/>
      <c r="W203" s="61"/>
      <c r="X203" s="269"/>
      <c r="Y203" s="574"/>
      <c r="AA203" s="194"/>
      <c r="AB203" s="61"/>
      <c r="AC203" s="61"/>
      <c r="AD203" s="81"/>
      <c r="AE203" s="81"/>
      <c r="AF203" s="61"/>
      <c r="AG203" s="269"/>
      <c r="AH203" s="574"/>
      <c r="AJ203" s="194"/>
      <c r="AK203" s="61"/>
      <c r="AL203" s="373"/>
      <c r="AM203" s="81"/>
      <c r="AN203" s="81"/>
      <c r="AO203" s="61"/>
      <c r="AP203" s="298"/>
      <c r="AR203" s="194"/>
      <c r="AS203" s="61"/>
      <c r="AT203" s="61"/>
      <c r="AU203" s="81"/>
      <c r="AV203" s="81"/>
      <c r="AW203" s="61"/>
      <c r="AX203" s="298"/>
      <c r="AZ203" s="194"/>
      <c r="BA203" s="61"/>
      <c r="BB203" s="373"/>
      <c r="BC203" s="81"/>
      <c r="BD203" s="81"/>
      <c r="BE203" s="61"/>
      <c r="BF203" s="269"/>
      <c r="BH203" s="194"/>
      <c r="BI203" s="61"/>
      <c r="BJ203" s="61"/>
      <c r="BK203" s="81"/>
      <c r="BL203" s="81"/>
      <c r="BM203" s="61"/>
      <c r="BN203" s="269"/>
    </row>
    <row r="204" ht="22.5" customHeight="1">
      <c r="A204" s="368"/>
      <c r="B204" s="444"/>
      <c r="C204" s="195"/>
      <c r="D204" s="195"/>
      <c r="E204" s="199"/>
      <c r="F204" s="199"/>
      <c r="G204" s="195"/>
      <c r="H204" s="386"/>
      <c r="J204" s="194"/>
      <c r="K204" s="61"/>
      <c r="L204" s="61"/>
      <c r="M204" s="81"/>
      <c r="N204" s="81"/>
      <c r="O204" s="61"/>
      <c r="P204" s="298"/>
      <c r="R204" s="194"/>
      <c r="S204" s="61"/>
      <c r="T204" s="61"/>
      <c r="U204" s="81"/>
      <c r="V204" s="81"/>
      <c r="W204" s="61"/>
      <c r="X204" s="269"/>
      <c r="Y204" s="574"/>
      <c r="AA204" s="194"/>
      <c r="AB204" s="61"/>
      <c r="AC204" s="61"/>
      <c r="AD204" s="81"/>
      <c r="AE204" s="81"/>
      <c r="AF204" s="61"/>
      <c r="AG204" s="269"/>
      <c r="AH204" s="574"/>
      <c r="AJ204" s="194"/>
      <c r="AK204" s="61"/>
      <c r="AL204" s="373"/>
      <c r="AM204" s="81"/>
      <c r="AN204" s="81"/>
      <c r="AO204" s="61"/>
      <c r="AP204" s="298"/>
      <c r="AR204" s="194"/>
      <c r="AS204" s="61"/>
      <c r="AT204" s="61"/>
      <c r="AU204" s="81"/>
      <c r="AV204" s="81"/>
      <c r="AW204" s="61"/>
      <c r="AX204" s="298"/>
      <c r="AZ204" s="194"/>
      <c r="BA204" s="61"/>
      <c r="BB204" s="373"/>
      <c r="BC204" s="81"/>
      <c r="BD204" s="81"/>
      <c r="BE204" s="61"/>
      <c r="BF204" s="269"/>
      <c r="BH204" s="194"/>
      <c r="BI204" s="61"/>
      <c r="BJ204" s="61"/>
      <c r="BK204" s="81"/>
      <c r="BL204" s="81"/>
      <c r="BM204" s="61"/>
      <c r="BN204" s="269"/>
    </row>
    <row r="205" ht="22.5" customHeight="1">
      <c r="A205" s="368"/>
      <c r="B205" s="444"/>
      <c r="C205" s="195"/>
      <c r="D205" s="195"/>
      <c r="E205" s="199"/>
      <c r="F205" s="199"/>
      <c r="G205" s="195"/>
      <c r="H205" s="386"/>
      <c r="J205" s="194"/>
      <c r="K205" s="61"/>
      <c r="L205" s="61"/>
      <c r="M205" s="81"/>
      <c r="N205" s="81"/>
      <c r="O205" s="61"/>
      <c r="P205" s="298"/>
      <c r="R205" s="194"/>
      <c r="S205" s="61"/>
      <c r="T205" s="61"/>
      <c r="U205" s="81"/>
      <c r="V205" s="81"/>
      <c r="W205" s="61"/>
      <c r="X205" s="269"/>
      <c r="Y205" s="574"/>
      <c r="AA205" s="194"/>
      <c r="AB205" s="61"/>
      <c r="AC205" s="61"/>
      <c r="AD205" s="81"/>
      <c r="AE205" s="81"/>
      <c r="AF205" s="61"/>
      <c r="AG205" s="269"/>
      <c r="AH205" s="574"/>
      <c r="AJ205" s="194"/>
      <c r="AK205" s="61"/>
      <c r="AL205" s="373"/>
      <c r="AM205" s="81"/>
      <c r="AN205" s="81"/>
      <c r="AO205" s="61"/>
      <c r="AP205" s="298"/>
      <c r="AR205" s="194"/>
      <c r="AS205" s="61"/>
      <c r="AT205" s="61"/>
      <c r="AU205" s="81"/>
      <c r="AV205" s="81"/>
      <c r="AW205" s="61"/>
      <c r="AX205" s="298"/>
      <c r="AZ205" s="194"/>
      <c r="BA205" s="61"/>
      <c r="BB205" s="373"/>
      <c r="BC205" s="81"/>
      <c r="BD205" s="81"/>
      <c r="BE205" s="61"/>
      <c r="BF205" s="269"/>
      <c r="BH205" s="194"/>
      <c r="BI205" s="61"/>
      <c r="BJ205" s="61"/>
      <c r="BK205" s="81"/>
      <c r="BL205" s="81"/>
      <c r="BM205" s="61"/>
      <c r="BN205" s="269"/>
    </row>
    <row r="206" ht="22.5" customHeight="1">
      <c r="A206" s="368"/>
      <c r="B206" s="444"/>
      <c r="C206" s="195"/>
      <c r="D206" s="195"/>
      <c r="E206" s="199"/>
      <c r="F206" s="199"/>
      <c r="G206" s="195"/>
      <c r="H206" s="386"/>
      <c r="J206" s="194"/>
      <c r="K206" s="61"/>
      <c r="L206" s="61"/>
      <c r="M206" s="81"/>
      <c r="N206" s="81"/>
      <c r="O206" s="61"/>
      <c r="P206" s="298"/>
      <c r="R206" s="194"/>
      <c r="S206" s="61"/>
      <c r="T206" s="61"/>
      <c r="U206" s="81"/>
      <c r="V206" s="81"/>
      <c r="W206" s="61"/>
      <c r="X206" s="269"/>
      <c r="Y206" s="574"/>
      <c r="AA206" s="194"/>
      <c r="AB206" s="61"/>
      <c r="AC206" s="61"/>
      <c r="AD206" s="81"/>
      <c r="AE206" s="81"/>
      <c r="AF206" s="61"/>
      <c r="AG206" s="269"/>
      <c r="AH206" s="574"/>
      <c r="AJ206" s="194"/>
      <c r="AK206" s="61"/>
      <c r="AL206" s="373"/>
      <c r="AM206" s="81"/>
      <c r="AN206" s="81"/>
      <c r="AO206" s="61"/>
      <c r="AP206" s="298"/>
      <c r="AR206" s="194"/>
      <c r="AS206" s="61"/>
      <c r="AT206" s="61"/>
      <c r="AU206" s="81"/>
      <c r="AV206" s="81"/>
      <c r="AW206" s="61"/>
      <c r="AX206" s="298"/>
      <c r="AZ206" s="194"/>
      <c r="BA206" s="61"/>
      <c r="BB206" s="373"/>
      <c r="BC206" s="81"/>
      <c r="BD206" s="81"/>
      <c r="BE206" s="61"/>
      <c r="BF206" s="269"/>
      <c r="BH206" s="194"/>
      <c r="BI206" s="61"/>
      <c r="BJ206" s="61"/>
      <c r="BK206" s="81"/>
      <c r="BL206" s="81"/>
      <c r="BM206" s="61"/>
      <c r="BN206" s="269"/>
    </row>
    <row r="207" ht="22.5" customHeight="1">
      <c r="A207" s="368"/>
      <c r="B207" s="444"/>
      <c r="C207" s="195"/>
      <c r="D207" s="195"/>
      <c r="E207" s="199"/>
      <c r="F207" s="199"/>
      <c r="G207" s="195"/>
      <c r="H207" s="386"/>
      <c r="J207" s="194"/>
      <c r="K207" s="61"/>
      <c r="L207" s="61"/>
      <c r="M207" s="81"/>
      <c r="N207" s="81"/>
      <c r="O207" s="61"/>
      <c r="P207" s="298"/>
      <c r="R207" s="194"/>
      <c r="S207" s="61"/>
      <c r="T207" s="61"/>
      <c r="U207" s="81"/>
      <c r="V207" s="81"/>
      <c r="W207" s="61"/>
      <c r="X207" s="269"/>
      <c r="Y207" s="574"/>
      <c r="AA207" s="194"/>
      <c r="AB207" s="61"/>
      <c r="AC207" s="61"/>
      <c r="AD207" s="81"/>
      <c r="AE207" s="81"/>
      <c r="AF207" s="61"/>
      <c r="AG207" s="269"/>
      <c r="AH207" s="574"/>
      <c r="AJ207" s="194"/>
      <c r="AK207" s="61"/>
      <c r="AL207" s="373"/>
      <c r="AM207" s="81"/>
      <c r="AN207" s="81"/>
      <c r="AO207" s="61"/>
      <c r="AP207" s="298"/>
      <c r="AR207" s="194"/>
      <c r="AS207" s="61"/>
      <c r="AT207" s="61"/>
      <c r="AU207" s="81"/>
      <c r="AV207" s="81"/>
      <c r="AW207" s="61"/>
      <c r="AX207" s="298"/>
      <c r="AZ207" s="194"/>
      <c r="BA207" s="61"/>
      <c r="BB207" s="373"/>
      <c r="BC207" s="81"/>
      <c r="BD207" s="81"/>
      <c r="BE207" s="61"/>
      <c r="BF207" s="269"/>
      <c r="BH207" s="194"/>
      <c r="BI207" s="61"/>
      <c r="BJ207" s="61"/>
      <c r="BK207" s="81"/>
      <c r="BL207" s="81"/>
      <c r="BM207" s="61"/>
      <c r="BN207" s="269"/>
    </row>
    <row r="208" ht="22.5" customHeight="1">
      <c r="A208" s="368"/>
      <c r="B208" s="444"/>
      <c r="C208" s="195"/>
      <c r="D208" s="195"/>
      <c r="E208" s="199"/>
      <c r="F208" s="199"/>
      <c r="G208" s="195"/>
      <c r="H208" s="386"/>
      <c r="J208" s="194"/>
      <c r="K208" s="61"/>
      <c r="L208" s="61"/>
      <c r="M208" s="81"/>
      <c r="N208" s="81"/>
      <c r="O208" s="61"/>
      <c r="P208" s="298"/>
      <c r="R208" s="194"/>
      <c r="S208" s="61"/>
      <c r="T208" s="61"/>
      <c r="U208" s="81"/>
      <c r="V208" s="81"/>
      <c r="W208" s="61"/>
      <c r="X208" s="269"/>
      <c r="Y208" s="574"/>
      <c r="AA208" s="194"/>
      <c r="AB208" s="61"/>
      <c r="AC208" s="61"/>
      <c r="AD208" s="81"/>
      <c r="AE208" s="81"/>
      <c r="AF208" s="61"/>
      <c r="AG208" s="269"/>
      <c r="AH208" s="574"/>
      <c r="AJ208" s="194"/>
      <c r="AK208" s="61"/>
      <c r="AL208" s="373"/>
      <c r="AM208" s="81"/>
      <c r="AN208" s="81"/>
      <c r="AO208" s="61"/>
      <c r="AP208" s="298"/>
      <c r="AR208" s="194"/>
      <c r="AS208" s="61"/>
      <c r="AT208" s="61"/>
      <c r="AU208" s="81"/>
      <c r="AV208" s="81"/>
      <c r="AW208" s="61"/>
      <c r="AX208" s="298"/>
      <c r="AZ208" s="194"/>
      <c r="BA208" s="61"/>
      <c r="BB208" s="373"/>
      <c r="BC208" s="81"/>
      <c r="BD208" s="81"/>
      <c r="BE208" s="61"/>
      <c r="BF208" s="269"/>
      <c r="BH208" s="194"/>
      <c r="BI208" s="61"/>
      <c r="BJ208" s="61"/>
      <c r="BK208" s="81"/>
      <c r="BL208" s="81"/>
      <c r="BM208" s="61"/>
      <c r="BN208" s="269"/>
    </row>
    <row r="209" ht="22.5" customHeight="1">
      <c r="A209" s="368"/>
      <c r="B209" s="444"/>
      <c r="C209" s="195"/>
      <c r="D209" s="195"/>
      <c r="E209" s="199"/>
      <c r="F209" s="199"/>
      <c r="G209" s="195"/>
      <c r="H209" s="386"/>
      <c r="J209" s="194"/>
      <c r="K209" s="61"/>
      <c r="L209" s="61"/>
      <c r="M209" s="81"/>
      <c r="N209" s="81"/>
      <c r="O209" s="61"/>
      <c r="P209" s="298"/>
      <c r="R209" s="194"/>
      <c r="S209" s="61"/>
      <c r="T209" s="61"/>
      <c r="U209" s="81"/>
      <c r="V209" s="81"/>
      <c r="W209" s="61"/>
      <c r="X209" s="269"/>
      <c r="Y209" s="574"/>
      <c r="AA209" s="194"/>
      <c r="AB209" s="61"/>
      <c r="AC209" s="61"/>
      <c r="AD209" s="81"/>
      <c r="AE209" s="81"/>
      <c r="AF209" s="61"/>
      <c r="AG209" s="269"/>
      <c r="AH209" s="574"/>
      <c r="AJ209" s="194"/>
      <c r="AK209" s="61"/>
      <c r="AL209" s="373"/>
      <c r="AM209" s="81"/>
      <c r="AN209" s="81"/>
      <c r="AO209" s="61"/>
      <c r="AP209" s="298"/>
      <c r="AR209" s="194"/>
      <c r="AS209" s="61"/>
      <c r="AT209" s="61"/>
      <c r="AU209" s="81"/>
      <c r="AV209" s="81"/>
      <c r="AW209" s="61"/>
      <c r="AX209" s="298"/>
      <c r="AZ209" s="194"/>
      <c r="BA209" s="61"/>
      <c r="BB209" s="373"/>
      <c r="BC209" s="81"/>
      <c r="BD209" s="81"/>
      <c r="BE209" s="61"/>
      <c r="BF209" s="269"/>
      <c r="BH209" s="194"/>
      <c r="BI209" s="61"/>
      <c r="BJ209" s="61"/>
      <c r="BK209" s="81"/>
      <c r="BL209" s="81"/>
      <c r="BM209" s="61"/>
      <c r="BN209" s="269"/>
    </row>
    <row r="210" ht="22.5" customHeight="1">
      <c r="A210" s="368"/>
      <c r="B210" s="444"/>
      <c r="C210" s="195"/>
      <c r="D210" s="195"/>
      <c r="E210" s="199"/>
      <c r="F210" s="199"/>
      <c r="G210" s="195"/>
      <c r="H210" s="386"/>
      <c r="J210" s="194"/>
      <c r="K210" s="61"/>
      <c r="L210" s="61"/>
      <c r="M210" s="81"/>
      <c r="N210" s="81"/>
      <c r="O210" s="61"/>
      <c r="P210" s="298"/>
      <c r="R210" s="194"/>
      <c r="S210" s="61"/>
      <c r="T210" s="61"/>
      <c r="U210" s="81"/>
      <c r="V210" s="81"/>
      <c r="W210" s="61"/>
      <c r="X210" s="269"/>
      <c r="Y210" s="574"/>
      <c r="AA210" s="194"/>
      <c r="AB210" s="61"/>
      <c r="AC210" s="61"/>
      <c r="AD210" s="81"/>
      <c r="AE210" s="81"/>
      <c r="AF210" s="61"/>
      <c r="AG210" s="269"/>
      <c r="AH210" s="574"/>
      <c r="AJ210" s="194"/>
      <c r="AK210" s="61"/>
      <c r="AL210" s="373"/>
      <c r="AM210" s="81"/>
      <c r="AN210" s="81"/>
      <c r="AO210" s="61"/>
      <c r="AP210" s="298"/>
      <c r="AR210" s="194"/>
      <c r="AS210" s="61"/>
      <c r="AT210" s="61"/>
      <c r="AU210" s="81"/>
      <c r="AV210" s="81"/>
      <c r="AW210" s="61"/>
      <c r="AX210" s="298"/>
      <c r="AZ210" s="194"/>
      <c r="BA210" s="61"/>
      <c r="BB210" s="373"/>
      <c r="BC210" s="81"/>
      <c r="BD210" s="81"/>
      <c r="BE210" s="61"/>
      <c r="BF210" s="269"/>
      <c r="BH210" s="194"/>
      <c r="BI210" s="61"/>
      <c r="BJ210" s="61"/>
      <c r="BK210" s="81"/>
      <c r="BL210" s="81"/>
      <c r="BM210" s="61"/>
      <c r="BN210" s="269"/>
    </row>
    <row r="211" ht="22.5" customHeight="1">
      <c r="A211" s="368"/>
      <c r="B211" s="444"/>
      <c r="C211" s="195"/>
      <c r="D211" s="195"/>
      <c r="E211" s="199"/>
      <c r="F211" s="199"/>
      <c r="G211" s="195"/>
      <c r="H211" s="386"/>
      <c r="J211" s="194"/>
      <c r="K211" s="61"/>
      <c r="L211" s="61"/>
      <c r="M211" s="81"/>
      <c r="N211" s="81"/>
      <c r="O211" s="61"/>
      <c r="P211" s="298"/>
      <c r="R211" s="194"/>
      <c r="S211" s="61"/>
      <c r="T211" s="61"/>
      <c r="U211" s="81"/>
      <c r="V211" s="81"/>
      <c r="W211" s="61"/>
      <c r="X211" s="269"/>
      <c r="Y211" s="574"/>
      <c r="AA211" s="194"/>
      <c r="AB211" s="61"/>
      <c r="AC211" s="61"/>
      <c r="AD211" s="81"/>
      <c r="AE211" s="81"/>
      <c r="AF211" s="61"/>
      <c r="AG211" s="269"/>
      <c r="AH211" s="574"/>
      <c r="AJ211" s="194"/>
      <c r="AK211" s="61"/>
      <c r="AL211" s="373"/>
      <c r="AM211" s="81"/>
      <c r="AN211" s="81"/>
      <c r="AO211" s="61"/>
      <c r="AP211" s="298"/>
      <c r="AR211" s="194"/>
      <c r="AS211" s="61"/>
      <c r="AT211" s="61"/>
      <c r="AU211" s="81"/>
      <c r="AV211" s="81"/>
      <c r="AW211" s="61"/>
      <c r="AX211" s="298"/>
      <c r="AZ211" s="194"/>
      <c r="BA211" s="61"/>
      <c r="BB211" s="373"/>
      <c r="BC211" s="81"/>
      <c r="BD211" s="81"/>
      <c r="BE211" s="61"/>
      <c r="BF211" s="269"/>
      <c r="BH211" s="194"/>
      <c r="BI211" s="61"/>
      <c r="BJ211" s="61"/>
      <c r="BK211" s="81"/>
      <c r="BL211" s="81"/>
      <c r="BM211" s="61"/>
      <c r="BN211" s="269"/>
    </row>
    <row r="212" ht="22.5" customHeight="1">
      <c r="A212" s="368"/>
      <c r="B212" s="444"/>
      <c r="C212" s="195"/>
      <c r="D212" s="195"/>
      <c r="E212" s="199"/>
      <c r="F212" s="199"/>
      <c r="G212" s="195"/>
      <c r="H212" s="386"/>
      <c r="J212" s="194"/>
      <c r="K212" s="61"/>
      <c r="L212" s="61"/>
      <c r="M212" s="81"/>
      <c r="N212" s="81"/>
      <c r="O212" s="61"/>
      <c r="P212" s="298"/>
      <c r="R212" s="194"/>
      <c r="S212" s="61"/>
      <c r="T212" s="61"/>
      <c r="U212" s="81"/>
      <c r="V212" s="81"/>
      <c r="W212" s="61"/>
      <c r="X212" s="269"/>
      <c r="Y212" s="574"/>
      <c r="AA212" s="194"/>
      <c r="AB212" s="61"/>
      <c r="AC212" s="61"/>
      <c r="AD212" s="81"/>
      <c r="AE212" s="81"/>
      <c r="AF212" s="61"/>
      <c r="AG212" s="269"/>
      <c r="AH212" s="574"/>
      <c r="AJ212" s="194"/>
      <c r="AK212" s="61"/>
      <c r="AL212" s="373"/>
      <c r="AM212" s="81"/>
      <c r="AN212" s="81"/>
      <c r="AO212" s="61"/>
      <c r="AP212" s="298"/>
      <c r="AR212" s="194"/>
      <c r="AS212" s="61"/>
      <c r="AT212" s="61"/>
      <c r="AU212" s="81"/>
      <c r="AV212" s="81"/>
      <c r="AW212" s="61"/>
      <c r="AX212" s="298"/>
      <c r="AZ212" s="194"/>
      <c r="BA212" s="61"/>
      <c r="BB212" s="373"/>
      <c r="BC212" s="81"/>
      <c r="BD212" s="81"/>
      <c r="BE212" s="61"/>
      <c r="BF212" s="269"/>
      <c r="BH212" s="194"/>
      <c r="BI212" s="61"/>
      <c r="BJ212" s="61"/>
      <c r="BK212" s="81"/>
      <c r="BL212" s="81"/>
      <c r="BM212" s="61"/>
      <c r="BN212" s="269"/>
    </row>
    <row r="213" ht="22.5" customHeight="1">
      <c r="A213" s="368"/>
      <c r="B213" s="444"/>
      <c r="C213" s="195"/>
      <c r="D213" s="195"/>
      <c r="E213" s="199"/>
      <c r="F213" s="199"/>
      <c r="G213" s="195"/>
      <c r="H213" s="386"/>
      <c r="J213" s="194"/>
      <c r="K213" s="61"/>
      <c r="L213" s="61"/>
      <c r="M213" s="81"/>
      <c r="N213" s="81"/>
      <c r="O213" s="61"/>
      <c r="P213" s="298"/>
      <c r="R213" s="194"/>
      <c r="S213" s="61"/>
      <c r="T213" s="61"/>
      <c r="U213" s="81"/>
      <c r="V213" s="81"/>
      <c r="W213" s="61"/>
      <c r="X213" s="269"/>
      <c r="Y213" s="574"/>
      <c r="AA213" s="194"/>
      <c r="AB213" s="61"/>
      <c r="AC213" s="61"/>
      <c r="AD213" s="81"/>
      <c r="AE213" s="81"/>
      <c r="AF213" s="61"/>
      <c r="AG213" s="269"/>
      <c r="AH213" s="574"/>
      <c r="AJ213" s="194"/>
      <c r="AK213" s="61"/>
      <c r="AL213" s="373"/>
      <c r="AM213" s="81"/>
      <c r="AN213" s="81"/>
      <c r="AO213" s="61"/>
      <c r="AP213" s="298"/>
      <c r="AR213" s="194"/>
      <c r="AS213" s="61"/>
      <c r="AT213" s="61"/>
      <c r="AU213" s="81"/>
      <c r="AV213" s="81"/>
      <c r="AW213" s="61"/>
      <c r="AX213" s="298"/>
      <c r="AZ213" s="194"/>
      <c r="BA213" s="61"/>
      <c r="BB213" s="373"/>
      <c r="BC213" s="81"/>
      <c r="BD213" s="81"/>
      <c r="BE213" s="61"/>
      <c r="BF213" s="269"/>
      <c r="BH213" s="194"/>
      <c r="BI213" s="61"/>
      <c r="BJ213" s="61"/>
      <c r="BK213" s="81"/>
      <c r="BL213" s="81"/>
      <c r="BM213" s="61"/>
      <c r="BN213" s="269"/>
    </row>
    <row r="214" ht="22.5" customHeight="1">
      <c r="A214" s="368"/>
      <c r="B214" s="444"/>
      <c r="C214" s="195"/>
      <c r="D214" s="195"/>
      <c r="E214" s="199"/>
      <c r="F214" s="199"/>
      <c r="G214" s="195"/>
      <c r="H214" s="386"/>
      <c r="J214" s="194"/>
      <c r="K214" s="61"/>
      <c r="L214" s="61"/>
      <c r="M214" s="81"/>
      <c r="N214" s="81"/>
      <c r="O214" s="61"/>
      <c r="P214" s="298"/>
      <c r="R214" s="194"/>
      <c r="S214" s="61"/>
      <c r="T214" s="61"/>
      <c r="U214" s="81"/>
      <c r="V214" s="81"/>
      <c r="W214" s="61"/>
      <c r="X214" s="269"/>
      <c r="Y214" s="574"/>
      <c r="AA214" s="194"/>
      <c r="AB214" s="61"/>
      <c r="AC214" s="61"/>
      <c r="AD214" s="81"/>
      <c r="AE214" s="81"/>
      <c r="AF214" s="61"/>
      <c r="AG214" s="269"/>
      <c r="AH214" s="574"/>
      <c r="AJ214" s="194"/>
      <c r="AK214" s="61"/>
      <c r="AL214" s="373"/>
      <c r="AM214" s="81"/>
      <c r="AN214" s="81"/>
      <c r="AO214" s="61"/>
      <c r="AP214" s="298"/>
      <c r="AR214" s="194"/>
      <c r="AS214" s="61"/>
      <c r="AT214" s="61"/>
      <c r="AU214" s="81"/>
      <c r="AV214" s="81"/>
      <c r="AW214" s="61"/>
      <c r="AX214" s="298"/>
      <c r="AZ214" s="194"/>
      <c r="BA214" s="61"/>
      <c r="BB214" s="373"/>
      <c r="BC214" s="81"/>
      <c r="BD214" s="81"/>
      <c r="BE214" s="61"/>
      <c r="BF214" s="269"/>
      <c r="BH214" s="194"/>
      <c r="BI214" s="61"/>
      <c r="BJ214" s="61"/>
      <c r="BK214" s="81"/>
      <c r="BL214" s="81"/>
      <c r="BM214" s="61"/>
      <c r="BN214" s="269"/>
    </row>
    <row r="215" ht="22.5" customHeight="1">
      <c r="A215" s="368"/>
      <c r="B215" s="444"/>
      <c r="C215" s="195"/>
      <c r="D215" s="195"/>
      <c r="E215" s="199"/>
      <c r="F215" s="199"/>
      <c r="G215" s="195"/>
      <c r="H215" s="386"/>
      <c r="J215" s="194"/>
      <c r="K215" s="61"/>
      <c r="L215" s="61"/>
      <c r="M215" s="81"/>
      <c r="N215" s="81"/>
      <c r="O215" s="61"/>
      <c r="P215" s="298"/>
      <c r="R215" s="194"/>
      <c r="S215" s="61"/>
      <c r="T215" s="61"/>
      <c r="U215" s="81"/>
      <c r="V215" s="81"/>
      <c r="W215" s="61"/>
      <c r="X215" s="269"/>
      <c r="Y215" s="574"/>
      <c r="AA215" s="194"/>
      <c r="AB215" s="61"/>
      <c r="AC215" s="61"/>
      <c r="AD215" s="81"/>
      <c r="AE215" s="81"/>
      <c r="AF215" s="61"/>
      <c r="AG215" s="269"/>
      <c r="AH215" s="574"/>
      <c r="AJ215" s="194"/>
      <c r="AK215" s="61"/>
      <c r="AL215" s="373"/>
      <c r="AM215" s="81"/>
      <c r="AN215" s="81"/>
      <c r="AO215" s="61"/>
      <c r="AP215" s="298"/>
      <c r="AR215" s="194"/>
      <c r="AS215" s="61"/>
      <c r="AT215" s="61"/>
      <c r="AU215" s="81"/>
      <c r="AV215" s="81"/>
      <c r="AW215" s="61"/>
      <c r="AX215" s="298"/>
      <c r="AZ215" s="194"/>
      <c r="BA215" s="61"/>
      <c r="BB215" s="373"/>
      <c r="BC215" s="81"/>
      <c r="BD215" s="81"/>
      <c r="BE215" s="61"/>
      <c r="BF215" s="269"/>
      <c r="BH215" s="194"/>
      <c r="BI215" s="61"/>
      <c r="BJ215" s="61"/>
      <c r="BK215" s="81"/>
      <c r="BL215" s="81"/>
      <c r="BM215" s="61"/>
      <c r="BN215" s="269"/>
    </row>
    <row r="216" ht="22.5" customHeight="1">
      <c r="A216" s="368"/>
      <c r="B216" s="444"/>
      <c r="C216" s="195"/>
      <c r="D216" s="195"/>
      <c r="E216" s="199"/>
      <c r="F216" s="199"/>
      <c r="G216" s="195"/>
      <c r="H216" s="386"/>
      <c r="J216" s="194"/>
      <c r="K216" s="61"/>
      <c r="L216" s="61"/>
      <c r="M216" s="81"/>
      <c r="N216" s="81"/>
      <c r="O216" s="61"/>
      <c r="P216" s="298"/>
      <c r="R216" s="194"/>
      <c r="S216" s="61"/>
      <c r="T216" s="61"/>
      <c r="U216" s="81"/>
      <c r="V216" s="81"/>
      <c r="W216" s="61"/>
      <c r="X216" s="269"/>
      <c r="Y216" s="574"/>
      <c r="AA216" s="194"/>
      <c r="AB216" s="61"/>
      <c r="AC216" s="61"/>
      <c r="AD216" s="81"/>
      <c r="AE216" s="81"/>
      <c r="AF216" s="61"/>
      <c r="AG216" s="269"/>
      <c r="AH216" s="574"/>
      <c r="AJ216" s="194"/>
      <c r="AK216" s="61"/>
      <c r="AL216" s="373"/>
      <c r="AM216" s="81"/>
      <c r="AN216" s="81"/>
      <c r="AO216" s="61"/>
      <c r="AP216" s="298"/>
      <c r="AR216" s="194"/>
      <c r="AS216" s="61"/>
      <c r="AT216" s="61"/>
      <c r="AU216" s="81"/>
      <c r="AV216" s="81"/>
      <c r="AW216" s="61"/>
      <c r="AX216" s="298"/>
      <c r="AZ216" s="194"/>
      <c r="BA216" s="61"/>
      <c r="BB216" s="373"/>
      <c r="BC216" s="81"/>
      <c r="BD216" s="81"/>
      <c r="BE216" s="61"/>
      <c r="BF216" s="269"/>
      <c r="BH216" s="194"/>
      <c r="BI216" s="61"/>
      <c r="BJ216" s="61"/>
      <c r="BK216" s="81"/>
      <c r="BL216" s="81"/>
      <c r="BM216" s="61"/>
      <c r="BN216" s="269"/>
    </row>
    <row r="217" ht="22.5" customHeight="1">
      <c r="A217" s="368"/>
      <c r="B217" s="444"/>
      <c r="C217" s="195"/>
      <c r="D217" s="195"/>
      <c r="E217" s="199"/>
      <c r="F217" s="199"/>
      <c r="G217" s="195"/>
      <c r="H217" s="386"/>
      <c r="J217" s="194"/>
      <c r="K217" s="61"/>
      <c r="L217" s="61"/>
      <c r="M217" s="81"/>
      <c r="N217" s="81"/>
      <c r="O217" s="61"/>
      <c r="P217" s="298"/>
      <c r="R217" s="194"/>
      <c r="S217" s="61"/>
      <c r="T217" s="61"/>
      <c r="U217" s="81"/>
      <c r="V217" s="81"/>
      <c r="W217" s="61"/>
      <c r="X217" s="269"/>
      <c r="Y217" s="574"/>
      <c r="AA217" s="194"/>
      <c r="AB217" s="61"/>
      <c r="AC217" s="61"/>
      <c r="AD217" s="81"/>
      <c r="AE217" s="81"/>
      <c r="AF217" s="61"/>
      <c r="AG217" s="269"/>
      <c r="AH217" s="574"/>
      <c r="AJ217" s="194"/>
      <c r="AK217" s="61"/>
      <c r="AL217" s="373"/>
      <c r="AM217" s="81"/>
      <c r="AN217" s="81"/>
      <c r="AO217" s="61"/>
      <c r="AP217" s="298"/>
      <c r="AR217" s="194"/>
      <c r="AS217" s="61"/>
      <c r="AT217" s="61"/>
      <c r="AU217" s="81"/>
      <c r="AV217" s="81"/>
      <c r="AW217" s="61"/>
      <c r="AX217" s="298"/>
      <c r="AZ217" s="194"/>
      <c r="BA217" s="61"/>
      <c r="BB217" s="373"/>
      <c r="BC217" s="81"/>
      <c r="BD217" s="81"/>
      <c r="BE217" s="61"/>
      <c r="BF217" s="269"/>
      <c r="BH217" s="194"/>
      <c r="BI217" s="61"/>
      <c r="BJ217" s="61"/>
      <c r="BK217" s="81"/>
      <c r="BL217" s="81"/>
      <c r="BM217" s="61"/>
      <c r="BN217" s="269"/>
    </row>
    <row r="218" ht="22.5" customHeight="1">
      <c r="A218" s="368"/>
      <c r="B218" s="444"/>
      <c r="C218" s="195"/>
      <c r="D218" s="195"/>
      <c r="E218" s="199"/>
      <c r="F218" s="199"/>
      <c r="G218" s="195"/>
      <c r="H218" s="386"/>
      <c r="J218" s="194"/>
      <c r="K218" s="61"/>
      <c r="L218" s="61"/>
      <c r="M218" s="81"/>
      <c r="N218" s="81"/>
      <c r="O218" s="61"/>
      <c r="P218" s="298"/>
      <c r="R218" s="194"/>
      <c r="S218" s="61"/>
      <c r="T218" s="61"/>
      <c r="U218" s="81"/>
      <c r="V218" s="81"/>
      <c r="W218" s="61"/>
      <c r="X218" s="269"/>
      <c r="Y218" s="574"/>
      <c r="AA218" s="194"/>
      <c r="AB218" s="61"/>
      <c r="AC218" s="61"/>
      <c r="AD218" s="81"/>
      <c r="AE218" s="81"/>
      <c r="AF218" s="61"/>
      <c r="AG218" s="269"/>
      <c r="AH218" s="574"/>
      <c r="AJ218" s="194"/>
      <c r="AK218" s="61"/>
      <c r="AL218" s="373"/>
      <c r="AM218" s="81"/>
      <c r="AN218" s="81"/>
      <c r="AO218" s="61"/>
      <c r="AP218" s="298"/>
      <c r="AR218" s="194"/>
      <c r="AS218" s="61"/>
      <c r="AT218" s="61"/>
      <c r="AU218" s="81"/>
      <c r="AV218" s="81"/>
      <c r="AW218" s="61"/>
      <c r="AX218" s="298"/>
      <c r="AZ218" s="194"/>
      <c r="BA218" s="61"/>
      <c r="BB218" s="373"/>
      <c r="BC218" s="81"/>
      <c r="BD218" s="81"/>
      <c r="BE218" s="61"/>
      <c r="BF218" s="269"/>
      <c r="BH218" s="194"/>
      <c r="BI218" s="61"/>
      <c r="BJ218" s="61"/>
      <c r="BK218" s="81"/>
      <c r="BL218" s="81"/>
      <c r="BM218" s="61"/>
      <c r="BN218" s="269"/>
    </row>
    <row r="219" ht="22.5" customHeight="1">
      <c r="A219" s="368"/>
      <c r="B219" s="444"/>
      <c r="C219" s="195"/>
      <c r="D219" s="195"/>
      <c r="E219" s="199"/>
      <c r="F219" s="199"/>
      <c r="G219" s="195"/>
      <c r="H219" s="386"/>
      <c r="J219" s="194"/>
      <c r="K219" s="61"/>
      <c r="L219" s="61"/>
      <c r="M219" s="81"/>
      <c r="N219" s="81"/>
      <c r="O219" s="61"/>
      <c r="P219" s="298"/>
      <c r="R219" s="194"/>
      <c r="S219" s="61"/>
      <c r="T219" s="61"/>
      <c r="U219" s="81"/>
      <c r="V219" s="81"/>
      <c r="W219" s="61"/>
      <c r="X219" s="269"/>
      <c r="Y219" s="574"/>
      <c r="AA219" s="194"/>
      <c r="AB219" s="61"/>
      <c r="AC219" s="61"/>
      <c r="AD219" s="81"/>
      <c r="AE219" s="81"/>
      <c r="AF219" s="61"/>
      <c r="AG219" s="269"/>
      <c r="AH219" s="574"/>
      <c r="AJ219" s="194"/>
      <c r="AK219" s="61"/>
      <c r="AL219" s="373"/>
      <c r="AM219" s="81"/>
      <c r="AN219" s="81"/>
      <c r="AO219" s="61"/>
      <c r="AP219" s="298"/>
      <c r="AR219" s="194"/>
      <c r="AS219" s="61"/>
      <c r="AT219" s="61"/>
      <c r="AU219" s="81"/>
      <c r="AV219" s="81"/>
      <c r="AW219" s="61"/>
      <c r="AX219" s="298"/>
      <c r="AZ219" s="194"/>
      <c r="BA219" s="61"/>
      <c r="BB219" s="373"/>
      <c r="BC219" s="81"/>
      <c r="BD219" s="81"/>
      <c r="BE219" s="61"/>
      <c r="BF219" s="269"/>
      <c r="BH219" s="194"/>
      <c r="BI219" s="61"/>
      <c r="BJ219" s="61"/>
      <c r="BK219" s="81"/>
      <c r="BL219" s="81"/>
      <c r="BM219" s="61"/>
      <c r="BN219" s="269"/>
    </row>
    <row r="220" ht="22.5" customHeight="1">
      <c r="A220" s="368"/>
      <c r="B220" s="444"/>
      <c r="C220" s="195"/>
      <c r="D220" s="195"/>
      <c r="E220" s="199"/>
      <c r="F220" s="199"/>
      <c r="G220" s="195"/>
      <c r="H220" s="386"/>
      <c r="J220" s="194"/>
      <c r="K220" s="61"/>
      <c r="L220" s="61"/>
      <c r="M220" s="81"/>
      <c r="N220" s="81"/>
      <c r="O220" s="61"/>
      <c r="P220" s="298"/>
      <c r="R220" s="194"/>
      <c r="S220" s="61"/>
      <c r="T220" s="61"/>
      <c r="U220" s="81"/>
      <c r="V220" s="81"/>
      <c r="W220" s="61"/>
      <c r="X220" s="269"/>
      <c r="Y220" s="574"/>
      <c r="AA220" s="194"/>
      <c r="AB220" s="61"/>
      <c r="AC220" s="61"/>
      <c r="AD220" s="81"/>
      <c r="AE220" s="81"/>
      <c r="AF220" s="61"/>
      <c r="AG220" s="269"/>
      <c r="AH220" s="574"/>
      <c r="AJ220" s="194"/>
      <c r="AK220" s="61"/>
      <c r="AL220" s="373"/>
      <c r="AM220" s="81"/>
      <c r="AN220" s="81"/>
      <c r="AO220" s="61"/>
      <c r="AP220" s="298"/>
      <c r="AR220" s="194"/>
      <c r="AS220" s="61"/>
      <c r="AT220" s="61"/>
      <c r="AU220" s="81"/>
      <c r="AV220" s="81"/>
      <c r="AW220" s="61"/>
      <c r="AX220" s="298"/>
      <c r="AZ220" s="194"/>
      <c r="BA220" s="61"/>
      <c r="BB220" s="373"/>
      <c r="BC220" s="81"/>
      <c r="BD220" s="81"/>
      <c r="BE220" s="61"/>
      <c r="BF220" s="269"/>
      <c r="BH220" s="194"/>
      <c r="BI220" s="61"/>
      <c r="BJ220" s="61"/>
      <c r="BK220" s="81"/>
      <c r="BL220" s="81"/>
      <c r="BM220" s="61"/>
      <c r="BN220" s="269"/>
    </row>
    <row r="221" ht="22.5" customHeight="1">
      <c r="A221" s="368"/>
      <c r="B221" s="444"/>
      <c r="C221" s="195"/>
      <c r="D221" s="195"/>
      <c r="E221" s="199"/>
      <c r="F221" s="199"/>
      <c r="G221" s="195"/>
      <c r="H221" s="386"/>
      <c r="J221" s="194"/>
      <c r="K221" s="61"/>
      <c r="L221" s="61"/>
      <c r="M221" s="81"/>
      <c r="N221" s="81"/>
      <c r="O221" s="61"/>
      <c r="P221" s="298"/>
      <c r="R221" s="194"/>
      <c r="S221" s="61"/>
      <c r="T221" s="61"/>
      <c r="U221" s="81"/>
      <c r="V221" s="81"/>
      <c r="W221" s="61"/>
      <c r="X221" s="269"/>
      <c r="Y221" s="574"/>
      <c r="AA221" s="194"/>
      <c r="AB221" s="61"/>
      <c r="AC221" s="61"/>
      <c r="AD221" s="81"/>
      <c r="AE221" s="81"/>
      <c r="AF221" s="61"/>
      <c r="AG221" s="269"/>
      <c r="AH221" s="574"/>
      <c r="AJ221" s="194"/>
      <c r="AK221" s="61"/>
      <c r="AL221" s="373"/>
      <c r="AM221" s="81"/>
      <c r="AN221" s="81"/>
      <c r="AO221" s="61"/>
      <c r="AP221" s="298"/>
      <c r="AR221" s="194"/>
      <c r="AS221" s="61"/>
      <c r="AT221" s="61"/>
      <c r="AU221" s="81"/>
      <c r="AV221" s="81"/>
      <c r="AW221" s="61"/>
      <c r="AX221" s="298"/>
      <c r="AZ221" s="194"/>
      <c r="BA221" s="61"/>
      <c r="BB221" s="373"/>
      <c r="BC221" s="81"/>
      <c r="BD221" s="81"/>
      <c r="BE221" s="61"/>
      <c r="BF221" s="269"/>
      <c r="BH221" s="194"/>
      <c r="BI221" s="61"/>
      <c r="BJ221" s="61"/>
      <c r="BK221" s="81"/>
      <c r="BL221" s="81"/>
      <c r="BM221" s="61"/>
      <c r="BN221" s="269"/>
    </row>
    <row r="222" ht="22.5" customHeight="1">
      <c r="A222" s="368"/>
      <c r="B222" s="444"/>
      <c r="C222" s="195"/>
      <c r="D222" s="195"/>
      <c r="E222" s="199"/>
      <c r="F222" s="199"/>
      <c r="G222" s="195"/>
      <c r="H222" s="386"/>
      <c r="J222" s="194"/>
      <c r="K222" s="61"/>
      <c r="L222" s="61"/>
      <c r="M222" s="81"/>
      <c r="N222" s="81"/>
      <c r="O222" s="61"/>
      <c r="P222" s="298"/>
      <c r="R222" s="194"/>
      <c r="S222" s="61"/>
      <c r="T222" s="61"/>
      <c r="U222" s="81"/>
      <c r="V222" s="81"/>
      <c r="W222" s="61"/>
      <c r="X222" s="269"/>
      <c r="Y222" s="574"/>
      <c r="AA222" s="194"/>
      <c r="AB222" s="61"/>
      <c r="AC222" s="61"/>
      <c r="AD222" s="81"/>
      <c r="AE222" s="81"/>
      <c r="AF222" s="61"/>
      <c r="AG222" s="269"/>
      <c r="AH222" s="574"/>
      <c r="AJ222" s="194"/>
      <c r="AK222" s="61"/>
      <c r="AL222" s="373"/>
      <c r="AM222" s="81"/>
      <c r="AN222" s="81"/>
      <c r="AO222" s="61"/>
      <c r="AP222" s="298"/>
      <c r="AR222" s="194"/>
      <c r="AS222" s="61"/>
      <c r="AT222" s="61"/>
      <c r="AU222" s="81"/>
      <c r="AV222" s="81"/>
      <c r="AW222" s="61"/>
      <c r="AX222" s="298"/>
      <c r="AZ222" s="194"/>
      <c r="BA222" s="61"/>
      <c r="BB222" s="373"/>
      <c r="BC222" s="81"/>
      <c r="BD222" s="81"/>
      <c r="BE222" s="61"/>
      <c r="BF222" s="269"/>
      <c r="BH222" s="194"/>
      <c r="BI222" s="61"/>
      <c r="BJ222" s="61"/>
      <c r="BK222" s="81"/>
      <c r="BL222" s="81"/>
      <c r="BM222" s="61"/>
      <c r="BN222" s="269"/>
    </row>
    <row r="223" ht="22.5" customHeight="1">
      <c r="A223" s="368"/>
      <c r="B223" s="444"/>
      <c r="C223" s="195"/>
      <c r="D223" s="195"/>
      <c r="E223" s="199"/>
      <c r="F223" s="199"/>
      <c r="G223" s="195"/>
      <c r="H223" s="386"/>
      <c r="J223" s="194"/>
      <c r="K223" s="61"/>
      <c r="L223" s="61"/>
      <c r="M223" s="81"/>
      <c r="N223" s="81"/>
      <c r="O223" s="61"/>
      <c r="P223" s="298"/>
      <c r="R223" s="194"/>
      <c r="S223" s="61"/>
      <c r="T223" s="61"/>
      <c r="U223" s="81"/>
      <c r="V223" s="81"/>
      <c r="W223" s="61"/>
      <c r="X223" s="269"/>
      <c r="Y223" s="574"/>
      <c r="AA223" s="194"/>
      <c r="AB223" s="61"/>
      <c r="AC223" s="61"/>
      <c r="AD223" s="81"/>
      <c r="AE223" s="81"/>
      <c r="AF223" s="61"/>
      <c r="AG223" s="269"/>
      <c r="AH223" s="574"/>
      <c r="AJ223" s="194"/>
      <c r="AK223" s="61"/>
      <c r="AL223" s="373"/>
      <c r="AM223" s="81"/>
      <c r="AN223" s="81"/>
      <c r="AO223" s="61"/>
      <c r="AP223" s="298"/>
      <c r="AR223" s="194"/>
      <c r="AS223" s="61"/>
      <c r="AT223" s="61"/>
      <c r="AU223" s="81"/>
      <c r="AV223" s="81"/>
      <c r="AW223" s="61"/>
      <c r="AX223" s="298"/>
      <c r="AZ223" s="194"/>
      <c r="BA223" s="61"/>
      <c r="BB223" s="373"/>
      <c r="BC223" s="81"/>
      <c r="BD223" s="81"/>
      <c r="BE223" s="61"/>
      <c r="BF223" s="269"/>
      <c r="BH223" s="194"/>
      <c r="BI223" s="61"/>
      <c r="BJ223" s="61"/>
      <c r="BK223" s="81"/>
      <c r="BL223" s="81"/>
      <c r="BM223" s="61"/>
      <c r="BN223" s="269"/>
    </row>
    <row r="224" ht="22.5" customHeight="1">
      <c r="A224" s="368"/>
      <c r="B224" s="444"/>
      <c r="C224" s="195"/>
      <c r="D224" s="195"/>
      <c r="E224" s="199"/>
      <c r="F224" s="199"/>
      <c r="G224" s="195"/>
      <c r="H224" s="386"/>
      <c r="J224" s="194"/>
      <c r="K224" s="61"/>
      <c r="L224" s="61"/>
      <c r="M224" s="81"/>
      <c r="N224" s="81"/>
      <c r="O224" s="61"/>
      <c r="P224" s="298"/>
      <c r="R224" s="194"/>
      <c r="S224" s="61"/>
      <c r="T224" s="61"/>
      <c r="U224" s="81"/>
      <c r="V224" s="81"/>
      <c r="W224" s="61"/>
      <c r="X224" s="269"/>
      <c r="Y224" s="574"/>
      <c r="AA224" s="194"/>
      <c r="AB224" s="61"/>
      <c r="AC224" s="61"/>
      <c r="AD224" s="81"/>
      <c r="AE224" s="81"/>
      <c r="AF224" s="61"/>
      <c r="AG224" s="269"/>
      <c r="AH224" s="574"/>
      <c r="AJ224" s="194"/>
      <c r="AK224" s="61"/>
      <c r="AL224" s="373"/>
      <c r="AM224" s="81"/>
      <c r="AN224" s="81"/>
      <c r="AO224" s="61"/>
      <c r="AP224" s="298"/>
      <c r="AR224" s="194"/>
      <c r="AS224" s="61"/>
      <c r="AT224" s="61"/>
      <c r="AU224" s="81"/>
      <c r="AV224" s="81"/>
      <c r="AW224" s="61"/>
      <c r="AX224" s="298"/>
      <c r="AZ224" s="194"/>
      <c r="BA224" s="61"/>
      <c r="BB224" s="373"/>
      <c r="BC224" s="81"/>
      <c r="BD224" s="81"/>
      <c r="BE224" s="61"/>
      <c r="BF224" s="269"/>
      <c r="BH224" s="194"/>
      <c r="BI224" s="61"/>
      <c r="BJ224" s="61"/>
      <c r="BK224" s="81"/>
      <c r="BL224" s="81"/>
      <c r="BM224" s="61"/>
      <c r="BN224" s="269"/>
    </row>
    <row r="225" ht="22.5" customHeight="1">
      <c r="A225" s="368"/>
      <c r="B225" s="444"/>
      <c r="C225" s="195"/>
      <c r="D225" s="195"/>
      <c r="E225" s="199"/>
      <c r="F225" s="199"/>
      <c r="G225" s="195"/>
      <c r="H225" s="386"/>
      <c r="J225" s="194"/>
      <c r="K225" s="61"/>
      <c r="L225" s="61"/>
      <c r="M225" s="81"/>
      <c r="N225" s="81"/>
      <c r="O225" s="61"/>
      <c r="P225" s="298"/>
      <c r="R225" s="194"/>
      <c r="S225" s="61"/>
      <c r="T225" s="61"/>
      <c r="U225" s="81"/>
      <c r="V225" s="81"/>
      <c r="W225" s="61"/>
      <c r="X225" s="269"/>
      <c r="Y225" s="574"/>
      <c r="AA225" s="194"/>
      <c r="AB225" s="61"/>
      <c r="AC225" s="61"/>
      <c r="AD225" s="81"/>
      <c r="AE225" s="81"/>
      <c r="AF225" s="61"/>
      <c r="AG225" s="269"/>
      <c r="AH225" s="574"/>
      <c r="AJ225" s="194"/>
      <c r="AK225" s="61"/>
      <c r="AL225" s="373"/>
      <c r="AM225" s="81"/>
      <c r="AN225" s="81"/>
      <c r="AO225" s="61"/>
      <c r="AP225" s="298"/>
      <c r="AR225" s="194"/>
      <c r="AS225" s="61"/>
      <c r="AT225" s="61"/>
      <c r="AU225" s="81"/>
      <c r="AV225" s="81"/>
      <c r="AW225" s="61"/>
      <c r="AX225" s="298"/>
      <c r="AZ225" s="194"/>
      <c r="BA225" s="61"/>
      <c r="BB225" s="373"/>
      <c r="BC225" s="81"/>
      <c r="BD225" s="81"/>
      <c r="BE225" s="61"/>
      <c r="BF225" s="269"/>
      <c r="BH225" s="194"/>
      <c r="BI225" s="61"/>
      <c r="BJ225" s="61"/>
      <c r="BK225" s="81"/>
      <c r="BL225" s="81"/>
      <c r="BM225" s="61"/>
      <c r="BN225" s="269"/>
    </row>
    <row r="226" ht="22.5" customHeight="1">
      <c r="A226" s="368"/>
      <c r="B226" s="444"/>
      <c r="C226" s="195"/>
      <c r="D226" s="195"/>
      <c r="E226" s="199"/>
      <c r="F226" s="199"/>
      <c r="G226" s="195"/>
      <c r="H226" s="386"/>
      <c r="J226" s="194"/>
      <c r="K226" s="61"/>
      <c r="L226" s="61"/>
      <c r="M226" s="81"/>
      <c r="N226" s="81"/>
      <c r="O226" s="61"/>
      <c r="P226" s="298"/>
      <c r="R226" s="194"/>
      <c r="S226" s="61"/>
      <c r="T226" s="61"/>
      <c r="U226" s="81"/>
      <c r="V226" s="81"/>
      <c r="W226" s="61"/>
      <c r="X226" s="269"/>
      <c r="Y226" s="574"/>
      <c r="AA226" s="194"/>
      <c r="AB226" s="61"/>
      <c r="AC226" s="61"/>
      <c r="AD226" s="81"/>
      <c r="AE226" s="81"/>
      <c r="AF226" s="61"/>
      <c r="AG226" s="269"/>
      <c r="AH226" s="574"/>
      <c r="AJ226" s="194"/>
      <c r="AK226" s="61"/>
      <c r="AL226" s="373"/>
      <c r="AM226" s="81"/>
      <c r="AN226" s="81"/>
      <c r="AO226" s="61"/>
      <c r="AP226" s="298"/>
      <c r="AR226" s="194"/>
      <c r="AS226" s="61"/>
      <c r="AT226" s="61"/>
      <c r="AU226" s="81"/>
      <c r="AV226" s="81"/>
      <c r="AW226" s="61"/>
      <c r="AX226" s="298"/>
      <c r="AZ226" s="194"/>
      <c r="BA226" s="61"/>
      <c r="BB226" s="373"/>
      <c r="BC226" s="81"/>
      <c r="BD226" s="81"/>
      <c r="BE226" s="61"/>
      <c r="BF226" s="269"/>
      <c r="BH226" s="194"/>
      <c r="BI226" s="61"/>
      <c r="BJ226" s="61"/>
      <c r="BK226" s="81"/>
      <c r="BL226" s="81"/>
      <c r="BM226" s="61"/>
      <c r="BN226" s="269"/>
    </row>
    <row r="227" ht="22.5" customHeight="1">
      <c r="A227" s="368"/>
      <c r="B227" s="444"/>
      <c r="C227" s="195"/>
      <c r="D227" s="195"/>
      <c r="E227" s="199"/>
      <c r="F227" s="199"/>
      <c r="G227" s="195"/>
      <c r="H227" s="386"/>
      <c r="J227" s="194"/>
      <c r="K227" s="61"/>
      <c r="L227" s="61"/>
      <c r="M227" s="81"/>
      <c r="N227" s="81"/>
      <c r="O227" s="61"/>
      <c r="P227" s="298"/>
      <c r="R227" s="194"/>
      <c r="S227" s="61"/>
      <c r="T227" s="61"/>
      <c r="U227" s="81"/>
      <c r="V227" s="81"/>
      <c r="W227" s="61"/>
      <c r="X227" s="269"/>
      <c r="Y227" s="574"/>
      <c r="AA227" s="194"/>
      <c r="AB227" s="61"/>
      <c r="AC227" s="61"/>
      <c r="AD227" s="81"/>
      <c r="AE227" s="81"/>
      <c r="AF227" s="61"/>
      <c r="AG227" s="269"/>
      <c r="AH227" s="574"/>
      <c r="AJ227" s="194"/>
      <c r="AK227" s="61"/>
      <c r="AL227" s="373"/>
      <c r="AM227" s="81"/>
      <c r="AN227" s="81"/>
      <c r="AO227" s="61"/>
      <c r="AP227" s="298"/>
      <c r="AR227" s="194"/>
      <c r="AS227" s="61"/>
      <c r="AT227" s="61"/>
      <c r="AU227" s="81"/>
      <c r="AV227" s="81"/>
      <c r="AW227" s="61"/>
      <c r="AX227" s="298"/>
      <c r="AZ227" s="194"/>
      <c r="BA227" s="61"/>
      <c r="BB227" s="373"/>
      <c r="BC227" s="81"/>
      <c r="BD227" s="81"/>
      <c r="BE227" s="61"/>
      <c r="BF227" s="269"/>
      <c r="BH227" s="194"/>
      <c r="BI227" s="61"/>
      <c r="BJ227" s="61"/>
      <c r="BK227" s="81"/>
      <c r="BL227" s="81"/>
      <c r="BM227" s="61"/>
      <c r="BN227" s="269"/>
    </row>
    <row r="228" ht="22.5" customHeight="1">
      <c r="A228" s="368"/>
      <c r="B228" s="444"/>
      <c r="C228" s="195"/>
      <c r="D228" s="195"/>
      <c r="E228" s="199"/>
      <c r="F228" s="199"/>
      <c r="G228" s="195"/>
      <c r="H228" s="386"/>
      <c r="J228" s="194"/>
      <c r="K228" s="61"/>
      <c r="L228" s="61"/>
      <c r="M228" s="81"/>
      <c r="N228" s="81"/>
      <c r="O228" s="61"/>
      <c r="P228" s="298"/>
      <c r="R228" s="194"/>
      <c r="S228" s="61"/>
      <c r="T228" s="61"/>
      <c r="U228" s="81"/>
      <c r="V228" s="81"/>
      <c r="W228" s="61"/>
      <c r="X228" s="269"/>
      <c r="Y228" s="574"/>
      <c r="AA228" s="194"/>
      <c r="AB228" s="61"/>
      <c r="AC228" s="61"/>
      <c r="AD228" s="81"/>
      <c r="AE228" s="81"/>
      <c r="AF228" s="61"/>
      <c r="AG228" s="269"/>
      <c r="AH228" s="574"/>
      <c r="AJ228" s="194"/>
      <c r="AK228" s="61"/>
      <c r="AL228" s="373"/>
      <c r="AM228" s="81"/>
      <c r="AN228" s="81"/>
      <c r="AO228" s="61"/>
      <c r="AP228" s="298"/>
      <c r="AR228" s="194"/>
      <c r="AS228" s="61"/>
      <c r="AT228" s="61"/>
      <c r="AU228" s="81"/>
      <c r="AV228" s="81"/>
      <c r="AW228" s="61"/>
      <c r="AX228" s="298"/>
      <c r="AZ228" s="194"/>
      <c r="BA228" s="61"/>
      <c r="BB228" s="373"/>
      <c r="BC228" s="81"/>
      <c r="BD228" s="81"/>
      <c r="BE228" s="61"/>
      <c r="BF228" s="269"/>
      <c r="BH228" s="194"/>
      <c r="BI228" s="61"/>
      <c r="BJ228" s="61"/>
      <c r="BK228" s="81"/>
      <c r="BL228" s="81"/>
      <c r="BM228" s="61"/>
      <c r="BN228" s="269"/>
    </row>
    <row r="229" ht="22.5" customHeight="1">
      <c r="A229" s="368"/>
      <c r="B229" s="444"/>
      <c r="C229" s="195"/>
      <c r="D229" s="195"/>
      <c r="E229" s="199"/>
      <c r="F229" s="199"/>
      <c r="G229" s="195"/>
      <c r="H229" s="386"/>
      <c r="J229" s="194"/>
      <c r="K229" s="61"/>
      <c r="L229" s="61"/>
      <c r="M229" s="81"/>
      <c r="N229" s="81"/>
      <c r="O229" s="61"/>
      <c r="P229" s="298"/>
      <c r="R229" s="194"/>
      <c r="S229" s="61"/>
      <c r="T229" s="61"/>
      <c r="U229" s="81"/>
      <c r="V229" s="81"/>
      <c r="W229" s="61"/>
      <c r="X229" s="269"/>
      <c r="Y229" s="574"/>
      <c r="AA229" s="194"/>
      <c r="AB229" s="61"/>
      <c r="AC229" s="61"/>
      <c r="AD229" s="81"/>
      <c r="AE229" s="81"/>
      <c r="AF229" s="61"/>
      <c r="AG229" s="269"/>
      <c r="AH229" s="574"/>
      <c r="AJ229" s="194"/>
      <c r="AK229" s="61"/>
      <c r="AL229" s="373"/>
      <c r="AM229" s="81"/>
      <c r="AN229" s="81"/>
      <c r="AO229" s="61"/>
      <c r="AP229" s="298"/>
      <c r="AR229" s="194"/>
      <c r="AS229" s="61"/>
      <c r="AT229" s="61"/>
      <c r="AU229" s="81"/>
      <c r="AV229" s="81"/>
      <c r="AW229" s="61"/>
      <c r="AX229" s="298"/>
      <c r="AZ229" s="194"/>
      <c r="BA229" s="61"/>
      <c r="BB229" s="373"/>
      <c r="BC229" s="81"/>
      <c r="BD229" s="81"/>
      <c r="BE229" s="61"/>
      <c r="BF229" s="269"/>
      <c r="BH229" s="194"/>
      <c r="BI229" s="61"/>
      <c r="BJ229" s="61"/>
      <c r="BK229" s="81"/>
      <c r="BL229" s="81"/>
      <c r="BM229" s="61"/>
      <c r="BN229" s="269"/>
    </row>
    <row r="230" ht="22.5" customHeight="1">
      <c r="A230" s="368"/>
      <c r="B230" s="444"/>
      <c r="C230" s="195"/>
      <c r="D230" s="195"/>
      <c r="E230" s="199"/>
      <c r="F230" s="199"/>
      <c r="G230" s="195"/>
      <c r="H230" s="386"/>
      <c r="J230" s="194"/>
      <c r="K230" s="61"/>
      <c r="L230" s="61"/>
      <c r="M230" s="81"/>
      <c r="N230" s="81"/>
      <c r="O230" s="61"/>
      <c r="P230" s="298"/>
      <c r="R230" s="194"/>
      <c r="S230" s="61"/>
      <c r="T230" s="61"/>
      <c r="U230" s="81"/>
      <c r="V230" s="81"/>
      <c r="W230" s="61"/>
      <c r="X230" s="269"/>
      <c r="Y230" s="574"/>
      <c r="AA230" s="194"/>
      <c r="AB230" s="61"/>
      <c r="AC230" s="61"/>
      <c r="AD230" s="81"/>
      <c r="AE230" s="81"/>
      <c r="AF230" s="61"/>
      <c r="AG230" s="269"/>
      <c r="AH230" s="574"/>
      <c r="AJ230" s="194"/>
      <c r="AK230" s="61"/>
      <c r="AL230" s="373"/>
      <c r="AM230" s="81"/>
      <c r="AN230" s="81"/>
      <c r="AO230" s="61"/>
      <c r="AP230" s="298"/>
      <c r="AR230" s="194"/>
      <c r="AS230" s="61"/>
      <c r="AT230" s="61"/>
      <c r="AU230" s="81"/>
      <c r="AV230" s="81"/>
      <c r="AW230" s="61"/>
      <c r="AX230" s="298"/>
      <c r="AZ230" s="194"/>
      <c r="BA230" s="61"/>
      <c r="BB230" s="373"/>
      <c r="BC230" s="81"/>
      <c r="BD230" s="81"/>
      <c r="BE230" s="61"/>
      <c r="BF230" s="269"/>
      <c r="BH230" s="194"/>
      <c r="BI230" s="61"/>
      <c r="BJ230" s="61"/>
      <c r="BK230" s="81"/>
      <c r="BL230" s="81"/>
      <c r="BM230" s="61"/>
      <c r="BN230" s="269"/>
    </row>
    <row r="231" ht="22.5" customHeight="1">
      <c r="A231" s="368"/>
      <c r="B231" s="444"/>
      <c r="C231" s="195"/>
      <c r="D231" s="195"/>
      <c r="E231" s="199"/>
      <c r="F231" s="199"/>
      <c r="G231" s="195"/>
      <c r="H231" s="386"/>
      <c r="J231" s="194"/>
      <c r="K231" s="61"/>
      <c r="L231" s="61"/>
      <c r="M231" s="81"/>
      <c r="N231" s="81"/>
      <c r="O231" s="61"/>
      <c r="P231" s="298"/>
      <c r="R231" s="194"/>
      <c r="S231" s="61"/>
      <c r="T231" s="61"/>
      <c r="U231" s="81"/>
      <c r="V231" s="81"/>
      <c r="W231" s="61"/>
      <c r="X231" s="269"/>
      <c r="Y231" s="574"/>
      <c r="AA231" s="194"/>
      <c r="AB231" s="61"/>
      <c r="AC231" s="61"/>
      <c r="AD231" s="81"/>
      <c r="AE231" s="81"/>
      <c r="AF231" s="61"/>
      <c r="AG231" s="269"/>
      <c r="AH231" s="574"/>
      <c r="AJ231" s="194"/>
      <c r="AK231" s="61"/>
      <c r="AL231" s="373"/>
      <c r="AM231" s="81"/>
      <c r="AN231" s="81"/>
      <c r="AO231" s="61"/>
      <c r="AP231" s="298"/>
      <c r="AR231" s="194"/>
      <c r="AS231" s="61"/>
      <c r="AT231" s="61"/>
      <c r="AU231" s="81"/>
      <c r="AV231" s="81"/>
      <c r="AW231" s="61"/>
      <c r="AX231" s="298"/>
      <c r="AZ231" s="194"/>
      <c r="BA231" s="61"/>
      <c r="BB231" s="373"/>
      <c r="BC231" s="81"/>
      <c r="BD231" s="81"/>
      <c r="BE231" s="61"/>
      <c r="BF231" s="269"/>
      <c r="BH231" s="194"/>
      <c r="BI231" s="61"/>
      <c r="BJ231" s="61"/>
      <c r="BK231" s="81"/>
      <c r="BL231" s="81"/>
      <c r="BM231" s="61"/>
      <c r="BN231" s="269"/>
    </row>
    <row r="232" ht="22.5" customHeight="1">
      <c r="A232" s="368"/>
      <c r="B232" s="444"/>
      <c r="C232" s="195"/>
      <c r="D232" s="195"/>
      <c r="E232" s="199"/>
      <c r="F232" s="199"/>
      <c r="G232" s="195"/>
      <c r="H232" s="386"/>
      <c r="J232" s="194"/>
      <c r="K232" s="61"/>
      <c r="L232" s="61"/>
      <c r="M232" s="81"/>
      <c r="N232" s="81"/>
      <c r="O232" s="61"/>
      <c r="P232" s="298"/>
      <c r="R232" s="194"/>
      <c r="S232" s="61"/>
      <c r="T232" s="61"/>
      <c r="U232" s="81"/>
      <c r="V232" s="81"/>
      <c r="W232" s="61"/>
      <c r="X232" s="269"/>
      <c r="Y232" s="574"/>
      <c r="AA232" s="194"/>
      <c r="AB232" s="61"/>
      <c r="AC232" s="61"/>
      <c r="AD232" s="81"/>
      <c r="AE232" s="81"/>
      <c r="AF232" s="61"/>
      <c r="AG232" s="269"/>
      <c r="AH232" s="574"/>
      <c r="AJ232" s="349"/>
      <c r="AK232" s="290"/>
      <c r="AL232" s="277"/>
      <c r="AM232" s="350"/>
      <c r="AN232" s="350"/>
      <c r="AO232" s="290"/>
      <c r="AP232" s="315"/>
      <c r="AR232" s="346"/>
      <c r="AS232" s="300"/>
      <c r="AT232" s="300"/>
      <c r="AU232" s="345"/>
      <c r="AV232" s="345"/>
      <c r="AW232" s="300"/>
      <c r="AX232" s="313"/>
      <c r="AZ232" s="349"/>
      <c r="BA232" s="290"/>
      <c r="BB232" s="277"/>
      <c r="BC232" s="350"/>
      <c r="BD232" s="350"/>
      <c r="BE232" s="290"/>
      <c r="BF232" s="281"/>
      <c r="BH232" s="346"/>
      <c r="BI232" s="300"/>
      <c r="BJ232" s="300"/>
      <c r="BK232" s="345"/>
      <c r="BL232" s="345"/>
      <c r="BM232" s="300"/>
      <c r="BN232" s="286"/>
    </row>
    <row r="233" ht="22.5" customHeight="1">
      <c r="A233" s="368"/>
      <c r="B233" s="444"/>
      <c r="C233" s="195"/>
      <c r="D233" s="195"/>
      <c r="E233" s="199"/>
      <c r="F233" s="199"/>
      <c r="G233" s="195"/>
      <c r="H233" s="386"/>
      <c r="J233" s="194"/>
      <c r="K233" s="61"/>
      <c r="L233" s="61"/>
      <c r="M233" s="81"/>
      <c r="N233" s="81"/>
      <c r="O233" s="61"/>
      <c r="P233" s="298"/>
      <c r="R233" s="194"/>
      <c r="S233" s="61"/>
      <c r="T233" s="61"/>
      <c r="U233" s="81"/>
      <c r="V233" s="81"/>
      <c r="W233" s="61"/>
      <c r="X233" s="269"/>
      <c r="Y233" s="574"/>
      <c r="AA233" s="194"/>
      <c r="AB233" s="61"/>
      <c r="AC233" s="61"/>
      <c r="AD233" s="81"/>
      <c r="AE233" s="81"/>
      <c r="AF233" s="61"/>
      <c r="AG233" s="269"/>
      <c r="AH233" s="574"/>
      <c r="AJ233" s="349"/>
      <c r="AK233" s="290"/>
      <c r="AL233" s="277"/>
      <c r="AM233" s="350"/>
      <c r="AN233" s="350"/>
      <c r="AO233" s="290"/>
      <c r="AP233" s="315"/>
      <c r="AR233" s="346"/>
      <c r="AS233" s="300"/>
      <c r="AT233" s="300"/>
      <c r="AU233" s="345"/>
      <c r="AV233" s="345"/>
      <c r="AW233" s="300"/>
      <c r="AX233" s="313"/>
      <c r="AZ233" s="349"/>
      <c r="BA233" s="290"/>
      <c r="BB233" s="277"/>
      <c r="BC233" s="350"/>
      <c r="BD233" s="350"/>
      <c r="BE233" s="290"/>
      <c r="BF233" s="281"/>
      <c r="BH233" s="346"/>
      <c r="BI233" s="300"/>
      <c r="BJ233" s="300"/>
      <c r="BK233" s="345"/>
      <c r="BL233" s="345"/>
      <c r="BM233" s="300"/>
      <c r="BN233" s="286"/>
    </row>
    <row r="234" ht="22.5" customHeight="1">
      <c r="A234" s="368"/>
      <c r="B234" s="444"/>
      <c r="C234" s="195"/>
      <c r="D234" s="195"/>
      <c r="E234" s="199"/>
      <c r="F234" s="199"/>
      <c r="G234" s="195"/>
      <c r="H234" s="386"/>
      <c r="J234" s="194"/>
      <c r="K234" s="61"/>
      <c r="L234" s="61"/>
      <c r="M234" s="81"/>
      <c r="N234" s="81"/>
      <c r="O234" s="61"/>
      <c r="P234" s="298"/>
      <c r="R234" s="194"/>
      <c r="S234" s="61"/>
      <c r="T234" s="61"/>
      <c r="U234" s="81"/>
      <c r="V234" s="81"/>
      <c r="W234" s="61"/>
      <c r="X234" s="269"/>
      <c r="Y234" s="574"/>
      <c r="AA234" s="194"/>
      <c r="AB234" s="61"/>
      <c r="AC234" s="61"/>
      <c r="AD234" s="81"/>
      <c r="AE234" s="81"/>
      <c r="AF234" s="61"/>
      <c r="AG234" s="269"/>
      <c r="AH234" s="574"/>
      <c r="AJ234" s="349"/>
      <c r="AK234" s="290"/>
      <c r="AL234" s="277"/>
      <c r="AM234" s="350"/>
      <c r="AN234" s="350"/>
      <c r="AO234" s="290"/>
      <c r="AP234" s="315"/>
      <c r="AR234" s="346"/>
      <c r="AS234" s="300"/>
      <c r="AT234" s="300"/>
      <c r="AU234" s="345"/>
      <c r="AV234" s="345"/>
      <c r="AW234" s="300"/>
      <c r="AX234" s="313"/>
      <c r="AZ234" s="349"/>
      <c r="BA234" s="290"/>
      <c r="BB234" s="277"/>
      <c r="BC234" s="350"/>
      <c r="BD234" s="350"/>
      <c r="BE234" s="290"/>
      <c r="BF234" s="281"/>
      <c r="BH234" s="346"/>
      <c r="BI234" s="300"/>
      <c r="BJ234" s="300"/>
      <c r="BK234" s="345"/>
      <c r="BL234" s="345"/>
      <c r="BM234" s="300"/>
      <c r="BN234" s="286"/>
    </row>
    <row r="235" ht="22.5" customHeight="1">
      <c r="A235" s="368"/>
      <c r="B235" s="444"/>
      <c r="C235" s="195"/>
      <c r="D235" s="195"/>
      <c r="E235" s="199"/>
      <c r="F235" s="199"/>
      <c r="G235" s="195"/>
      <c r="H235" s="386"/>
      <c r="J235" s="194"/>
      <c r="K235" s="61"/>
      <c r="L235" s="61"/>
      <c r="M235" s="81"/>
      <c r="N235" s="81"/>
      <c r="O235" s="61"/>
      <c r="P235" s="298"/>
      <c r="R235" s="194"/>
      <c r="S235" s="61"/>
      <c r="T235" s="61"/>
      <c r="U235" s="81"/>
      <c r="V235" s="81"/>
      <c r="W235" s="61"/>
      <c r="X235" s="269"/>
      <c r="Y235" s="574"/>
      <c r="AA235" s="194"/>
      <c r="AB235" s="61"/>
      <c r="AC235" s="61"/>
      <c r="AD235" s="81"/>
      <c r="AE235" s="81"/>
      <c r="AF235" s="61"/>
      <c r="AG235" s="269"/>
      <c r="AH235" s="574"/>
      <c r="AJ235" s="349"/>
      <c r="AK235" s="290"/>
      <c r="AL235" s="277"/>
      <c r="AM235" s="350"/>
      <c r="AN235" s="350"/>
      <c r="AO235" s="290"/>
      <c r="AP235" s="315"/>
      <c r="AR235" s="346"/>
      <c r="AS235" s="300"/>
      <c r="AT235" s="300"/>
      <c r="AU235" s="345"/>
      <c r="AV235" s="345"/>
      <c r="AW235" s="300"/>
      <c r="AX235" s="313"/>
      <c r="AZ235" s="349"/>
      <c r="BA235" s="290"/>
      <c r="BB235" s="277"/>
      <c r="BC235" s="350"/>
      <c r="BD235" s="350"/>
      <c r="BE235" s="290"/>
      <c r="BF235" s="281"/>
      <c r="BH235" s="346"/>
      <c r="BI235" s="300"/>
      <c r="BJ235" s="300"/>
      <c r="BK235" s="345"/>
      <c r="BL235" s="345"/>
      <c r="BM235" s="300"/>
      <c r="BN235" s="286"/>
    </row>
    <row r="236" ht="22.5" customHeight="1">
      <c r="A236" s="368"/>
      <c r="B236" s="444"/>
      <c r="C236" s="195"/>
      <c r="D236" s="195"/>
      <c r="E236" s="199"/>
      <c r="F236" s="199"/>
      <c r="G236" s="195"/>
      <c r="H236" s="386"/>
      <c r="J236" s="194"/>
      <c r="K236" s="61"/>
      <c r="L236" s="61"/>
      <c r="M236" s="81"/>
      <c r="N236" s="81"/>
      <c r="O236" s="61"/>
      <c r="P236" s="298"/>
      <c r="R236" s="194"/>
      <c r="S236" s="61"/>
      <c r="T236" s="61"/>
      <c r="U236" s="81"/>
      <c r="V236" s="81"/>
      <c r="W236" s="61"/>
      <c r="X236" s="269"/>
      <c r="Y236" s="574"/>
      <c r="AA236" s="194"/>
      <c r="AB236" s="61"/>
      <c r="AC236" s="61"/>
      <c r="AD236" s="81"/>
      <c r="AE236" s="81"/>
      <c r="AF236" s="61"/>
      <c r="AG236" s="269"/>
      <c r="AH236" s="574"/>
      <c r="AJ236" s="349"/>
      <c r="AK236" s="290"/>
      <c r="AL236" s="277"/>
      <c r="AM236" s="350"/>
      <c r="AN236" s="350"/>
      <c r="AO236" s="290"/>
      <c r="AP236" s="315"/>
      <c r="AR236" s="346"/>
      <c r="AS236" s="300"/>
      <c r="AT236" s="300"/>
      <c r="AU236" s="345"/>
      <c r="AV236" s="345"/>
      <c r="AW236" s="300"/>
      <c r="AX236" s="313"/>
      <c r="AZ236" s="349"/>
      <c r="BA236" s="290"/>
      <c r="BB236" s="277"/>
      <c r="BC236" s="350"/>
      <c r="BD236" s="350"/>
      <c r="BE236" s="290"/>
      <c r="BF236" s="281"/>
      <c r="BH236" s="346"/>
      <c r="BI236" s="300"/>
      <c r="BJ236" s="300"/>
      <c r="BK236" s="345"/>
      <c r="BL236" s="345"/>
      <c r="BM236" s="300"/>
      <c r="BN236" s="286"/>
    </row>
    <row r="237" ht="22.5" customHeight="1">
      <c r="A237" s="368"/>
      <c r="B237" s="444"/>
      <c r="C237" s="195"/>
      <c r="D237" s="195"/>
      <c r="E237" s="199"/>
      <c r="F237" s="199"/>
      <c r="G237" s="195"/>
      <c r="H237" s="386"/>
      <c r="J237" s="194"/>
      <c r="K237" s="61"/>
      <c r="L237" s="61"/>
      <c r="M237" s="81"/>
      <c r="N237" s="81"/>
      <c r="O237" s="61"/>
      <c r="P237" s="298"/>
      <c r="R237" s="194"/>
      <c r="S237" s="61"/>
      <c r="T237" s="61"/>
      <c r="U237" s="81"/>
      <c r="V237" s="81"/>
      <c r="W237" s="61"/>
      <c r="X237" s="269"/>
      <c r="Y237" s="574"/>
      <c r="AA237" s="194"/>
      <c r="AB237" s="61"/>
      <c r="AC237" s="61"/>
      <c r="AD237" s="81"/>
      <c r="AE237" s="81"/>
      <c r="AF237" s="61"/>
      <c r="AG237" s="269"/>
      <c r="AH237" s="574"/>
      <c r="AJ237" s="349"/>
      <c r="AK237" s="290"/>
      <c r="AL237" s="277"/>
      <c r="AM237" s="350"/>
      <c r="AN237" s="350"/>
      <c r="AO237" s="290"/>
      <c r="AP237" s="315"/>
      <c r="AR237" s="346"/>
      <c r="AS237" s="300"/>
      <c r="AT237" s="300"/>
      <c r="AU237" s="345"/>
      <c r="AV237" s="345"/>
      <c r="AW237" s="300"/>
      <c r="AX237" s="313"/>
      <c r="AZ237" s="349"/>
      <c r="BA237" s="290"/>
      <c r="BB237" s="277"/>
      <c r="BC237" s="350"/>
      <c r="BD237" s="350"/>
      <c r="BE237" s="290"/>
      <c r="BF237" s="281"/>
      <c r="BH237" s="346"/>
      <c r="BI237" s="300"/>
      <c r="BJ237" s="300"/>
      <c r="BK237" s="345"/>
      <c r="BL237" s="345"/>
      <c r="BM237" s="300"/>
      <c r="BN237" s="286"/>
    </row>
    <row r="238" ht="22.5" customHeight="1">
      <c r="A238" s="368"/>
      <c r="B238" s="444"/>
      <c r="C238" s="195"/>
      <c r="D238" s="195"/>
      <c r="E238" s="199"/>
      <c r="F238" s="199"/>
      <c r="G238" s="195"/>
      <c r="H238" s="386"/>
      <c r="J238" s="194"/>
      <c r="K238" s="61"/>
      <c r="L238" s="61"/>
      <c r="M238" s="81"/>
      <c r="N238" s="81"/>
      <c r="O238" s="61"/>
      <c r="P238" s="298"/>
      <c r="R238" s="194"/>
      <c r="S238" s="61"/>
      <c r="T238" s="61"/>
      <c r="U238" s="81"/>
      <c r="V238" s="81"/>
      <c r="W238" s="61"/>
      <c r="X238" s="269"/>
      <c r="Y238" s="574"/>
      <c r="AA238" s="194"/>
      <c r="AB238" s="61"/>
      <c r="AC238" s="61"/>
      <c r="AD238" s="81"/>
      <c r="AE238" s="81"/>
      <c r="AF238" s="61"/>
      <c r="AG238" s="269"/>
      <c r="AH238" s="574"/>
      <c r="AJ238" s="349"/>
      <c r="AK238" s="290"/>
      <c r="AL238" s="277"/>
      <c r="AM238" s="350"/>
      <c r="AN238" s="350"/>
      <c r="AO238" s="290"/>
      <c r="AP238" s="315"/>
      <c r="AR238" s="346"/>
      <c r="AS238" s="300"/>
      <c r="AT238" s="300"/>
      <c r="AU238" s="345"/>
      <c r="AV238" s="345"/>
      <c r="AW238" s="300"/>
      <c r="AX238" s="313"/>
      <c r="AZ238" s="349"/>
      <c r="BA238" s="290"/>
      <c r="BB238" s="277"/>
      <c r="BC238" s="350"/>
      <c r="BD238" s="350"/>
      <c r="BE238" s="290"/>
      <c r="BF238" s="281"/>
      <c r="BH238" s="346"/>
      <c r="BI238" s="300"/>
      <c r="BJ238" s="300"/>
      <c r="BK238" s="345"/>
      <c r="BL238" s="345"/>
      <c r="BM238" s="300"/>
      <c r="BN238" s="286"/>
    </row>
    <row r="239" ht="22.5" customHeight="1">
      <c r="A239" s="368"/>
      <c r="B239" s="444"/>
      <c r="C239" s="195"/>
      <c r="D239" s="195"/>
      <c r="E239" s="199"/>
      <c r="F239" s="199"/>
      <c r="G239" s="195"/>
      <c r="H239" s="386"/>
      <c r="J239" s="194"/>
      <c r="K239" s="61"/>
      <c r="L239" s="61"/>
      <c r="M239" s="81"/>
      <c r="N239" s="81"/>
      <c r="O239" s="61"/>
      <c r="P239" s="298"/>
      <c r="R239" s="194"/>
      <c r="S239" s="61"/>
      <c r="T239" s="61"/>
      <c r="U239" s="81"/>
      <c r="V239" s="81"/>
      <c r="W239" s="61"/>
      <c r="X239" s="269"/>
      <c r="Y239" s="574"/>
      <c r="AA239" s="194"/>
      <c r="AB239" s="61"/>
      <c r="AC239" s="61"/>
      <c r="AD239" s="81"/>
      <c r="AE239" s="81"/>
      <c r="AF239" s="61"/>
      <c r="AG239" s="269"/>
      <c r="AH239" s="574"/>
      <c r="AJ239" s="349"/>
      <c r="AK239" s="290"/>
      <c r="AL239" s="277"/>
      <c r="AM239" s="350"/>
      <c r="AN239" s="350"/>
      <c r="AO239" s="290"/>
      <c r="AP239" s="315"/>
      <c r="AR239" s="346"/>
      <c r="AS239" s="300"/>
      <c r="AT239" s="300"/>
      <c r="AU239" s="345"/>
      <c r="AV239" s="345"/>
      <c r="AW239" s="300"/>
      <c r="AX239" s="313"/>
      <c r="AZ239" s="349"/>
      <c r="BA239" s="290"/>
      <c r="BB239" s="277"/>
      <c r="BC239" s="350"/>
      <c r="BD239" s="350"/>
      <c r="BE239" s="290"/>
      <c r="BF239" s="281"/>
      <c r="BH239" s="346"/>
      <c r="BI239" s="300"/>
      <c r="BJ239" s="300"/>
      <c r="BK239" s="345"/>
      <c r="BL239" s="345"/>
      <c r="BM239" s="300"/>
      <c r="BN239" s="286"/>
    </row>
    <row r="240" ht="22.5" customHeight="1">
      <c r="A240" s="368"/>
      <c r="B240" s="444"/>
      <c r="C240" s="195"/>
      <c r="D240" s="195"/>
      <c r="E240" s="199"/>
      <c r="F240" s="199"/>
      <c r="G240" s="195"/>
      <c r="H240" s="386"/>
      <c r="J240" s="194"/>
      <c r="K240" s="61"/>
      <c r="L240" s="61"/>
      <c r="M240" s="81"/>
      <c r="N240" s="81"/>
      <c r="O240" s="61"/>
      <c r="P240" s="298"/>
      <c r="R240" s="194"/>
      <c r="S240" s="61"/>
      <c r="T240" s="61"/>
      <c r="U240" s="81"/>
      <c r="V240" s="81"/>
      <c r="W240" s="61"/>
      <c r="X240" s="269"/>
      <c r="Y240" s="574"/>
      <c r="AA240" s="194"/>
      <c r="AB240" s="61"/>
      <c r="AC240" s="61"/>
      <c r="AD240" s="81"/>
      <c r="AE240" s="81"/>
      <c r="AF240" s="61"/>
      <c r="AG240" s="269"/>
      <c r="AH240" s="574"/>
      <c r="AJ240" s="349"/>
      <c r="AK240" s="290"/>
      <c r="AL240" s="277"/>
      <c r="AM240" s="350"/>
      <c r="AN240" s="350"/>
      <c r="AO240" s="290"/>
      <c r="AP240" s="315"/>
      <c r="AR240" s="346"/>
      <c r="AS240" s="300"/>
      <c r="AT240" s="300"/>
      <c r="AU240" s="345"/>
      <c r="AV240" s="345"/>
      <c r="AW240" s="300"/>
      <c r="AX240" s="313"/>
      <c r="AZ240" s="349"/>
      <c r="BA240" s="290"/>
      <c r="BB240" s="277"/>
      <c r="BC240" s="350"/>
      <c r="BD240" s="350"/>
      <c r="BE240" s="290"/>
      <c r="BF240" s="281"/>
      <c r="BH240" s="346"/>
      <c r="BI240" s="300"/>
      <c r="BJ240" s="300"/>
      <c r="BK240" s="345"/>
      <c r="BL240" s="345"/>
      <c r="BM240" s="300"/>
      <c r="BN240" s="286"/>
    </row>
    <row r="241" ht="22.5" customHeight="1">
      <c r="A241" s="368"/>
      <c r="B241" s="444"/>
      <c r="C241" s="195"/>
      <c r="D241" s="195"/>
      <c r="E241" s="199"/>
      <c r="F241" s="199"/>
      <c r="G241" s="195"/>
      <c r="H241" s="386"/>
      <c r="J241" s="194"/>
      <c r="K241" s="61"/>
      <c r="L241" s="61"/>
      <c r="M241" s="81"/>
      <c r="N241" s="81"/>
      <c r="O241" s="61"/>
      <c r="P241" s="298"/>
      <c r="R241" s="194"/>
      <c r="S241" s="61"/>
      <c r="T241" s="61"/>
      <c r="U241" s="81"/>
      <c r="V241" s="81"/>
      <c r="W241" s="61"/>
      <c r="X241" s="269"/>
      <c r="Y241" s="574"/>
      <c r="AA241" s="194"/>
      <c r="AB241" s="61"/>
      <c r="AC241" s="61"/>
      <c r="AD241" s="81"/>
      <c r="AE241" s="81"/>
      <c r="AF241" s="61"/>
      <c r="AG241" s="269"/>
      <c r="AH241" s="574"/>
      <c r="AJ241" s="349"/>
      <c r="AK241" s="290"/>
      <c r="AL241" s="277"/>
      <c r="AM241" s="350"/>
      <c r="AN241" s="350"/>
      <c r="AO241" s="290"/>
      <c r="AP241" s="315"/>
      <c r="AR241" s="346"/>
      <c r="AS241" s="300"/>
      <c r="AT241" s="300"/>
      <c r="AU241" s="345"/>
      <c r="AV241" s="345"/>
      <c r="AW241" s="300"/>
      <c r="AX241" s="313"/>
      <c r="AZ241" s="349"/>
      <c r="BA241" s="290"/>
      <c r="BB241" s="277"/>
      <c r="BC241" s="350"/>
      <c r="BD241" s="350"/>
      <c r="BE241" s="290"/>
      <c r="BF241" s="281"/>
      <c r="BH241" s="346"/>
      <c r="BI241" s="300"/>
      <c r="BJ241" s="300"/>
      <c r="BK241" s="345"/>
      <c r="BL241" s="345"/>
      <c r="BM241" s="300"/>
      <c r="BN241" s="286"/>
    </row>
    <row r="242" ht="22.5" customHeight="1">
      <c r="A242" s="368"/>
      <c r="B242" s="444"/>
      <c r="C242" s="195"/>
      <c r="D242" s="195"/>
      <c r="E242" s="199"/>
      <c r="F242" s="199"/>
      <c r="G242" s="195"/>
      <c r="H242" s="386"/>
      <c r="J242" s="194"/>
      <c r="K242" s="61"/>
      <c r="L242" s="61"/>
      <c r="M242" s="81"/>
      <c r="N242" s="81"/>
      <c r="O242" s="61"/>
      <c r="P242" s="298"/>
      <c r="R242" s="194"/>
      <c r="S242" s="61"/>
      <c r="T242" s="61"/>
      <c r="U242" s="81"/>
      <c r="V242" s="81"/>
      <c r="W242" s="61"/>
      <c r="X242" s="269"/>
      <c r="Y242" s="574"/>
      <c r="AA242" s="194"/>
      <c r="AB242" s="61"/>
      <c r="AC242" s="61"/>
      <c r="AD242" s="81"/>
      <c r="AE242" s="81"/>
      <c r="AF242" s="61"/>
      <c r="AG242" s="269"/>
      <c r="AH242" s="574"/>
      <c r="AJ242" s="349"/>
      <c r="AK242" s="290"/>
      <c r="AL242" s="277"/>
      <c r="AM242" s="350"/>
      <c r="AN242" s="350"/>
      <c r="AO242" s="290"/>
      <c r="AP242" s="315"/>
      <c r="AR242" s="346"/>
      <c r="AS242" s="300"/>
      <c r="AT242" s="300"/>
      <c r="AU242" s="345"/>
      <c r="AV242" s="345"/>
      <c r="AW242" s="300"/>
      <c r="AX242" s="313"/>
      <c r="AZ242" s="349"/>
      <c r="BA242" s="290"/>
      <c r="BB242" s="277"/>
      <c r="BC242" s="350"/>
      <c r="BD242" s="350"/>
      <c r="BE242" s="290"/>
      <c r="BF242" s="281"/>
      <c r="BH242" s="346"/>
      <c r="BI242" s="300"/>
      <c r="BJ242" s="300"/>
      <c r="BK242" s="345"/>
      <c r="BL242" s="345"/>
      <c r="BM242" s="300"/>
      <c r="BN242" s="286"/>
    </row>
    <row r="243" ht="22.5" customHeight="1">
      <c r="A243" s="368"/>
      <c r="B243" s="444"/>
      <c r="C243" s="195"/>
      <c r="D243" s="195"/>
      <c r="E243" s="199"/>
      <c r="F243" s="199"/>
      <c r="G243" s="195"/>
      <c r="H243" s="386"/>
      <c r="J243" s="194"/>
      <c r="K243" s="61"/>
      <c r="L243" s="61"/>
      <c r="M243" s="81"/>
      <c r="N243" s="81"/>
      <c r="O243" s="61"/>
      <c r="P243" s="298"/>
      <c r="R243" s="194"/>
      <c r="S243" s="61"/>
      <c r="T243" s="61"/>
      <c r="U243" s="81"/>
      <c r="V243" s="81"/>
      <c r="W243" s="61"/>
      <c r="X243" s="269"/>
      <c r="Y243" s="574"/>
      <c r="AA243" s="194"/>
      <c r="AB243" s="61"/>
      <c r="AC243" s="61"/>
      <c r="AD243" s="81"/>
      <c r="AE243" s="81"/>
      <c r="AF243" s="61"/>
      <c r="AG243" s="269"/>
      <c r="AH243" s="574"/>
      <c r="AJ243" s="349"/>
      <c r="AK243" s="290"/>
      <c r="AL243" s="277"/>
      <c r="AM243" s="350"/>
      <c r="AN243" s="350"/>
      <c r="AO243" s="290"/>
      <c r="AP243" s="315"/>
      <c r="AR243" s="346"/>
      <c r="AS243" s="300"/>
      <c r="AT243" s="300"/>
      <c r="AU243" s="345"/>
      <c r="AV243" s="345"/>
      <c r="AW243" s="300"/>
      <c r="AX243" s="313"/>
      <c r="AZ243" s="349"/>
      <c r="BA243" s="290"/>
      <c r="BB243" s="277"/>
      <c r="BC243" s="350"/>
      <c r="BD243" s="350"/>
      <c r="BE243" s="290"/>
      <c r="BF243" s="281"/>
      <c r="BH243" s="346"/>
      <c r="BI243" s="300"/>
      <c r="BJ243" s="300"/>
      <c r="BK243" s="345"/>
      <c r="BL243" s="345"/>
      <c r="BM243" s="300"/>
      <c r="BN243" s="286"/>
    </row>
    <row r="244" ht="22.5" customHeight="1">
      <c r="A244" s="368"/>
      <c r="B244" s="444"/>
      <c r="C244" s="195"/>
      <c r="D244" s="195"/>
      <c r="E244" s="199"/>
      <c r="F244" s="199"/>
      <c r="G244" s="195"/>
      <c r="H244" s="386"/>
      <c r="J244" s="194"/>
      <c r="K244" s="61"/>
      <c r="L244" s="61"/>
      <c r="M244" s="81"/>
      <c r="N244" s="81"/>
      <c r="O244" s="61"/>
      <c r="P244" s="298"/>
      <c r="R244" s="194"/>
      <c r="S244" s="61"/>
      <c r="T244" s="61"/>
      <c r="U244" s="81"/>
      <c r="V244" s="81"/>
      <c r="W244" s="61"/>
      <c r="X244" s="269"/>
      <c r="Y244" s="574"/>
      <c r="AA244" s="194"/>
      <c r="AB244" s="61"/>
      <c r="AC244" s="61"/>
      <c r="AD244" s="81"/>
      <c r="AE244" s="81"/>
      <c r="AF244" s="61"/>
      <c r="AG244" s="269"/>
      <c r="AH244" s="574"/>
      <c r="AJ244" s="349"/>
      <c r="AK244" s="290"/>
      <c r="AL244" s="277"/>
      <c r="AM244" s="350"/>
      <c r="AN244" s="350"/>
      <c r="AO244" s="290"/>
      <c r="AP244" s="315"/>
      <c r="AR244" s="346"/>
      <c r="AS244" s="300"/>
      <c r="AT244" s="300"/>
      <c r="AU244" s="345"/>
      <c r="AV244" s="345"/>
      <c r="AW244" s="300"/>
      <c r="AX244" s="313"/>
      <c r="AZ244" s="349"/>
      <c r="BA244" s="290"/>
      <c r="BB244" s="277"/>
      <c r="BC244" s="350"/>
      <c r="BD244" s="350"/>
      <c r="BE244" s="290"/>
      <c r="BF244" s="281"/>
      <c r="BH244" s="346"/>
      <c r="BI244" s="300"/>
      <c r="BJ244" s="300"/>
      <c r="BK244" s="345"/>
      <c r="BL244" s="345"/>
      <c r="BM244" s="300"/>
      <c r="BN244" s="286"/>
    </row>
    <row r="245" ht="22.5" customHeight="1">
      <c r="A245" s="368"/>
      <c r="B245" s="444"/>
      <c r="C245" s="195"/>
      <c r="D245" s="195"/>
      <c r="E245" s="199"/>
      <c r="F245" s="199"/>
      <c r="G245" s="195"/>
      <c r="H245" s="386"/>
      <c r="J245" s="194"/>
      <c r="K245" s="61"/>
      <c r="L245" s="61"/>
      <c r="M245" s="81"/>
      <c r="N245" s="81"/>
      <c r="O245" s="61"/>
      <c r="P245" s="298"/>
      <c r="R245" s="194"/>
      <c r="S245" s="61"/>
      <c r="T245" s="61"/>
      <c r="U245" s="81"/>
      <c r="V245" s="81"/>
      <c r="W245" s="61"/>
      <c r="X245" s="269"/>
      <c r="Y245" s="574"/>
      <c r="AA245" s="194"/>
      <c r="AB245" s="61"/>
      <c r="AC245" s="61"/>
      <c r="AD245" s="81"/>
      <c r="AE245" s="81"/>
      <c r="AF245" s="61"/>
      <c r="AG245" s="269"/>
      <c r="AH245" s="574"/>
      <c r="AJ245" s="349"/>
      <c r="AK245" s="290"/>
      <c r="AL245" s="277"/>
      <c r="AM245" s="350"/>
      <c r="AN245" s="350"/>
      <c r="AO245" s="290"/>
      <c r="AP245" s="315"/>
      <c r="AR245" s="346"/>
      <c r="AS245" s="300"/>
      <c r="AT245" s="300"/>
      <c r="AU245" s="345"/>
      <c r="AV245" s="345"/>
      <c r="AW245" s="300"/>
      <c r="AX245" s="313"/>
      <c r="AZ245" s="349"/>
      <c r="BA245" s="290"/>
      <c r="BB245" s="277"/>
      <c r="BC245" s="350"/>
      <c r="BD245" s="350"/>
      <c r="BE245" s="290"/>
      <c r="BF245" s="281"/>
      <c r="BH245" s="346"/>
      <c r="BI245" s="300"/>
      <c r="BJ245" s="300"/>
      <c r="BK245" s="345"/>
      <c r="BL245" s="345"/>
      <c r="BM245" s="300"/>
      <c r="BN245" s="286"/>
    </row>
    <row r="246" ht="22.5" customHeight="1">
      <c r="A246" s="368"/>
      <c r="B246" s="444"/>
      <c r="C246" s="195"/>
      <c r="D246" s="195"/>
      <c r="E246" s="199"/>
      <c r="F246" s="199"/>
      <c r="G246" s="195"/>
      <c r="H246" s="386"/>
      <c r="J246" s="194"/>
      <c r="K246" s="61"/>
      <c r="L246" s="61"/>
      <c r="M246" s="81"/>
      <c r="N246" s="81"/>
      <c r="O246" s="61"/>
      <c r="P246" s="298"/>
      <c r="R246" s="194"/>
      <c r="S246" s="61"/>
      <c r="T246" s="61"/>
      <c r="U246" s="81"/>
      <c r="V246" s="81"/>
      <c r="W246" s="61"/>
      <c r="X246" s="269"/>
      <c r="Y246" s="574"/>
      <c r="AA246" s="194"/>
      <c r="AB246" s="61"/>
      <c r="AC246" s="61"/>
      <c r="AD246" s="81"/>
      <c r="AE246" s="81"/>
      <c r="AF246" s="61"/>
      <c r="AG246" s="269"/>
      <c r="AH246" s="574"/>
      <c r="AJ246" s="349"/>
      <c r="AK246" s="290"/>
      <c r="AL246" s="277"/>
      <c r="AM246" s="350"/>
      <c r="AN246" s="350"/>
      <c r="AO246" s="290"/>
      <c r="AP246" s="315"/>
      <c r="AR246" s="346"/>
      <c r="AS246" s="300"/>
      <c r="AT246" s="300"/>
      <c r="AU246" s="345"/>
      <c r="AV246" s="345"/>
      <c r="AW246" s="300"/>
      <c r="AX246" s="313"/>
      <c r="AZ246" s="349"/>
      <c r="BA246" s="290"/>
      <c r="BB246" s="277"/>
      <c r="BC246" s="350"/>
      <c r="BD246" s="350"/>
      <c r="BE246" s="290"/>
      <c r="BF246" s="281"/>
      <c r="BH246" s="346"/>
      <c r="BI246" s="300"/>
      <c r="BJ246" s="300"/>
      <c r="BK246" s="345"/>
      <c r="BL246" s="345"/>
      <c r="BM246" s="300"/>
      <c r="BN246" s="286"/>
    </row>
    <row r="247" ht="22.5" customHeight="1">
      <c r="A247" s="368"/>
      <c r="B247" s="444"/>
      <c r="C247" s="195"/>
      <c r="D247" s="195"/>
      <c r="E247" s="199"/>
      <c r="F247" s="199"/>
      <c r="G247" s="195"/>
      <c r="H247" s="386"/>
      <c r="J247" s="194"/>
      <c r="K247" s="61"/>
      <c r="L247" s="61"/>
      <c r="M247" s="81"/>
      <c r="N247" s="81"/>
      <c r="O247" s="61"/>
      <c r="P247" s="298"/>
      <c r="R247" s="194"/>
      <c r="S247" s="61"/>
      <c r="T247" s="61"/>
      <c r="U247" s="81"/>
      <c r="V247" s="81"/>
      <c r="W247" s="61"/>
      <c r="X247" s="269"/>
      <c r="Y247" s="574"/>
      <c r="AA247" s="194"/>
      <c r="AB247" s="61"/>
      <c r="AC247" s="61"/>
      <c r="AD247" s="81"/>
      <c r="AE247" s="81"/>
      <c r="AF247" s="61"/>
      <c r="AG247" s="269"/>
      <c r="AH247" s="574"/>
      <c r="AJ247" s="349"/>
      <c r="AK247" s="290"/>
      <c r="AL247" s="277"/>
      <c r="AM247" s="350"/>
      <c r="AN247" s="350"/>
      <c r="AO247" s="290"/>
      <c r="AP247" s="315"/>
      <c r="AR247" s="346"/>
      <c r="AS247" s="300"/>
      <c r="AT247" s="300"/>
      <c r="AU247" s="345"/>
      <c r="AV247" s="345"/>
      <c r="AW247" s="300"/>
      <c r="AX247" s="313"/>
      <c r="AZ247" s="349"/>
      <c r="BA247" s="290"/>
      <c r="BB247" s="277"/>
      <c r="BC247" s="350"/>
      <c r="BD247" s="350"/>
      <c r="BE247" s="290"/>
      <c r="BF247" s="281"/>
      <c r="BH247" s="346"/>
      <c r="BI247" s="300"/>
      <c r="BJ247" s="300"/>
      <c r="BK247" s="345"/>
      <c r="BL247" s="345"/>
      <c r="BM247" s="300"/>
      <c r="BN247" s="286"/>
    </row>
    <row r="248" ht="22.5" customHeight="1">
      <c r="A248" s="368"/>
      <c r="B248" s="444"/>
      <c r="C248" s="195"/>
      <c r="D248" s="195"/>
      <c r="E248" s="199"/>
      <c r="F248" s="199"/>
      <c r="G248" s="195"/>
      <c r="H248" s="386"/>
      <c r="J248" s="194"/>
      <c r="K248" s="61"/>
      <c r="L248" s="61"/>
      <c r="M248" s="81"/>
      <c r="N248" s="81"/>
      <c r="O248" s="61"/>
      <c r="P248" s="298"/>
      <c r="R248" s="194"/>
      <c r="S248" s="61"/>
      <c r="T248" s="61"/>
      <c r="U248" s="81"/>
      <c r="V248" s="81"/>
      <c r="W248" s="61"/>
      <c r="X248" s="269"/>
      <c r="Y248" s="574"/>
      <c r="AA248" s="194"/>
      <c r="AB248" s="61"/>
      <c r="AC248" s="61"/>
      <c r="AD248" s="81"/>
      <c r="AE248" s="81"/>
      <c r="AF248" s="61"/>
      <c r="AG248" s="269"/>
      <c r="AH248" s="574"/>
      <c r="AJ248" s="349"/>
      <c r="AK248" s="290"/>
      <c r="AL248" s="277"/>
      <c r="AM248" s="350"/>
      <c r="AN248" s="350"/>
      <c r="AO248" s="290"/>
      <c r="AP248" s="315"/>
      <c r="AR248" s="346"/>
      <c r="AS248" s="300"/>
      <c r="AT248" s="300"/>
      <c r="AU248" s="345"/>
      <c r="AV248" s="345"/>
      <c r="AW248" s="300"/>
      <c r="AX248" s="313"/>
      <c r="AZ248" s="349"/>
      <c r="BA248" s="290"/>
      <c r="BB248" s="277"/>
      <c r="BC248" s="350"/>
      <c r="BD248" s="350"/>
      <c r="BE248" s="290"/>
      <c r="BF248" s="281"/>
      <c r="BH248" s="346"/>
      <c r="BI248" s="300"/>
      <c r="BJ248" s="300"/>
      <c r="BK248" s="345"/>
      <c r="BL248" s="345"/>
      <c r="BM248" s="300"/>
      <c r="BN248" s="286"/>
    </row>
    <row r="249" ht="22.5" customHeight="1">
      <c r="A249" s="368"/>
      <c r="B249" s="444"/>
      <c r="C249" s="195"/>
      <c r="D249" s="195"/>
      <c r="E249" s="199"/>
      <c r="F249" s="199"/>
      <c r="G249" s="195"/>
      <c r="H249" s="386"/>
      <c r="J249" s="194"/>
      <c r="K249" s="61"/>
      <c r="L249" s="61"/>
      <c r="M249" s="81"/>
      <c r="N249" s="81"/>
      <c r="O249" s="61"/>
      <c r="P249" s="298"/>
      <c r="R249" s="194"/>
      <c r="S249" s="61"/>
      <c r="T249" s="61"/>
      <c r="U249" s="81"/>
      <c r="V249" s="81"/>
      <c r="W249" s="61"/>
      <c r="X249" s="269"/>
      <c r="Y249" s="574"/>
      <c r="AA249" s="194"/>
      <c r="AB249" s="61"/>
      <c r="AC249" s="61"/>
      <c r="AD249" s="81"/>
      <c r="AE249" s="81"/>
      <c r="AF249" s="61"/>
      <c r="AG249" s="269"/>
      <c r="AH249" s="574"/>
      <c r="AJ249" s="349"/>
      <c r="AK249" s="290"/>
      <c r="AL249" s="277"/>
      <c r="AM249" s="350"/>
      <c r="AN249" s="350"/>
      <c r="AO249" s="290"/>
      <c r="AP249" s="315"/>
      <c r="AR249" s="346"/>
      <c r="AS249" s="300"/>
      <c r="AT249" s="300"/>
      <c r="AU249" s="345"/>
      <c r="AV249" s="345"/>
      <c r="AW249" s="300"/>
      <c r="AX249" s="313"/>
      <c r="AZ249" s="349"/>
      <c r="BA249" s="290"/>
      <c r="BB249" s="277"/>
      <c r="BC249" s="350"/>
      <c r="BD249" s="350"/>
      <c r="BE249" s="290"/>
      <c r="BF249" s="281"/>
      <c r="BH249" s="346"/>
      <c r="BI249" s="300"/>
      <c r="BJ249" s="300"/>
      <c r="BK249" s="345"/>
      <c r="BL249" s="345"/>
      <c r="BM249" s="300"/>
      <c r="BN249" s="286"/>
    </row>
    <row r="250" ht="22.5" customHeight="1">
      <c r="A250" s="368"/>
      <c r="B250" s="444"/>
      <c r="C250" s="195"/>
      <c r="D250" s="195"/>
      <c r="E250" s="199"/>
      <c r="F250" s="199"/>
      <c r="G250" s="195"/>
      <c r="H250" s="386"/>
      <c r="J250" s="194"/>
      <c r="K250" s="61"/>
      <c r="L250" s="61"/>
      <c r="M250" s="81"/>
      <c r="N250" s="81"/>
      <c r="O250" s="61"/>
      <c r="P250" s="298"/>
      <c r="R250" s="194"/>
      <c r="S250" s="61"/>
      <c r="T250" s="61"/>
      <c r="U250" s="81"/>
      <c r="V250" s="81"/>
      <c r="W250" s="61"/>
      <c r="X250" s="269"/>
      <c r="Y250" s="574"/>
      <c r="AA250" s="194"/>
      <c r="AB250" s="61"/>
      <c r="AC250" s="61"/>
      <c r="AD250" s="81"/>
      <c r="AE250" s="81"/>
      <c r="AF250" s="61"/>
      <c r="AG250" s="269"/>
      <c r="AH250" s="574"/>
      <c r="AJ250" s="349"/>
      <c r="AK250" s="290"/>
      <c r="AL250" s="277"/>
      <c r="AM250" s="350"/>
      <c r="AN250" s="350"/>
      <c r="AO250" s="290"/>
      <c r="AP250" s="315"/>
      <c r="AR250" s="346"/>
      <c r="AS250" s="300"/>
      <c r="AT250" s="300"/>
      <c r="AU250" s="345"/>
      <c r="AV250" s="345"/>
      <c r="AW250" s="300"/>
      <c r="AX250" s="313"/>
      <c r="AZ250" s="349"/>
      <c r="BA250" s="290"/>
      <c r="BB250" s="277"/>
      <c r="BC250" s="350"/>
      <c r="BD250" s="350"/>
      <c r="BE250" s="290"/>
      <c r="BF250" s="281"/>
      <c r="BH250" s="346"/>
      <c r="BI250" s="300"/>
      <c r="BJ250" s="300"/>
      <c r="BK250" s="345"/>
      <c r="BL250" s="345"/>
      <c r="BM250" s="300"/>
      <c r="BN250" s="286"/>
    </row>
    <row r="251" ht="22.5" customHeight="1">
      <c r="A251" s="368"/>
      <c r="B251" s="444"/>
      <c r="C251" s="195"/>
      <c r="D251" s="195"/>
      <c r="E251" s="199"/>
      <c r="F251" s="199"/>
      <c r="G251" s="195"/>
      <c r="H251" s="386"/>
      <c r="J251" s="194"/>
      <c r="K251" s="61"/>
      <c r="L251" s="61"/>
      <c r="M251" s="81"/>
      <c r="N251" s="81"/>
      <c r="O251" s="61"/>
      <c r="P251" s="298"/>
      <c r="R251" s="194"/>
      <c r="S251" s="61"/>
      <c r="T251" s="61"/>
      <c r="U251" s="81"/>
      <c r="V251" s="81"/>
      <c r="W251" s="61"/>
      <c r="X251" s="269"/>
      <c r="Y251" s="574"/>
      <c r="AA251" s="194"/>
      <c r="AB251" s="61"/>
      <c r="AC251" s="61"/>
      <c r="AD251" s="81"/>
      <c r="AE251" s="81"/>
      <c r="AF251" s="61"/>
      <c r="AG251" s="269"/>
      <c r="AH251" s="574"/>
      <c r="AJ251" s="349"/>
      <c r="AK251" s="290"/>
      <c r="AL251" s="277"/>
      <c r="AM251" s="350"/>
      <c r="AN251" s="350"/>
      <c r="AO251" s="290"/>
      <c r="AP251" s="315"/>
      <c r="AR251" s="346"/>
      <c r="AS251" s="300"/>
      <c r="AT251" s="300"/>
      <c r="AU251" s="345"/>
      <c r="AV251" s="345"/>
      <c r="AW251" s="300"/>
      <c r="AX251" s="313"/>
      <c r="AZ251" s="349"/>
      <c r="BA251" s="290"/>
      <c r="BB251" s="277"/>
      <c r="BC251" s="350"/>
      <c r="BD251" s="350"/>
      <c r="BE251" s="290"/>
      <c r="BF251" s="281"/>
      <c r="BH251" s="346"/>
      <c r="BI251" s="300"/>
      <c r="BJ251" s="300"/>
      <c r="BK251" s="345"/>
      <c r="BL251" s="345"/>
      <c r="BM251" s="300"/>
      <c r="BN251" s="286"/>
    </row>
    <row r="252" ht="22.5" customHeight="1">
      <c r="A252" s="368"/>
      <c r="B252" s="444"/>
      <c r="C252" s="195"/>
      <c r="D252" s="195"/>
      <c r="E252" s="199"/>
      <c r="F252" s="199"/>
      <c r="G252" s="195"/>
      <c r="H252" s="386"/>
      <c r="J252" s="194"/>
      <c r="K252" s="61"/>
      <c r="L252" s="61"/>
      <c r="M252" s="81"/>
      <c r="N252" s="81"/>
      <c r="O252" s="61"/>
      <c r="P252" s="298"/>
      <c r="R252" s="194"/>
      <c r="S252" s="61"/>
      <c r="T252" s="61"/>
      <c r="U252" s="81"/>
      <c r="V252" s="81"/>
      <c r="W252" s="61"/>
      <c r="X252" s="269"/>
      <c r="Y252" s="574"/>
      <c r="AA252" s="194"/>
      <c r="AB252" s="61"/>
      <c r="AC252" s="61"/>
      <c r="AD252" s="81"/>
      <c r="AE252" s="81"/>
      <c r="AF252" s="61"/>
      <c r="AG252" s="269"/>
      <c r="AH252" s="574"/>
      <c r="AJ252" s="349"/>
      <c r="AK252" s="290"/>
      <c r="AL252" s="277"/>
      <c r="AM252" s="350"/>
      <c r="AN252" s="350"/>
      <c r="AO252" s="290"/>
      <c r="AP252" s="315"/>
      <c r="AR252" s="346"/>
      <c r="AS252" s="300"/>
      <c r="AT252" s="300"/>
      <c r="AU252" s="345"/>
      <c r="AV252" s="345"/>
      <c r="AW252" s="300"/>
      <c r="AX252" s="313"/>
      <c r="AZ252" s="349"/>
      <c r="BA252" s="290"/>
      <c r="BB252" s="277"/>
      <c r="BC252" s="350"/>
      <c r="BD252" s="350"/>
      <c r="BE252" s="290"/>
      <c r="BF252" s="281"/>
      <c r="BH252" s="346"/>
      <c r="BI252" s="300"/>
      <c r="BJ252" s="300"/>
      <c r="BK252" s="345"/>
      <c r="BL252" s="345"/>
      <c r="BM252" s="300"/>
      <c r="BN252" s="286"/>
    </row>
    <row r="253" ht="22.5" customHeight="1">
      <c r="A253" s="368"/>
      <c r="B253" s="444"/>
      <c r="C253" s="195"/>
      <c r="D253" s="195"/>
      <c r="E253" s="199"/>
      <c r="F253" s="199"/>
      <c r="G253" s="195"/>
      <c r="H253" s="386"/>
      <c r="J253" s="194"/>
      <c r="K253" s="61"/>
      <c r="L253" s="61"/>
      <c r="M253" s="81"/>
      <c r="N253" s="81"/>
      <c r="O253" s="61"/>
      <c r="P253" s="298"/>
      <c r="R253" s="194"/>
      <c r="S253" s="61"/>
      <c r="T253" s="61"/>
      <c r="U253" s="81"/>
      <c r="V253" s="81"/>
      <c r="W253" s="61"/>
      <c r="X253" s="269"/>
      <c r="Y253" s="574"/>
      <c r="AA253" s="194"/>
      <c r="AB253" s="61"/>
      <c r="AC253" s="61"/>
      <c r="AD253" s="81"/>
      <c r="AE253" s="81"/>
      <c r="AF253" s="61"/>
      <c r="AG253" s="269"/>
      <c r="AH253" s="574"/>
      <c r="AJ253" s="349"/>
      <c r="AK253" s="290"/>
      <c r="AL253" s="277"/>
      <c r="AM253" s="350"/>
      <c r="AN253" s="350"/>
      <c r="AO253" s="290"/>
      <c r="AP253" s="315"/>
      <c r="AR253" s="346"/>
      <c r="AS253" s="300"/>
      <c r="AT253" s="300"/>
      <c r="AU253" s="345"/>
      <c r="AV253" s="345"/>
      <c r="AW253" s="300"/>
      <c r="AX253" s="313"/>
      <c r="AZ253" s="349"/>
      <c r="BA253" s="290"/>
      <c r="BB253" s="277"/>
      <c r="BC253" s="350"/>
      <c r="BD253" s="350"/>
      <c r="BE253" s="290"/>
      <c r="BF253" s="281"/>
      <c r="BH253" s="346"/>
      <c r="BI253" s="300"/>
      <c r="BJ253" s="300"/>
      <c r="BK253" s="345"/>
      <c r="BL253" s="345"/>
      <c r="BM253" s="300"/>
      <c r="BN253" s="286"/>
    </row>
    <row r="254" ht="22.5" customHeight="1">
      <c r="A254" s="368"/>
      <c r="B254" s="444"/>
      <c r="C254" s="195"/>
      <c r="D254" s="195"/>
      <c r="E254" s="199"/>
      <c r="F254" s="199"/>
      <c r="G254" s="195"/>
      <c r="H254" s="386"/>
      <c r="J254" s="194"/>
      <c r="K254" s="61"/>
      <c r="L254" s="61"/>
      <c r="M254" s="81"/>
      <c r="N254" s="81"/>
      <c r="O254" s="61"/>
      <c r="P254" s="298"/>
      <c r="R254" s="194"/>
      <c r="S254" s="61"/>
      <c r="T254" s="61"/>
      <c r="U254" s="81"/>
      <c r="V254" s="81"/>
      <c r="W254" s="61"/>
      <c r="X254" s="269"/>
      <c r="Y254" s="574"/>
      <c r="AA254" s="194"/>
      <c r="AB254" s="61"/>
      <c r="AC254" s="61"/>
      <c r="AD254" s="81"/>
      <c r="AE254" s="81"/>
      <c r="AF254" s="61"/>
      <c r="AG254" s="269"/>
      <c r="AH254" s="574"/>
      <c r="AJ254" s="349"/>
      <c r="AK254" s="290"/>
      <c r="AL254" s="277"/>
      <c r="AM254" s="350"/>
      <c r="AN254" s="350"/>
      <c r="AO254" s="290"/>
      <c r="AP254" s="315"/>
      <c r="AR254" s="346"/>
      <c r="AS254" s="300"/>
      <c r="AT254" s="300"/>
      <c r="AU254" s="345"/>
      <c r="AV254" s="345"/>
      <c r="AW254" s="300"/>
      <c r="AX254" s="313"/>
      <c r="AZ254" s="349"/>
      <c r="BA254" s="290"/>
      <c r="BB254" s="277"/>
      <c r="BC254" s="350"/>
      <c r="BD254" s="350"/>
      <c r="BE254" s="290"/>
      <c r="BF254" s="281"/>
      <c r="BH254" s="346"/>
      <c r="BI254" s="300"/>
      <c r="BJ254" s="300"/>
      <c r="BK254" s="345"/>
      <c r="BL254" s="345"/>
      <c r="BM254" s="300"/>
      <c r="BN254" s="286"/>
    </row>
    <row r="255" ht="22.5" customHeight="1">
      <c r="A255" s="368"/>
      <c r="B255" s="444"/>
      <c r="C255" s="195"/>
      <c r="D255" s="195"/>
      <c r="E255" s="199"/>
      <c r="F255" s="199"/>
      <c r="G255" s="195"/>
      <c r="H255" s="386"/>
      <c r="J255" s="194"/>
      <c r="K255" s="61"/>
      <c r="L255" s="61"/>
      <c r="M255" s="81"/>
      <c r="N255" s="81"/>
      <c r="O255" s="61"/>
      <c r="P255" s="298"/>
      <c r="R255" s="194"/>
      <c r="S255" s="61"/>
      <c r="T255" s="61"/>
      <c r="U255" s="81"/>
      <c r="V255" s="81"/>
      <c r="W255" s="61"/>
      <c r="X255" s="269"/>
      <c r="Y255" s="574"/>
      <c r="AA255" s="194"/>
      <c r="AB255" s="61"/>
      <c r="AC255" s="61"/>
      <c r="AD255" s="81"/>
      <c r="AE255" s="81"/>
      <c r="AF255" s="61"/>
      <c r="AG255" s="269"/>
      <c r="AH255" s="574"/>
      <c r="AJ255" s="349"/>
      <c r="AK255" s="290"/>
      <c r="AL255" s="277"/>
      <c r="AM255" s="350"/>
      <c r="AN255" s="350"/>
      <c r="AO255" s="290"/>
      <c r="AP255" s="315"/>
      <c r="AR255" s="346"/>
      <c r="AS255" s="300"/>
      <c r="AT255" s="300"/>
      <c r="AU255" s="345"/>
      <c r="AV255" s="345"/>
      <c r="AW255" s="300"/>
      <c r="AX255" s="313"/>
      <c r="AZ255" s="349"/>
      <c r="BA255" s="290"/>
      <c r="BB255" s="277"/>
      <c r="BC255" s="350"/>
      <c r="BD255" s="350"/>
      <c r="BE255" s="290"/>
      <c r="BF255" s="281"/>
      <c r="BH255" s="346"/>
      <c r="BI255" s="300"/>
      <c r="BJ255" s="300"/>
      <c r="BK255" s="345"/>
      <c r="BL255" s="345"/>
      <c r="BM255" s="300"/>
      <c r="BN255" s="286"/>
    </row>
    <row r="256" ht="22.5" customHeight="1">
      <c r="A256" s="368"/>
      <c r="B256" s="444"/>
      <c r="C256" s="195"/>
      <c r="D256" s="195"/>
      <c r="E256" s="199"/>
      <c r="F256" s="199"/>
      <c r="G256" s="195"/>
      <c r="H256" s="386"/>
      <c r="J256" s="194"/>
      <c r="K256" s="61"/>
      <c r="L256" s="61"/>
      <c r="M256" s="81"/>
      <c r="N256" s="81"/>
      <c r="O256" s="61"/>
      <c r="P256" s="298"/>
      <c r="R256" s="194"/>
      <c r="S256" s="61"/>
      <c r="T256" s="61"/>
      <c r="U256" s="81"/>
      <c r="V256" s="81"/>
      <c r="W256" s="61"/>
      <c r="X256" s="269"/>
      <c r="Y256" s="574"/>
      <c r="AA256" s="194"/>
      <c r="AB256" s="61"/>
      <c r="AC256" s="61"/>
      <c r="AD256" s="81"/>
      <c r="AE256" s="81"/>
      <c r="AF256" s="61"/>
      <c r="AG256" s="269"/>
      <c r="AH256" s="574"/>
      <c r="AJ256" s="349"/>
      <c r="AK256" s="290"/>
      <c r="AL256" s="277"/>
      <c r="AM256" s="350"/>
      <c r="AN256" s="350"/>
      <c r="AO256" s="290"/>
      <c r="AP256" s="315"/>
      <c r="AR256" s="346"/>
      <c r="AS256" s="300"/>
      <c r="AT256" s="300"/>
      <c r="AU256" s="345"/>
      <c r="AV256" s="345"/>
      <c r="AW256" s="300"/>
      <c r="AX256" s="313"/>
      <c r="AZ256" s="349"/>
      <c r="BA256" s="290"/>
      <c r="BB256" s="277"/>
      <c r="BC256" s="350"/>
      <c r="BD256" s="350"/>
      <c r="BE256" s="290"/>
      <c r="BF256" s="281"/>
      <c r="BH256" s="346"/>
      <c r="BI256" s="300"/>
      <c r="BJ256" s="300"/>
      <c r="BK256" s="345"/>
      <c r="BL256" s="345"/>
      <c r="BM256" s="300"/>
      <c r="BN256" s="286"/>
    </row>
    <row r="257" ht="22.5" customHeight="1">
      <c r="A257" s="368"/>
      <c r="B257" s="444"/>
      <c r="C257" s="195"/>
      <c r="D257" s="195"/>
      <c r="E257" s="199"/>
      <c r="F257" s="199"/>
      <c r="G257" s="195"/>
      <c r="H257" s="386"/>
      <c r="J257" s="194"/>
      <c r="K257" s="61"/>
      <c r="L257" s="61"/>
      <c r="M257" s="81"/>
      <c r="N257" s="81"/>
      <c r="O257" s="61"/>
      <c r="P257" s="298"/>
      <c r="R257" s="194"/>
      <c r="S257" s="61"/>
      <c r="T257" s="61"/>
      <c r="U257" s="81"/>
      <c r="V257" s="81"/>
      <c r="W257" s="61"/>
      <c r="X257" s="269"/>
      <c r="Y257" s="574"/>
      <c r="AA257" s="194"/>
      <c r="AB257" s="61"/>
      <c r="AC257" s="61"/>
      <c r="AD257" s="81"/>
      <c r="AE257" s="81"/>
      <c r="AF257" s="61"/>
      <c r="AG257" s="269"/>
      <c r="AH257" s="574"/>
      <c r="AJ257" s="349"/>
      <c r="AK257" s="290"/>
      <c r="AL257" s="277"/>
      <c r="AM257" s="350"/>
      <c r="AN257" s="350"/>
      <c r="AO257" s="290"/>
      <c r="AP257" s="315"/>
      <c r="AR257" s="346"/>
      <c r="AS257" s="300"/>
      <c r="AT257" s="300"/>
      <c r="AU257" s="345"/>
      <c r="AV257" s="345"/>
      <c r="AW257" s="300"/>
      <c r="AX257" s="313"/>
      <c r="AZ257" s="349"/>
      <c r="BA257" s="290"/>
      <c r="BB257" s="277"/>
      <c r="BC257" s="350"/>
      <c r="BD257" s="350"/>
      <c r="BE257" s="290"/>
      <c r="BF257" s="281"/>
      <c r="BH257" s="346"/>
      <c r="BI257" s="300"/>
      <c r="BJ257" s="300"/>
      <c r="BK257" s="345"/>
      <c r="BL257" s="345"/>
      <c r="BM257" s="300"/>
      <c r="BN257" s="286"/>
    </row>
    <row r="258" ht="22.5" customHeight="1">
      <c r="A258" s="368"/>
      <c r="B258" s="444"/>
      <c r="C258" s="195"/>
      <c r="D258" s="195"/>
      <c r="E258" s="199"/>
      <c r="F258" s="199"/>
      <c r="G258" s="195"/>
      <c r="H258" s="386"/>
      <c r="J258" s="194"/>
      <c r="K258" s="61"/>
      <c r="L258" s="61"/>
      <c r="M258" s="81"/>
      <c r="N258" s="81"/>
      <c r="O258" s="61"/>
      <c r="P258" s="298"/>
      <c r="R258" s="194"/>
      <c r="S258" s="61"/>
      <c r="T258" s="61"/>
      <c r="U258" s="81"/>
      <c r="V258" s="81"/>
      <c r="W258" s="61"/>
      <c r="X258" s="269"/>
      <c r="Y258" s="574"/>
      <c r="AA258" s="194"/>
      <c r="AB258" s="61"/>
      <c r="AC258" s="61"/>
      <c r="AD258" s="81"/>
      <c r="AE258" s="81"/>
      <c r="AF258" s="61"/>
      <c r="AG258" s="269"/>
      <c r="AH258" s="574"/>
      <c r="AJ258" s="349"/>
      <c r="AK258" s="290"/>
      <c r="AL258" s="277"/>
      <c r="AM258" s="350"/>
      <c r="AN258" s="350"/>
      <c r="AO258" s="290"/>
      <c r="AP258" s="315"/>
      <c r="AR258" s="346"/>
      <c r="AS258" s="300"/>
      <c r="AT258" s="300"/>
      <c r="AU258" s="345"/>
      <c r="AV258" s="345"/>
      <c r="AW258" s="300"/>
      <c r="AX258" s="313"/>
      <c r="AZ258" s="349"/>
      <c r="BA258" s="290"/>
      <c r="BB258" s="277"/>
      <c r="BC258" s="350"/>
      <c r="BD258" s="350"/>
      <c r="BE258" s="290"/>
      <c r="BF258" s="281"/>
      <c r="BH258" s="346"/>
      <c r="BI258" s="300"/>
      <c r="BJ258" s="300"/>
      <c r="BK258" s="345"/>
      <c r="BL258" s="345"/>
      <c r="BM258" s="300"/>
      <c r="BN258" s="286"/>
    </row>
    <row r="259" ht="22.5" customHeight="1">
      <c r="A259" s="368"/>
      <c r="B259" s="444"/>
      <c r="C259" s="195"/>
      <c r="D259" s="195"/>
      <c r="E259" s="199"/>
      <c r="F259" s="199"/>
      <c r="G259" s="195"/>
      <c r="H259" s="386"/>
      <c r="J259" s="194"/>
      <c r="K259" s="61"/>
      <c r="L259" s="61"/>
      <c r="M259" s="81"/>
      <c r="N259" s="81"/>
      <c r="O259" s="61"/>
      <c r="P259" s="298"/>
      <c r="R259" s="194"/>
      <c r="S259" s="61"/>
      <c r="T259" s="61"/>
      <c r="U259" s="81"/>
      <c r="V259" s="81"/>
      <c r="W259" s="61"/>
      <c r="X259" s="269"/>
      <c r="Y259" s="574"/>
      <c r="AA259" s="194"/>
      <c r="AB259" s="61"/>
      <c r="AC259" s="61"/>
      <c r="AD259" s="81"/>
      <c r="AE259" s="81"/>
      <c r="AF259" s="61"/>
      <c r="AG259" s="269"/>
      <c r="AH259" s="574"/>
      <c r="AJ259" s="349"/>
      <c r="AK259" s="290"/>
      <c r="AL259" s="277"/>
      <c r="AM259" s="350"/>
      <c r="AN259" s="350"/>
      <c r="AO259" s="290"/>
      <c r="AP259" s="315"/>
      <c r="AR259" s="346"/>
      <c r="AS259" s="300"/>
      <c r="AT259" s="300"/>
      <c r="AU259" s="345"/>
      <c r="AV259" s="345"/>
      <c r="AW259" s="300"/>
      <c r="AX259" s="313"/>
      <c r="AZ259" s="349"/>
      <c r="BA259" s="290"/>
      <c r="BB259" s="277"/>
      <c r="BC259" s="350"/>
      <c r="BD259" s="350"/>
      <c r="BE259" s="290"/>
      <c r="BF259" s="281"/>
      <c r="BH259" s="346"/>
      <c r="BI259" s="300"/>
      <c r="BJ259" s="300"/>
      <c r="BK259" s="345"/>
      <c r="BL259" s="345"/>
      <c r="BM259" s="300"/>
      <c r="BN259" s="286"/>
    </row>
    <row r="260" ht="22.5" customHeight="1">
      <c r="A260" s="368"/>
      <c r="B260" s="444"/>
      <c r="C260" s="195"/>
      <c r="D260" s="195"/>
      <c r="E260" s="199"/>
      <c r="F260" s="199"/>
      <c r="G260" s="195"/>
      <c r="H260" s="386"/>
      <c r="J260" s="194"/>
      <c r="K260" s="61"/>
      <c r="L260" s="61"/>
      <c r="M260" s="81"/>
      <c r="N260" s="81"/>
      <c r="O260" s="61"/>
      <c r="P260" s="298"/>
      <c r="R260" s="194"/>
      <c r="S260" s="61"/>
      <c r="T260" s="61"/>
      <c r="U260" s="81"/>
      <c r="V260" s="81"/>
      <c r="W260" s="61"/>
      <c r="X260" s="269"/>
      <c r="Y260" s="574"/>
      <c r="AA260" s="194"/>
      <c r="AB260" s="61"/>
      <c r="AC260" s="61"/>
      <c r="AD260" s="81"/>
      <c r="AE260" s="81"/>
      <c r="AF260" s="61"/>
      <c r="AG260" s="269"/>
      <c r="AH260" s="574"/>
      <c r="AJ260" s="349"/>
      <c r="AK260" s="290"/>
      <c r="AL260" s="277"/>
      <c r="AM260" s="350"/>
      <c r="AN260" s="350"/>
      <c r="AO260" s="290"/>
      <c r="AP260" s="315"/>
      <c r="AR260" s="346"/>
      <c r="AS260" s="300"/>
      <c r="AT260" s="300"/>
      <c r="AU260" s="345"/>
      <c r="AV260" s="345"/>
      <c r="AW260" s="300"/>
      <c r="AX260" s="313"/>
      <c r="AZ260" s="349"/>
      <c r="BA260" s="290"/>
      <c r="BB260" s="277"/>
      <c r="BC260" s="350"/>
      <c r="BD260" s="350"/>
      <c r="BE260" s="290"/>
      <c r="BF260" s="281"/>
      <c r="BH260" s="346"/>
      <c r="BI260" s="300"/>
      <c r="BJ260" s="300"/>
      <c r="BK260" s="345"/>
      <c r="BL260" s="345"/>
      <c r="BM260" s="300"/>
      <c r="BN260" s="286"/>
    </row>
    <row r="261" ht="22.5" customHeight="1">
      <c r="A261" s="368"/>
      <c r="B261" s="444"/>
      <c r="C261" s="195"/>
      <c r="D261" s="195"/>
      <c r="E261" s="199"/>
      <c r="F261" s="199"/>
      <c r="G261" s="195"/>
      <c r="H261" s="386"/>
      <c r="J261" s="194"/>
      <c r="K261" s="61"/>
      <c r="L261" s="61"/>
      <c r="M261" s="81"/>
      <c r="N261" s="81"/>
      <c r="O261" s="61"/>
      <c r="P261" s="298"/>
      <c r="R261" s="194"/>
      <c r="S261" s="61"/>
      <c r="T261" s="61"/>
      <c r="U261" s="81"/>
      <c r="V261" s="81"/>
      <c r="W261" s="61"/>
      <c r="X261" s="269"/>
      <c r="Y261" s="574"/>
      <c r="AA261" s="194"/>
      <c r="AB261" s="61"/>
      <c r="AC261" s="61"/>
      <c r="AD261" s="81"/>
      <c r="AE261" s="81"/>
      <c r="AF261" s="61"/>
      <c r="AG261" s="269"/>
      <c r="AH261" s="574"/>
      <c r="AJ261" s="349"/>
      <c r="AK261" s="290"/>
      <c r="AL261" s="277"/>
      <c r="AM261" s="350"/>
      <c r="AN261" s="350"/>
      <c r="AO261" s="290"/>
      <c r="AP261" s="315"/>
      <c r="AR261" s="346"/>
      <c r="AS261" s="300"/>
      <c r="AT261" s="300"/>
      <c r="AU261" s="345"/>
      <c r="AV261" s="345"/>
      <c r="AW261" s="300"/>
      <c r="AX261" s="313"/>
      <c r="AZ261" s="349"/>
      <c r="BA261" s="290"/>
      <c r="BB261" s="277"/>
      <c r="BC261" s="350"/>
      <c r="BD261" s="350"/>
      <c r="BE261" s="290"/>
      <c r="BF261" s="281"/>
      <c r="BH261" s="346"/>
      <c r="BI261" s="300"/>
      <c r="BJ261" s="300"/>
      <c r="BK261" s="345"/>
      <c r="BL261" s="345"/>
      <c r="BM261" s="300"/>
      <c r="BN261" s="286"/>
    </row>
    <row r="262" ht="22.5" customHeight="1">
      <c r="A262" s="368"/>
      <c r="B262" s="444"/>
      <c r="C262" s="195"/>
      <c r="D262" s="195"/>
      <c r="E262" s="199"/>
      <c r="F262" s="199"/>
      <c r="G262" s="195"/>
      <c r="H262" s="386"/>
      <c r="J262" s="194"/>
      <c r="K262" s="61"/>
      <c r="L262" s="61"/>
      <c r="M262" s="81"/>
      <c r="N262" s="81"/>
      <c r="O262" s="61"/>
      <c r="P262" s="298"/>
      <c r="R262" s="194"/>
      <c r="S262" s="61"/>
      <c r="T262" s="61"/>
      <c r="U262" s="81"/>
      <c r="V262" s="81"/>
      <c r="W262" s="61"/>
      <c r="X262" s="269"/>
      <c r="Y262" s="574"/>
      <c r="AA262" s="194"/>
      <c r="AB262" s="61"/>
      <c r="AC262" s="61"/>
      <c r="AD262" s="81"/>
      <c r="AE262" s="81"/>
      <c r="AF262" s="61"/>
      <c r="AG262" s="269"/>
      <c r="AH262" s="574"/>
      <c r="AJ262" s="349"/>
      <c r="AK262" s="290"/>
      <c r="AL262" s="277"/>
      <c r="AM262" s="350"/>
      <c r="AN262" s="350"/>
      <c r="AO262" s="290"/>
      <c r="AP262" s="315"/>
      <c r="AR262" s="346"/>
      <c r="AS262" s="300"/>
      <c r="AT262" s="300"/>
      <c r="AU262" s="345"/>
      <c r="AV262" s="345"/>
      <c r="AW262" s="300"/>
      <c r="AX262" s="313"/>
      <c r="AZ262" s="349"/>
      <c r="BA262" s="290"/>
      <c r="BB262" s="277"/>
      <c r="BC262" s="350"/>
      <c r="BD262" s="350"/>
      <c r="BE262" s="290"/>
      <c r="BF262" s="281"/>
      <c r="BH262" s="346"/>
      <c r="BI262" s="300"/>
      <c r="BJ262" s="300"/>
      <c r="BK262" s="345"/>
      <c r="BL262" s="345"/>
      <c r="BM262" s="300"/>
      <c r="BN262" s="286"/>
    </row>
    <row r="263" ht="22.5" customHeight="1">
      <c r="A263" s="368"/>
      <c r="B263" s="444"/>
      <c r="C263" s="195"/>
      <c r="D263" s="195"/>
      <c r="E263" s="199"/>
      <c r="F263" s="199"/>
      <c r="G263" s="195"/>
      <c r="H263" s="386"/>
      <c r="J263" s="194"/>
      <c r="K263" s="61"/>
      <c r="L263" s="61"/>
      <c r="M263" s="81"/>
      <c r="N263" s="81"/>
      <c r="O263" s="61"/>
      <c r="P263" s="298"/>
      <c r="R263" s="194"/>
      <c r="S263" s="61"/>
      <c r="T263" s="61"/>
      <c r="U263" s="81"/>
      <c r="V263" s="81"/>
      <c r="W263" s="61"/>
      <c r="X263" s="269"/>
      <c r="Y263" s="574"/>
      <c r="AA263" s="194"/>
      <c r="AB263" s="61"/>
      <c r="AC263" s="61"/>
      <c r="AD263" s="81"/>
      <c r="AE263" s="81"/>
      <c r="AF263" s="61"/>
      <c r="AG263" s="269"/>
      <c r="AH263" s="574"/>
      <c r="AJ263" s="349"/>
      <c r="AK263" s="290"/>
      <c r="AL263" s="277"/>
      <c r="AM263" s="350"/>
      <c r="AN263" s="350"/>
      <c r="AO263" s="290"/>
      <c r="AP263" s="315"/>
      <c r="AR263" s="346"/>
      <c r="AS263" s="300"/>
      <c r="AT263" s="300"/>
      <c r="AU263" s="345"/>
      <c r="AV263" s="345"/>
      <c r="AW263" s="300"/>
      <c r="AX263" s="313"/>
      <c r="AZ263" s="349"/>
      <c r="BA263" s="290"/>
      <c r="BB263" s="277"/>
      <c r="BC263" s="350"/>
      <c r="BD263" s="350"/>
      <c r="BE263" s="290"/>
      <c r="BF263" s="281"/>
      <c r="BH263" s="346"/>
      <c r="BI263" s="300"/>
      <c r="BJ263" s="300"/>
      <c r="BK263" s="345"/>
      <c r="BL263" s="345"/>
      <c r="BM263" s="300"/>
      <c r="BN263" s="286"/>
    </row>
    <row r="264" ht="22.5" customHeight="1">
      <c r="A264" s="368"/>
      <c r="B264" s="444"/>
      <c r="C264" s="195"/>
      <c r="D264" s="195"/>
      <c r="E264" s="199"/>
      <c r="F264" s="199"/>
      <c r="G264" s="195"/>
      <c r="H264" s="386"/>
      <c r="J264" s="194"/>
      <c r="K264" s="61"/>
      <c r="L264" s="61"/>
      <c r="M264" s="81"/>
      <c r="N264" s="81"/>
      <c r="O264" s="61"/>
      <c r="P264" s="298"/>
      <c r="R264" s="194"/>
      <c r="S264" s="61"/>
      <c r="T264" s="61"/>
      <c r="U264" s="81"/>
      <c r="V264" s="81"/>
      <c r="W264" s="61"/>
      <c r="X264" s="269"/>
      <c r="Y264" s="574"/>
      <c r="AA264" s="194"/>
      <c r="AB264" s="61"/>
      <c r="AC264" s="61"/>
      <c r="AD264" s="81"/>
      <c r="AE264" s="81"/>
      <c r="AF264" s="61"/>
      <c r="AG264" s="269"/>
      <c r="AH264" s="574"/>
      <c r="AJ264" s="349"/>
      <c r="AK264" s="290"/>
      <c r="AL264" s="277"/>
      <c r="AM264" s="350"/>
      <c r="AN264" s="350"/>
      <c r="AO264" s="290"/>
      <c r="AP264" s="315"/>
      <c r="AR264" s="346"/>
      <c r="AS264" s="300"/>
      <c r="AT264" s="300"/>
      <c r="AU264" s="345"/>
      <c r="AV264" s="345"/>
      <c r="AW264" s="300"/>
      <c r="AX264" s="313"/>
      <c r="AZ264" s="349"/>
      <c r="BA264" s="290"/>
      <c r="BB264" s="277"/>
      <c r="BC264" s="350"/>
      <c r="BD264" s="350"/>
      <c r="BE264" s="290"/>
      <c r="BF264" s="281"/>
      <c r="BH264" s="346"/>
      <c r="BI264" s="300"/>
      <c r="BJ264" s="300"/>
      <c r="BK264" s="345"/>
      <c r="BL264" s="345"/>
      <c r="BM264" s="300"/>
      <c r="BN264" s="286"/>
    </row>
    <row r="265" ht="22.5" customHeight="1">
      <c r="A265" s="368"/>
      <c r="B265" s="444"/>
      <c r="C265" s="195"/>
      <c r="D265" s="195"/>
      <c r="E265" s="199"/>
      <c r="F265" s="199"/>
      <c r="G265" s="195"/>
      <c r="H265" s="386"/>
      <c r="J265" s="194"/>
      <c r="K265" s="61"/>
      <c r="L265" s="61"/>
      <c r="M265" s="81"/>
      <c r="N265" s="81"/>
      <c r="O265" s="61"/>
      <c r="P265" s="298"/>
      <c r="R265" s="194"/>
      <c r="S265" s="61"/>
      <c r="T265" s="61"/>
      <c r="U265" s="81"/>
      <c r="V265" s="81"/>
      <c r="W265" s="61"/>
      <c r="X265" s="269"/>
      <c r="Y265" s="574"/>
      <c r="AA265" s="194"/>
      <c r="AB265" s="61"/>
      <c r="AC265" s="61"/>
      <c r="AD265" s="81"/>
      <c r="AE265" s="81"/>
      <c r="AF265" s="61"/>
      <c r="AG265" s="269"/>
      <c r="AH265" s="574"/>
      <c r="AJ265" s="349"/>
      <c r="AK265" s="290"/>
      <c r="AL265" s="277"/>
      <c r="AM265" s="350"/>
      <c r="AN265" s="350"/>
      <c r="AO265" s="290"/>
      <c r="AP265" s="315"/>
      <c r="AR265" s="346"/>
      <c r="AS265" s="300"/>
      <c r="AT265" s="300"/>
      <c r="AU265" s="345"/>
      <c r="AV265" s="345"/>
      <c r="AW265" s="300"/>
      <c r="AX265" s="313"/>
      <c r="AZ265" s="349"/>
      <c r="BA265" s="290"/>
      <c r="BB265" s="277"/>
      <c r="BC265" s="350"/>
      <c r="BD265" s="350"/>
      <c r="BE265" s="290"/>
      <c r="BF265" s="281"/>
      <c r="BH265" s="346"/>
      <c r="BI265" s="300"/>
      <c r="BJ265" s="300"/>
      <c r="BK265" s="345"/>
      <c r="BL265" s="345"/>
      <c r="BM265" s="300"/>
      <c r="BN265" s="286"/>
    </row>
    <row r="266" ht="22.5" customHeight="1">
      <c r="A266" s="368"/>
      <c r="B266" s="444"/>
      <c r="C266" s="195"/>
      <c r="D266" s="195"/>
      <c r="E266" s="199"/>
      <c r="F266" s="199"/>
      <c r="G266" s="195"/>
      <c r="H266" s="386"/>
      <c r="J266" s="194"/>
      <c r="K266" s="61"/>
      <c r="L266" s="61"/>
      <c r="M266" s="81"/>
      <c r="N266" s="81"/>
      <c r="O266" s="61"/>
      <c r="P266" s="298"/>
      <c r="R266" s="194"/>
      <c r="S266" s="61"/>
      <c r="T266" s="61"/>
      <c r="U266" s="81"/>
      <c r="V266" s="81"/>
      <c r="W266" s="61"/>
      <c r="X266" s="269"/>
      <c r="Y266" s="574"/>
      <c r="AA266" s="194"/>
      <c r="AB266" s="61"/>
      <c r="AC266" s="61"/>
      <c r="AD266" s="81"/>
      <c r="AE266" s="81"/>
      <c r="AF266" s="61"/>
      <c r="AG266" s="269"/>
      <c r="AH266" s="574"/>
      <c r="AJ266" s="349"/>
      <c r="AK266" s="290"/>
      <c r="AL266" s="277"/>
      <c r="AM266" s="350"/>
      <c r="AN266" s="350"/>
      <c r="AO266" s="290"/>
      <c r="AP266" s="315"/>
      <c r="AR266" s="346"/>
      <c r="AS266" s="300"/>
      <c r="AT266" s="300"/>
      <c r="AU266" s="345"/>
      <c r="AV266" s="345"/>
      <c r="AW266" s="300"/>
      <c r="AX266" s="313"/>
      <c r="AZ266" s="349"/>
      <c r="BA266" s="290"/>
      <c r="BB266" s="277"/>
      <c r="BC266" s="350"/>
      <c r="BD266" s="350"/>
      <c r="BE266" s="290"/>
      <c r="BF266" s="281"/>
      <c r="BH266" s="346"/>
      <c r="BI266" s="300"/>
      <c r="BJ266" s="300"/>
      <c r="BK266" s="345"/>
      <c r="BL266" s="345"/>
      <c r="BM266" s="300"/>
      <c r="BN266" s="286"/>
    </row>
    <row r="267" ht="22.5" customHeight="1">
      <c r="A267" s="368"/>
      <c r="B267" s="444"/>
      <c r="C267" s="195"/>
      <c r="D267" s="195"/>
      <c r="E267" s="199"/>
      <c r="F267" s="199"/>
      <c r="G267" s="195"/>
      <c r="H267" s="386"/>
      <c r="J267" s="194"/>
      <c r="K267" s="61"/>
      <c r="L267" s="61"/>
      <c r="M267" s="81"/>
      <c r="N267" s="81"/>
      <c r="O267" s="61"/>
      <c r="P267" s="298"/>
      <c r="R267" s="194"/>
      <c r="S267" s="61"/>
      <c r="T267" s="61"/>
      <c r="U267" s="81"/>
      <c r="V267" s="81"/>
      <c r="W267" s="61"/>
      <c r="X267" s="269"/>
      <c r="Y267" s="574"/>
      <c r="AA267" s="194"/>
      <c r="AB267" s="61"/>
      <c r="AC267" s="61"/>
      <c r="AD267" s="81"/>
      <c r="AE267" s="81"/>
      <c r="AF267" s="61"/>
      <c r="AG267" s="269"/>
      <c r="AH267" s="574"/>
      <c r="AJ267" s="349"/>
      <c r="AK267" s="290"/>
      <c r="AL267" s="277"/>
      <c r="AM267" s="350"/>
      <c r="AN267" s="350"/>
      <c r="AO267" s="290"/>
      <c r="AP267" s="315"/>
      <c r="AR267" s="346"/>
      <c r="AS267" s="300"/>
      <c r="AT267" s="300"/>
      <c r="AU267" s="345"/>
      <c r="AV267" s="345"/>
      <c r="AW267" s="300"/>
      <c r="AX267" s="313"/>
      <c r="AZ267" s="349"/>
      <c r="BA267" s="290"/>
      <c r="BB267" s="277"/>
      <c r="BC267" s="350"/>
      <c r="BD267" s="350"/>
      <c r="BE267" s="290"/>
      <c r="BF267" s="281"/>
      <c r="BH267" s="346"/>
      <c r="BI267" s="300"/>
      <c r="BJ267" s="300"/>
      <c r="BK267" s="345"/>
      <c r="BL267" s="345"/>
      <c r="BM267" s="300"/>
      <c r="BN267" s="286"/>
    </row>
    <row r="268" ht="22.5" customHeight="1">
      <c r="A268" s="368"/>
      <c r="B268" s="444"/>
      <c r="C268" s="195"/>
      <c r="D268" s="195"/>
      <c r="E268" s="199"/>
      <c r="F268" s="199"/>
      <c r="G268" s="195"/>
      <c r="H268" s="386"/>
      <c r="J268" s="194"/>
      <c r="K268" s="61"/>
      <c r="L268" s="61"/>
      <c r="M268" s="81"/>
      <c r="N268" s="81"/>
      <c r="O268" s="61"/>
      <c r="P268" s="298"/>
      <c r="R268" s="194"/>
      <c r="S268" s="61"/>
      <c r="T268" s="61"/>
      <c r="U268" s="81"/>
      <c r="V268" s="81"/>
      <c r="W268" s="61"/>
      <c r="X268" s="269"/>
      <c r="Y268" s="574"/>
      <c r="AA268" s="194"/>
      <c r="AB268" s="61"/>
      <c r="AC268" s="61"/>
      <c r="AD268" s="81"/>
      <c r="AE268" s="81"/>
      <c r="AF268" s="61"/>
      <c r="AG268" s="269"/>
      <c r="AH268" s="574"/>
      <c r="AJ268" s="349"/>
      <c r="AK268" s="290"/>
      <c r="AL268" s="277"/>
      <c r="AM268" s="350"/>
      <c r="AN268" s="350"/>
      <c r="AO268" s="290"/>
      <c r="AP268" s="315"/>
      <c r="AR268" s="346"/>
      <c r="AS268" s="300"/>
      <c r="AT268" s="300"/>
      <c r="AU268" s="345"/>
      <c r="AV268" s="345"/>
      <c r="AW268" s="300"/>
      <c r="AX268" s="313"/>
      <c r="AZ268" s="349"/>
      <c r="BA268" s="290"/>
      <c r="BB268" s="277"/>
      <c r="BC268" s="350"/>
      <c r="BD268" s="350"/>
      <c r="BE268" s="290"/>
      <c r="BF268" s="281"/>
      <c r="BH268" s="346"/>
      <c r="BI268" s="300"/>
      <c r="BJ268" s="300"/>
      <c r="BK268" s="345"/>
      <c r="BL268" s="345"/>
      <c r="BM268" s="300"/>
      <c r="BN268" s="286"/>
    </row>
    <row r="269" ht="22.5" customHeight="1">
      <c r="A269" s="368"/>
      <c r="B269" s="444"/>
      <c r="C269" s="195"/>
      <c r="D269" s="195"/>
      <c r="E269" s="199"/>
      <c r="F269" s="199"/>
      <c r="G269" s="195"/>
      <c r="H269" s="386"/>
      <c r="J269" s="194"/>
      <c r="K269" s="61"/>
      <c r="L269" s="61"/>
      <c r="M269" s="81"/>
      <c r="N269" s="81"/>
      <c r="O269" s="61"/>
      <c r="P269" s="298"/>
      <c r="R269" s="194"/>
      <c r="S269" s="61"/>
      <c r="T269" s="61"/>
      <c r="U269" s="81"/>
      <c r="V269" s="81"/>
      <c r="W269" s="61"/>
      <c r="X269" s="269"/>
      <c r="Y269" s="574"/>
      <c r="AA269" s="194"/>
      <c r="AB269" s="61"/>
      <c r="AC269" s="61"/>
      <c r="AD269" s="81"/>
      <c r="AE269" s="81"/>
      <c r="AF269" s="61"/>
      <c r="AG269" s="269"/>
      <c r="AH269" s="574"/>
      <c r="AJ269" s="349"/>
      <c r="AK269" s="290"/>
      <c r="AL269" s="277"/>
      <c r="AM269" s="350"/>
      <c r="AN269" s="350"/>
      <c r="AO269" s="290"/>
      <c r="AP269" s="315"/>
      <c r="AR269" s="346"/>
      <c r="AS269" s="300"/>
      <c r="AT269" s="300"/>
      <c r="AU269" s="345"/>
      <c r="AV269" s="345"/>
      <c r="AW269" s="300"/>
      <c r="AX269" s="313"/>
      <c r="AZ269" s="349"/>
      <c r="BA269" s="290"/>
      <c r="BB269" s="277"/>
      <c r="BC269" s="350"/>
      <c r="BD269" s="350"/>
      <c r="BE269" s="290"/>
      <c r="BF269" s="281"/>
      <c r="BH269" s="346"/>
      <c r="BI269" s="300"/>
      <c r="BJ269" s="300"/>
      <c r="BK269" s="345"/>
      <c r="BL269" s="345"/>
      <c r="BM269" s="300"/>
      <c r="BN269" s="286"/>
    </row>
    <row r="270" ht="22.5" customHeight="1">
      <c r="A270" s="368"/>
      <c r="B270" s="444"/>
      <c r="C270" s="195"/>
      <c r="D270" s="195"/>
      <c r="E270" s="199"/>
      <c r="F270" s="199"/>
      <c r="G270" s="195"/>
      <c r="H270" s="386"/>
      <c r="J270" s="194"/>
      <c r="K270" s="61"/>
      <c r="L270" s="61"/>
      <c r="M270" s="81"/>
      <c r="N270" s="81"/>
      <c r="O270" s="61"/>
      <c r="P270" s="298"/>
      <c r="R270" s="194"/>
      <c r="S270" s="61"/>
      <c r="T270" s="61"/>
      <c r="U270" s="81"/>
      <c r="V270" s="81"/>
      <c r="W270" s="61"/>
      <c r="X270" s="269"/>
      <c r="Y270" s="574"/>
      <c r="AA270" s="194"/>
      <c r="AB270" s="61"/>
      <c r="AC270" s="61"/>
      <c r="AD270" s="81"/>
      <c r="AE270" s="81"/>
      <c r="AF270" s="61"/>
      <c r="AG270" s="269"/>
      <c r="AH270" s="574"/>
      <c r="AJ270" s="349"/>
      <c r="AK270" s="290"/>
      <c r="AL270" s="277"/>
      <c r="AM270" s="350"/>
      <c r="AN270" s="350"/>
      <c r="AO270" s="290"/>
      <c r="AP270" s="315"/>
      <c r="AR270" s="346"/>
      <c r="AS270" s="300"/>
      <c r="AT270" s="300"/>
      <c r="AU270" s="345"/>
      <c r="AV270" s="345"/>
      <c r="AW270" s="300"/>
      <c r="AX270" s="313"/>
      <c r="AZ270" s="349"/>
      <c r="BA270" s="290"/>
      <c r="BB270" s="277"/>
      <c r="BC270" s="350"/>
      <c r="BD270" s="350"/>
      <c r="BE270" s="290"/>
      <c r="BF270" s="281"/>
      <c r="BH270" s="346"/>
      <c r="BI270" s="300"/>
      <c r="BJ270" s="300"/>
      <c r="BK270" s="345"/>
      <c r="BL270" s="345"/>
      <c r="BM270" s="300"/>
      <c r="BN270" s="286"/>
    </row>
    <row r="271" ht="22.5" customHeight="1">
      <c r="A271" s="368"/>
      <c r="B271" s="444"/>
      <c r="C271" s="195"/>
      <c r="D271" s="195"/>
      <c r="E271" s="199"/>
      <c r="F271" s="199"/>
      <c r="G271" s="195"/>
      <c r="H271" s="386"/>
      <c r="J271" s="194"/>
      <c r="K271" s="61"/>
      <c r="L271" s="61"/>
      <c r="M271" s="81"/>
      <c r="N271" s="81"/>
      <c r="O271" s="61"/>
      <c r="P271" s="298"/>
      <c r="R271" s="194"/>
      <c r="S271" s="61"/>
      <c r="T271" s="61"/>
      <c r="U271" s="81"/>
      <c r="V271" s="81"/>
      <c r="W271" s="61"/>
      <c r="X271" s="269"/>
      <c r="Y271" s="574"/>
      <c r="AA271" s="194"/>
      <c r="AB271" s="61"/>
      <c r="AC271" s="61"/>
      <c r="AD271" s="81"/>
      <c r="AE271" s="81"/>
      <c r="AF271" s="61"/>
      <c r="AG271" s="269"/>
      <c r="AH271" s="574"/>
      <c r="AJ271" s="349"/>
      <c r="AK271" s="290"/>
      <c r="AL271" s="277"/>
      <c r="AM271" s="350"/>
      <c r="AN271" s="350"/>
      <c r="AO271" s="290"/>
      <c r="AP271" s="315"/>
      <c r="AR271" s="346"/>
      <c r="AS271" s="300"/>
      <c r="AT271" s="300"/>
      <c r="AU271" s="345"/>
      <c r="AV271" s="345"/>
      <c r="AW271" s="300"/>
      <c r="AX271" s="313"/>
      <c r="AZ271" s="349"/>
      <c r="BA271" s="290"/>
      <c r="BB271" s="277"/>
      <c r="BC271" s="350"/>
      <c r="BD271" s="350"/>
      <c r="BE271" s="290"/>
      <c r="BF271" s="281"/>
      <c r="BH271" s="346"/>
      <c r="BI271" s="300"/>
      <c r="BJ271" s="300"/>
      <c r="BK271" s="345"/>
      <c r="BL271" s="345"/>
      <c r="BM271" s="300"/>
      <c r="BN271" s="286"/>
    </row>
    <row r="272" ht="22.5" customHeight="1">
      <c r="A272" s="368"/>
      <c r="B272" s="444"/>
      <c r="C272" s="195"/>
      <c r="D272" s="195"/>
      <c r="E272" s="199"/>
      <c r="F272" s="199"/>
      <c r="G272" s="195"/>
      <c r="H272" s="386"/>
      <c r="J272" s="194"/>
      <c r="K272" s="61"/>
      <c r="L272" s="61"/>
      <c r="M272" s="81"/>
      <c r="N272" s="81"/>
      <c r="O272" s="61"/>
      <c r="P272" s="298"/>
      <c r="R272" s="194"/>
      <c r="S272" s="61"/>
      <c r="T272" s="61"/>
      <c r="U272" s="81"/>
      <c r="V272" s="81"/>
      <c r="W272" s="61"/>
      <c r="X272" s="269"/>
      <c r="Y272" s="574"/>
      <c r="AA272" s="194"/>
      <c r="AB272" s="61"/>
      <c r="AC272" s="61"/>
      <c r="AD272" s="81"/>
      <c r="AE272" s="81"/>
      <c r="AF272" s="61"/>
      <c r="AG272" s="269"/>
      <c r="AH272" s="574"/>
      <c r="AJ272" s="349"/>
      <c r="AK272" s="290"/>
      <c r="AL272" s="277"/>
      <c r="AM272" s="350"/>
      <c r="AN272" s="350"/>
      <c r="AO272" s="290"/>
      <c r="AP272" s="315"/>
      <c r="AR272" s="346"/>
      <c r="AS272" s="300"/>
      <c r="AT272" s="300"/>
      <c r="AU272" s="345"/>
      <c r="AV272" s="345"/>
      <c r="AW272" s="300"/>
      <c r="AX272" s="313"/>
      <c r="AZ272" s="349"/>
      <c r="BA272" s="290"/>
      <c r="BB272" s="277"/>
      <c r="BC272" s="350"/>
      <c r="BD272" s="350"/>
      <c r="BE272" s="290"/>
      <c r="BF272" s="281"/>
      <c r="BH272" s="346"/>
      <c r="BI272" s="300"/>
      <c r="BJ272" s="300"/>
      <c r="BK272" s="345"/>
      <c r="BL272" s="345"/>
      <c r="BM272" s="300"/>
      <c r="BN272" s="286"/>
    </row>
    <row r="273" ht="22.5" customHeight="1">
      <c r="A273" s="368"/>
      <c r="B273" s="444"/>
      <c r="C273" s="195"/>
      <c r="D273" s="195"/>
      <c r="E273" s="199"/>
      <c r="F273" s="199"/>
      <c r="G273" s="195"/>
      <c r="H273" s="386"/>
      <c r="J273" s="194"/>
      <c r="K273" s="61"/>
      <c r="L273" s="61"/>
      <c r="M273" s="81"/>
      <c r="N273" s="81"/>
      <c r="O273" s="61"/>
      <c r="P273" s="298"/>
      <c r="R273" s="194"/>
      <c r="S273" s="61"/>
      <c r="T273" s="61"/>
      <c r="U273" s="81"/>
      <c r="V273" s="81"/>
      <c r="W273" s="61"/>
      <c r="X273" s="269"/>
      <c r="Y273" s="574"/>
      <c r="AA273" s="194"/>
      <c r="AB273" s="61"/>
      <c r="AC273" s="61"/>
      <c r="AD273" s="81"/>
      <c r="AE273" s="81"/>
      <c r="AF273" s="61"/>
      <c r="AG273" s="269"/>
      <c r="AH273" s="574"/>
      <c r="AJ273" s="349"/>
      <c r="AK273" s="290"/>
      <c r="AL273" s="277"/>
      <c r="AM273" s="350"/>
      <c r="AN273" s="350"/>
      <c r="AO273" s="290"/>
      <c r="AP273" s="315"/>
      <c r="AR273" s="346"/>
      <c r="AS273" s="300"/>
      <c r="AT273" s="300"/>
      <c r="AU273" s="345"/>
      <c r="AV273" s="345"/>
      <c r="AW273" s="300"/>
      <c r="AX273" s="313"/>
      <c r="AZ273" s="349"/>
      <c r="BA273" s="290"/>
      <c r="BB273" s="277"/>
      <c r="BC273" s="350"/>
      <c r="BD273" s="350"/>
      <c r="BE273" s="290"/>
      <c r="BF273" s="281"/>
      <c r="BH273" s="346"/>
      <c r="BI273" s="300"/>
      <c r="BJ273" s="300"/>
      <c r="BK273" s="345"/>
      <c r="BL273" s="345"/>
      <c r="BM273" s="300"/>
      <c r="BN273" s="286"/>
    </row>
    <row r="274" ht="22.5" customHeight="1">
      <c r="A274" s="368"/>
      <c r="B274" s="444"/>
      <c r="C274" s="195"/>
      <c r="D274" s="195"/>
      <c r="E274" s="199"/>
      <c r="F274" s="199"/>
      <c r="G274" s="195"/>
      <c r="H274" s="386"/>
      <c r="J274" s="194"/>
      <c r="K274" s="61"/>
      <c r="L274" s="61"/>
      <c r="M274" s="81"/>
      <c r="N274" s="81"/>
      <c r="O274" s="61"/>
      <c r="P274" s="298"/>
      <c r="R274" s="194"/>
      <c r="S274" s="61"/>
      <c r="T274" s="61"/>
      <c r="U274" s="81"/>
      <c r="V274" s="81"/>
      <c r="W274" s="61"/>
      <c r="X274" s="269"/>
      <c r="Y274" s="574"/>
      <c r="AA274" s="194"/>
      <c r="AB274" s="61"/>
      <c r="AC274" s="61"/>
      <c r="AD274" s="81"/>
      <c r="AE274" s="81"/>
      <c r="AF274" s="61"/>
      <c r="AG274" s="269"/>
      <c r="AH274" s="574"/>
      <c r="AJ274" s="349"/>
      <c r="AK274" s="290"/>
      <c r="AL274" s="277"/>
      <c r="AM274" s="350"/>
      <c r="AN274" s="350"/>
      <c r="AO274" s="290"/>
      <c r="AP274" s="315"/>
      <c r="AR274" s="346"/>
      <c r="AS274" s="300"/>
      <c r="AT274" s="300"/>
      <c r="AU274" s="345"/>
      <c r="AV274" s="345"/>
      <c r="AW274" s="300"/>
      <c r="AX274" s="313"/>
      <c r="AZ274" s="349"/>
      <c r="BA274" s="290"/>
      <c r="BB274" s="277"/>
      <c r="BC274" s="350"/>
      <c r="BD274" s="350"/>
      <c r="BE274" s="290"/>
      <c r="BF274" s="281"/>
      <c r="BH274" s="346"/>
      <c r="BI274" s="300"/>
      <c r="BJ274" s="300"/>
      <c r="BK274" s="345"/>
      <c r="BL274" s="345"/>
      <c r="BM274" s="300"/>
      <c r="BN274" s="286"/>
    </row>
    <row r="275" ht="22.5" customHeight="1">
      <c r="A275" s="368"/>
      <c r="B275" s="444"/>
      <c r="C275" s="195"/>
      <c r="D275" s="195"/>
      <c r="E275" s="199"/>
      <c r="F275" s="199"/>
      <c r="G275" s="195"/>
      <c r="H275" s="386"/>
      <c r="J275" s="194"/>
      <c r="K275" s="61"/>
      <c r="L275" s="61"/>
      <c r="M275" s="81"/>
      <c r="N275" s="81"/>
      <c r="O275" s="61"/>
      <c r="P275" s="298"/>
      <c r="R275" s="194"/>
      <c r="S275" s="61"/>
      <c r="T275" s="61"/>
      <c r="U275" s="81"/>
      <c r="V275" s="81"/>
      <c r="W275" s="61"/>
      <c r="X275" s="269"/>
      <c r="Y275" s="574"/>
      <c r="AA275" s="194"/>
      <c r="AB275" s="61"/>
      <c r="AC275" s="61"/>
      <c r="AD275" s="81"/>
      <c r="AE275" s="81"/>
      <c r="AF275" s="61"/>
      <c r="AG275" s="269"/>
      <c r="AH275" s="574"/>
      <c r="AJ275" s="349"/>
      <c r="AK275" s="290"/>
      <c r="AL275" s="277"/>
      <c r="AM275" s="350"/>
      <c r="AN275" s="350"/>
      <c r="AO275" s="290"/>
      <c r="AP275" s="315"/>
      <c r="AR275" s="346"/>
      <c r="AS275" s="300"/>
      <c r="AT275" s="300"/>
      <c r="AU275" s="345"/>
      <c r="AV275" s="345"/>
      <c r="AW275" s="300"/>
      <c r="AX275" s="313"/>
      <c r="AZ275" s="349"/>
      <c r="BA275" s="290"/>
      <c r="BB275" s="277"/>
      <c r="BC275" s="350"/>
      <c r="BD275" s="350"/>
      <c r="BE275" s="290"/>
      <c r="BF275" s="281"/>
      <c r="BH275" s="346"/>
      <c r="BI275" s="300"/>
      <c r="BJ275" s="300"/>
      <c r="BK275" s="345"/>
      <c r="BL275" s="345"/>
      <c r="BM275" s="300"/>
      <c r="BN275" s="286"/>
    </row>
    <row r="276" ht="22.5" customHeight="1">
      <c r="A276" s="368"/>
      <c r="B276" s="444"/>
      <c r="C276" s="195"/>
      <c r="D276" s="195"/>
      <c r="E276" s="199"/>
      <c r="F276" s="199"/>
      <c r="G276" s="195"/>
      <c r="H276" s="386"/>
      <c r="J276" s="194"/>
      <c r="K276" s="61"/>
      <c r="L276" s="61"/>
      <c r="M276" s="81"/>
      <c r="N276" s="81"/>
      <c r="O276" s="61"/>
      <c r="P276" s="298"/>
      <c r="R276" s="194"/>
      <c r="S276" s="61"/>
      <c r="T276" s="61"/>
      <c r="U276" s="81"/>
      <c r="V276" s="81"/>
      <c r="W276" s="61"/>
      <c r="X276" s="269"/>
      <c r="Y276" s="574"/>
      <c r="AA276" s="194"/>
      <c r="AB276" s="61"/>
      <c r="AC276" s="61"/>
      <c r="AD276" s="81"/>
      <c r="AE276" s="81"/>
      <c r="AF276" s="61"/>
      <c r="AG276" s="269"/>
      <c r="AH276" s="574"/>
      <c r="AJ276" s="349"/>
      <c r="AK276" s="290"/>
      <c r="AL276" s="277"/>
      <c r="AM276" s="350"/>
      <c r="AN276" s="350"/>
      <c r="AO276" s="290"/>
      <c r="AP276" s="315"/>
      <c r="AR276" s="346"/>
      <c r="AS276" s="300"/>
      <c r="AT276" s="300"/>
      <c r="AU276" s="345"/>
      <c r="AV276" s="345"/>
      <c r="AW276" s="300"/>
      <c r="AX276" s="313"/>
      <c r="AZ276" s="349"/>
      <c r="BA276" s="290"/>
      <c r="BB276" s="277"/>
      <c r="BC276" s="350"/>
      <c r="BD276" s="350"/>
      <c r="BE276" s="290"/>
      <c r="BF276" s="281"/>
      <c r="BH276" s="346"/>
      <c r="BI276" s="300"/>
      <c r="BJ276" s="300"/>
      <c r="BK276" s="345"/>
      <c r="BL276" s="345"/>
      <c r="BM276" s="300"/>
      <c r="BN276" s="286"/>
    </row>
    <row r="277" ht="22.5" customHeight="1">
      <c r="A277" s="368"/>
      <c r="B277" s="444"/>
      <c r="C277" s="195"/>
      <c r="D277" s="195"/>
      <c r="E277" s="199"/>
      <c r="F277" s="199"/>
      <c r="G277" s="195"/>
      <c r="H277" s="386"/>
      <c r="J277" s="194"/>
      <c r="K277" s="61"/>
      <c r="L277" s="61"/>
      <c r="M277" s="81"/>
      <c r="N277" s="81"/>
      <c r="O277" s="61"/>
      <c r="P277" s="298"/>
      <c r="R277" s="194"/>
      <c r="S277" s="61"/>
      <c r="T277" s="61"/>
      <c r="U277" s="81"/>
      <c r="V277" s="81"/>
      <c r="W277" s="61"/>
      <c r="X277" s="269"/>
      <c r="Y277" s="574"/>
      <c r="AA277" s="194"/>
      <c r="AB277" s="61"/>
      <c r="AC277" s="61"/>
      <c r="AD277" s="81"/>
      <c r="AE277" s="81"/>
      <c r="AF277" s="61"/>
      <c r="AG277" s="269"/>
      <c r="AH277" s="574"/>
      <c r="AJ277" s="349"/>
      <c r="AK277" s="290"/>
      <c r="AL277" s="277"/>
      <c r="AM277" s="350"/>
      <c r="AN277" s="350"/>
      <c r="AO277" s="290"/>
      <c r="AP277" s="315"/>
      <c r="AR277" s="346"/>
      <c r="AS277" s="300"/>
      <c r="AT277" s="300"/>
      <c r="AU277" s="345"/>
      <c r="AV277" s="345"/>
      <c r="AW277" s="300"/>
      <c r="AX277" s="313"/>
      <c r="AZ277" s="349"/>
      <c r="BA277" s="290"/>
      <c r="BB277" s="277"/>
      <c r="BC277" s="350"/>
      <c r="BD277" s="350"/>
      <c r="BE277" s="290"/>
      <c r="BF277" s="281"/>
      <c r="BH277" s="346"/>
      <c r="BI277" s="300"/>
      <c r="BJ277" s="300"/>
      <c r="BK277" s="345"/>
      <c r="BL277" s="345"/>
      <c r="BM277" s="300"/>
      <c r="BN277" s="286"/>
    </row>
    <row r="278" ht="22.5" customHeight="1">
      <c r="A278" s="368"/>
      <c r="B278" s="444"/>
      <c r="C278" s="195"/>
      <c r="D278" s="195"/>
      <c r="E278" s="199"/>
      <c r="F278" s="199"/>
      <c r="G278" s="195"/>
      <c r="H278" s="386"/>
      <c r="J278" s="194"/>
      <c r="K278" s="61"/>
      <c r="L278" s="61"/>
      <c r="M278" s="81"/>
      <c r="N278" s="81"/>
      <c r="O278" s="61"/>
      <c r="P278" s="298"/>
      <c r="R278" s="194"/>
      <c r="S278" s="61"/>
      <c r="T278" s="61"/>
      <c r="U278" s="81"/>
      <c r="V278" s="81"/>
      <c r="W278" s="61"/>
      <c r="X278" s="269"/>
      <c r="Y278" s="574"/>
      <c r="AA278" s="194"/>
      <c r="AB278" s="61"/>
      <c r="AC278" s="61"/>
      <c r="AD278" s="81"/>
      <c r="AE278" s="81"/>
      <c r="AF278" s="61"/>
      <c r="AG278" s="269"/>
      <c r="AH278" s="574"/>
      <c r="AJ278" s="349"/>
      <c r="AK278" s="290"/>
      <c r="AL278" s="277"/>
      <c r="AM278" s="350"/>
      <c r="AN278" s="350"/>
      <c r="AO278" s="290"/>
      <c r="AP278" s="315"/>
      <c r="AR278" s="346"/>
      <c r="AS278" s="300"/>
      <c r="AT278" s="300"/>
      <c r="AU278" s="345"/>
      <c r="AV278" s="345"/>
      <c r="AW278" s="300"/>
      <c r="AX278" s="313"/>
      <c r="AZ278" s="349"/>
      <c r="BA278" s="290"/>
      <c r="BB278" s="277"/>
      <c r="BC278" s="350"/>
      <c r="BD278" s="350"/>
      <c r="BE278" s="290"/>
      <c r="BF278" s="281"/>
      <c r="BH278" s="346"/>
      <c r="BI278" s="300"/>
      <c r="BJ278" s="300"/>
      <c r="BK278" s="345"/>
      <c r="BL278" s="345"/>
      <c r="BM278" s="300"/>
      <c r="BN278" s="286"/>
    </row>
    <row r="279" ht="22.5" customHeight="1">
      <c r="A279" s="368"/>
      <c r="B279" s="444"/>
      <c r="C279" s="195"/>
      <c r="D279" s="195"/>
      <c r="E279" s="199"/>
      <c r="F279" s="199"/>
      <c r="G279" s="195"/>
      <c r="H279" s="386"/>
      <c r="J279" s="194"/>
      <c r="K279" s="61"/>
      <c r="L279" s="61"/>
      <c r="M279" s="81"/>
      <c r="N279" s="81"/>
      <c r="O279" s="61"/>
      <c r="P279" s="298"/>
      <c r="R279" s="194"/>
      <c r="S279" s="61"/>
      <c r="T279" s="61"/>
      <c r="U279" s="81"/>
      <c r="V279" s="81"/>
      <c r="W279" s="61"/>
      <c r="X279" s="269"/>
      <c r="Y279" s="574"/>
      <c r="AA279" s="194"/>
      <c r="AB279" s="61"/>
      <c r="AC279" s="61"/>
      <c r="AD279" s="81"/>
      <c r="AE279" s="81"/>
      <c r="AF279" s="61"/>
      <c r="AG279" s="269"/>
      <c r="AH279" s="574"/>
      <c r="AJ279" s="349"/>
      <c r="AK279" s="290"/>
      <c r="AL279" s="277"/>
      <c r="AM279" s="350"/>
      <c r="AN279" s="350"/>
      <c r="AO279" s="290"/>
      <c r="AP279" s="315"/>
      <c r="AR279" s="346"/>
      <c r="AS279" s="300"/>
      <c r="AT279" s="300"/>
      <c r="AU279" s="345"/>
      <c r="AV279" s="345"/>
      <c r="AW279" s="300"/>
      <c r="AX279" s="313"/>
      <c r="AZ279" s="349"/>
      <c r="BA279" s="290"/>
      <c r="BB279" s="277"/>
      <c r="BC279" s="350"/>
      <c r="BD279" s="350"/>
      <c r="BE279" s="290"/>
      <c r="BF279" s="281"/>
      <c r="BH279" s="346"/>
      <c r="BI279" s="300"/>
      <c r="BJ279" s="300"/>
      <c r="BK279" s="345"/>
      <c r="BL279" s="345"/>
      <c r="BM279" s="300"/>
      <c r="BN279" s="286"/>
    </row>
    <row r="280" ht="22.5" customHeight="1">
      <c r="A280" s="368"/>
      <c r="B280" s="444"/>
      <c r="C280" s="195"/>
      <c r="D280" s="195"/>
      <c r="E280" s="199"/>
      <c r="F280" s="199"/>
      <c r="G280" s="195"/>
      <c r="H280" s="386"/>
      <c r="J280" s="194"/>
      <c r="K280" s="61"/>
      <c r="L280" s="61"/>
      <c r="M280" s="81"/>
      <c r="N280" s="81"/>
      <c r="O280" s="61"/>
      <c r="P280" s="298"/>
      <c r="R280" s="194"/>
      <c r="S280" s="61"/>
      <c r="T280" s="61"/>
      <c r="U280" s="81"/>
      <c r="V280" s="81"/>
      <c r="W280" s="61"/>
      <c r="X280" s="269"/>
      <c r="Y280" s="574"/>
      <c r="AA280" s="194"/>
      <c r="AB280" s="61"/>
      <c r="AC280" s="61"/>
      <c r="AD280" s="81"/>
      <c r="AE280" s="81"/>
      <c r="AF280" s="61"/>
      <c r="AG280" s="269"/>
      <c r="AH280" s="574"/>
      <c r="AJ280" s="349"/>
      <c r="AK280" s="290"/>
      <c r="AL280" s="277"/>
      <c r="AM280" s="350"/>
      <c r="AN280" s="350"/>
      <c r="AO280" s="290"/>
      <c r="AP280" s="315"/>
      <c r="AR280" s="346"/>
      <c r="AS280" s="300"/>
      <c r="AT280" s="300"/>
      <c r="AU280" s="345"/>
      <c r="AV280" s="345"/>
      <c r="AW280" s="300"/>
      <c r="AX280" s="313"/>
      <c r="AZ280" s="349"/>
      <c r="BA280" s="290"/>
      <c r="BB280" s="277"/>
      <c r="BC280" s="350"/>
      <c r="BD280" s="350"/>
      <c r="BE280" s="290"/>
      <c r="BF280" s="281"/>
      <c r="BH280" s="346"/>
      <c r="BI280" s="300"/>
      <c r="BJ280" s="300"/>
      <c r="BK280" s="345"/>
      <c r="BL280" s="345"/>
      <c r="BM280" s="300"/>
      <c r="BN280" s="286"/>
    </row>
    <row r="281" ht="22.5" customHeight="1">
      <c r="A281" s="368"/>
      <c r="B281" s="444"/>
      <c r="C281" s="195"/>
      <c r="D281" s="195"/>
      <c r="E281" s="199"/>
      <c r="F281" s="199"/>
      <c r="G281" s="195"/>
      <c r="H281" s="386"/>
      <c r="J281" s="194"/>
      <c r="K281" s="61"/>
      <c r="L281" s="61"/>
      <c r="M281" s="81"/>
      <c r="N281" s="81"/>
      <c r="O281" s="61"/>
      <c r="P281" s="298"/>
      <c r="R281" s="194"/>
      <c r="S281" s="61"/>
      <c r="T281" s="61"/>
      <c r="U281" s="81"/>
      <c r="V281" s="81"/>
      <c r="W281" s="61"/>
      <c r="X281" s="269"/>
      <c r="Y281" s="574"/>
      <c r="AA281" s="194"/>
      <c r="AB281" s="61"/>
      <c r="AC281" s="61"/>
      <c r="AD281" s="81"/>
      <c r="AE281" s="81"/>
      <c r="AF281" s="61"/>
      <c r="AG281" s="269"/>
      <c r="AH281" s="574"/>
      <c r="AJ281" s="349"/>
      <c r="AK281" s="290"/>
      <c r="AL281" s="277"/>
      <c r="AM281" s="350"/>
      <c r="AN281" s="350"/>
      <c r="AO281" s="290"/>
      <c r="AP281" s="315"/>
      <c r="AR281" s="346"/>
      <c r="AS281" s="300"/>
      <c r="AT281" s="300"/>
      <c r="AU281" s="345"/>
      <c r="AV281" s="345"/>
      <c r="AW281" s="300"/>
      <c r="AX281" s="313"/>
      <c r="AZ281" s="349"/>
      <c r="BA281" s="290"/>
      <c r="BB281" s="277"/>
      <c r="BC281" s="350"/>
      <c r="BD281" s="350"/>
      <c r="BE281" s="290"/>
      <c r="BF281" s="281"/>
      <c r="BH281" s="346"/>
      <c r="BI281" s="300"/>
      <c r="BJ281" s="300"/>
      <c r="BK281" s="345"/>
      <c r="BL281" s="345"/>
      <c r="BM281" s="300"/>
      <c r="BN281" s="286"/>
    </row>
    <row r="282" ht="22.5" customHeight="1">
      <c r="A282" s="368"/>
      <c r="B282" s="444"/>
      <c r="C282" s="195"/>
      <c r="D282" s="195"/>
      <c r="E282" s="199"/>
      <c r="F282" s="199"/>
      <c r="G282" s="195"/>
      <c r="H282" s="386"/>
      <c r="J282" s="194"/>
      <c r="K282" s="61"/>
      <c r="L282" s="61"/>
      <c r="M282" s="81"/>
      <c r="N282" s="81"/>
      <c r="O282" s="61"/>
      <c r="P282" s="298"/>
      <c r="R282" s="194"/>
      <c r="S282" s="61"/>
      <c r="T282" s="61"/>
      <c r="U282" s="81"/>
      <c r="V282" s="81"/>
      <c r="W282" s="61"/>
      <c r="X282" s="269"/>
      <c r="Y282" s="574"/>
      <c r="AA282" s="194"/>
      <c r="AB282" s="61"/>
      <c r="AC282" s="61"/>
      <c r="AD282" s="81"/>
      <c r="AE282" s="81"/>
      <c r="AF282" s="61"/>
      <c r="AG282" s="269"/>
      <c r="AH282" s="574"/>
      <c r="AJ282" s="349"/>
      <c r="AK282" s="290"/>
      <c r="AL282" s="277"/>
      <c r="AM282" s="350"/>
      <c r="AN282" s="350"/>
      <c r="AO282" s="290"/>
      <c r="AP282" s="315"/>
      <c r="AR282" s="346"/>
      <c r="AS282" s="300"/>
      <c r="AT282" s="300"/>
      <c r="AU282" s="345"/>
      <c r="AV282" s="345"/>
      <c r="AW282" s="300"/>
      <c r="AX282" s="313"/>
      <c r="AZ282" s="349"/>
      <c r="BA282" s="290"/>
      <c r="BB282" s="277"/>
      <c r="BC282" s="350"/>
      <c r="BD282" s="350"/>
      <c r="BE282" s="290"/>
      <c r="BF282" s="281"/>
      <c r="BH282" s="346"/>
      <c r="BI282" s="300"/>
      <c r="BJ282" s="300"/>
      <c r="BK282" s="345"/>
      <c r="BL282" s="345"/>
      <c r="BM282" s="300"/>
      <c r="BN282" s="286"/>
    </row>
    <row r="283" ht="22.5" customHeight="1">
      <c r="A283" s="368"/>
      <c r="B283" s="444"/>
      <c r="C283" s="195"/>
      <c r="D283" s="195"/>
      <c r="E283" s="199"/>
      <c r="F283" s="199"/>
      <c r="G283" s="195"/>
      <c r="H283" s="386"/>
      <c r="J283" s="194"/>
      <c r="K283" s="61"/>
      <c r="L283" s="61"/>
      <c r="M283" s="81"/>
      <c r="N283" s="81"/>
      <c r="O283" s="61"/>
      <c r="P283" s="298"/>
      <c r="R283" s="194"/>
      <c r="S283" s="61"/>
      <c r="T283" s="61"/>
      <c r="U283" s="81"/>
      <c r="V283" s="81"/>
      <c r="W283" s="61"/>
      <c r="X283" s="269"/>
      <c r="Y283" s="574"/>
      <c r="AA283" s="194"/>
      <c r="AB283" s="61"/>
      <c r="AC283" s="61"/>
      <c r="AD283" s="81"/>
      <c r="AE283" s="81"/>
      <c r="AF283" s="61"/>
      <c r="AG283" s="269"/>
      <c r="AH283" s="574"/>
      <c r="AJ283" s="349"/>
      <c r="AK283" s="290"/>
      <c r="AL283" s="277"/>
      <c r="AM283" s="350"/>
      <c r="AN283" s="350"/>
      <c r="AO283" s="290"/>
      <c r="AP283" s="315"/>
      <c r="AR283" s="346"/>
      <c r="AS283" s="300"/>
      <c r="AT283" s="300"/>
      <c r="AU283" s="345"/>
      <c r="AV283" s="345"/>
      <c r="AW283" s="300"/>
      <c r="AX283" s="313"/>
      <c r="AZ283" s="349"/>
      <c r="BA283" s="290"/>
      <c r="BB283" s="277"/>
      <c r="BC283" s="350"/>
      <c r="BD283" s="350"/>
      <c r="BE283" s="290"/>
      <c r="BF283" s="281"/>
      <c r="BH283" s="346"/>
      <c r="BI283" s="300"/>
      <c r="BJ283" s="300"/>
      <c r="BK283" s="345"/>
      <c r="BL283" s="345"/>
      <c r="BM283" s="300"/>
      <c r="BN283" s="286"/>
    </row>
    <row r="284" ht="22.5" customHeight="1">
      <c r="A284" s="368"/>
      <c r="B284" s="444"/>
      <c r="C284" s="195"/>
      <c r="D284" s="195"/>
      <c r="E284" s="199"/>
      <c r="F284" s="199"/>
      <c r="G284" s="195"/>
      <c r="H284" s="386"/>
      <c r="J284" s="194"/>
      <c r="K284" s="61"/>
      <c r="L284" s="61"/>
      <c r="M284" s="81"/>
      <c r="N284" s="81"/>
      <c r="O284" s="61"/>
      <c r="P284" s="298"/>
      <c r="R284" s="194"/>
      <c r="S284" s="61"/>
      <c r="T284" s="61"/>
      <c r="U284" s="81"/>
      <c r="V284" s="81"/>
      <c r="W284" s="61"/>
      <c r="X284" s="269"/>
      <c r="Y284" s="574"/>
      <c r="AA284" s="194"/>
      <c r="AB284" s="61"/>
      <c r="AC284" s="61"/>
      <c r="AD284" s="81"/>
      <c r="AE284" s="81"/>
      <c r="AF284" s="61"/>
      <c r="AG284" s="269"/>
      <c r="AH284" s="574"/>
      <c r="AJ284" s="349"/>
      <c r="AK284" s="290"/>
      <c r="AL284" s="277"/>
      <c r="AM284" s="350"/>
      <c r="AN284" s="350"/>
      <c r="AO284" s="290"/>
      <c r="AP284" s="315"/>
      <c r="AR284" s="346"/>
      <c r="AS284" s="300"/>
      <c r="AT284" s="300"/>
      <c r="AU284" s="345"/>
      <c r="AV284" s="345"/>
      <c r="AW284" s="300"/>
      <c r="AX284" s="313"/>
      <c r="AZ284" s="349"/>
      <c r="BA284" s="290"/>
      <c r="BB284" s="277"/>
      <c r="BC284" s="350"/>
      <c r="BD284" s="350"/>
      <c r="BE284" s="290"/>
      <c r="BF284" s="281"/>
      <c r="BH284" s="346"/>
      <c r="BI284" s="300"/>
      <c r="BJ284" s="300"/>
      <c r="BK284" s="345"/>
      <c r="BL284" s="345"/>
      <c r="BM284" s="300"/>
      <c r="BN284" s="286"/>
    </row>
    <row r="285" ht="22.5" customHeight="1">
      <c r="A285" s="368"/>
      <c r="B285" s="444"/>
      <c r="C285" s="195"/>
      <c r="D285" s="195"/>
      <c r="E285" s="199"/>
      <c r="F285" s="199"/>
      <c r="G285" s="195"/>
      <c r="H285" s="386"/>
      <c r="J285" s="194"/>
      <c r="K285" s="61"/>
      <c r="L285" s="61"/>
      <c r="M285" s="81"/>
      <c r="N285" s="81"/>
      <c r="O285" s="61"/>
      <c r="P285" s="298"/>
      <c r="R285" s="194"/>
      <c r="S285" s="61"/>
      <c r="T285" s="61"/>
      <c r="U285" s="81"/>
      <c r="V285" s="81"/>
      <c r="W285" s="61"/>
      <c r="X285" s="269"/>
      <c r="Y285" s="574"/>
      <c r="AA285" s="194"/>
      <c r="AB285" s="61"/>
      <c r="AC285" s="61"/>
      <c r="AD285" s="81"/>
      <c r="AE285" s="81"/>
      <c r="AF285" s="61"/>
      <c r="AG285" s="269"/>
      <c r="AH285" s="574"/>
      <c r="AJ285" s="349"/>
      <c r="AK285" s="290"/>
      <c r="AL285" s="277"/>
      <c r="AM285" s="350"/>
      <c r="AN285" s="350"/>
      <c r="AO285" s="290"/>
      <c r="AP285" s="315"/>
      <c r="AR285" s="346"/>
      <c r="AS285" s="300"/>
      <c r="AT285" s="300"/>
      <c r="AU285" s="345"/>
      <c r="AV285" s="345"/>
      <c r="AW285" s="300"/>
      <c r="AX285" s="313"/>
      <c r="AZ285" s="349"/>
      <c r="BA285" s="290"/>
      <c r="BB285" s="277"/>
      <c r="BC285" s="350"/>
      <c r="BD285" s="350"/>
      <c r="BE285" s="290"/>
      <c r="BF285" s="281"/>
      <c r="BH285" s="346"/>
      <c r="BI285" s="300"/>
      <c r="BJ285" s="300"/>
      <c r="BK285" s="345"/>
      <c r="BL285" s="345"/>
      <c r="BM285" s="300"/>
      <c r="BN285" s="286"/>
    </row>
    <row r="286" ht="22.5" customHeight="1">
      <c r="A286" s="368"/>
      <c r="B286" s="444"/>
      <c r="C286" s="195"/>
      <c r="D286" s="195"/>
      <c r="E286" s="199"/>
      <c r="F286" s="199"/>
      <c r="G286" s="195"/>
      <c r="H286" s="386"/>
      <c r="J286" s="194"/>
      <c r="K286" s="61"/>
      <c r="L286" s="61"/>
      <c r="M286" s="81"/>
      <c r="N286" s="81"/>
      <c r="O286" s="61"/>
      <c r="P286" s="298"/>
      <c r="R286" s="194"/>
      <c r="S286" s="61"/>
      <c r="T286" s="61"/>
      <c r="U286" s="81"/>
      <c r="V286" s="81"/>
      <c r="W286" s="61"/>
      <c r="X286" s="269"/>
      <c r="Y286" s="574"/>
      <c r="AA286" s="194"/>
      <c r="AB286" s="61"/>
      <c r="AC286" s="61"/>
      <c r="AD286" s="81"/>
      <c r="AE286" s="81"/>
      <c r="AF286" s="61"/>
      <c r="AG286" s="269"/>
      <c r="AH286" s="574"/>
      <c r="AJ286" s="349"/>
      <c r="AK286" s="290"/>
      <c r="AL286" s="277"/>
      <c r="AM286" s="350"/>
      <c r="AN286" s="350"/>
      <c r="AO286" s="290"/>
      <c r="AP286" s="315"/>
      <c r="AR286" s="346"/>
      <c r="AS286" s="300"/>
      <c r="AT286" s="300"/>
      <c r="AU286" s="345"/>
      <c r="AV286" s="345"/>
      <c r="AW286" s="300"/>
      <c r="AX286" s="313"/>
      <c r="AZ286" s="349"/>
      <c r="BA286" s="290"/>
      <c r="BB286" s="277"/>
      <c r="BC286" s="350"/>
      <c r="BD286" s="350"/>
      <c r="BE286" s="290"/>
      <c r="BF286" s="281"/>
      <c r="BH286" s="346"/>
      <c r="BI286" s="300"/>
      <c r="BJ286" s="300"/>
      <c r="BK286" s="345"/>
      <c r="BL286" s="345"/>
      <c r="BM286" s="300"/>
      <c r="BN286" s="286"/>
    </row>
    <row r="287" ht="22.5" customHeight="1">
      <c r="A287" s="368"/>
      <c r="B287" s="444"/>
      <c r="C287" s="195"/>
      <c r="D287" s="195"/>
      <c r="E287" s="199"/>
      <c r="F287" s="199"/>
      <c r="G287" s="195"/>
      <c r="H287" s="386"/>
      <c r="J287" s="194"/>
      <c r="K287" s="61"/>
      <c r="L287" s="61"/>
      <c r="M287" s="81"/>
      <c r="N287" s="81"/>
      <c r="O287" s="61"/>
      <c r="P287" s="298"/>
      <c r="R287" s="194"/>
      <c r="S287" s="61"/>
      <c r="T287" s="61"/>
      <c r="U287" s="81"/>
      <c r="V287" s="81"/>
      <c r="W287" s="61"/>
      <c r="X287" s="269"/>
      <c r="Y287" s="574"/>
      <c r="AA287" s="194"/>
      <c r="AB287" s="61"/>
      <c r="AC287" s="61"/>
      <c r="AD287" s="81"/>
      <c r="AE287" s="81"/>
      <c r="AF287" s="61"/>
      <c r="AG287" s="269"/>
      <c r="AH287" s="574"/>
      <c r="AJ287" s="349"/>
      <c r="AK287" s="290"/>
      <c r="AL287" s="277"/>
      <c r="AM287" s="350"/>
      <c r="AN287" s="350"/>
      <c r="AO287" s="290"/>
      <c r="AP287" s="315"/>
      <c r="AR287" s="346"/>
      <c r="AS287" s="300"/>
      <c r="AT287" s="300"/>
      <c r="AU287" s="345"/>
      <c r="AV287" s="345"/>
      <c r="AW287" s="300"/>
      <c r="AX287" s="313"/>
      <c r="AZ287" s="349"/>
      <c r="BA287" s="290"/>
      <c r="BB287" s="277"/>
      <c r="BC287" s="350"/>
      <c r="BD287" s="350"/>
      <c r="BE287" s="290"/>
      <c r="BF287" s="281"/>
      <c r="BH287" s="346"/>
      <c r="BI287" s="300"/>
      <c r="BJ287" s="300"/>
      <c r="BK287" s="345"/>
      <c r="BL287" s="345"/>
      <c r="BM287" s="300"/>
      <c r="BN287" s="286"/>
    </row>
    <row r="288" ht="22.5" customHeight="1">
      <c r="A288" s="368"/>
      <c r="B288" s="444"/>
      <c r="C288" s="195"/>
      <c r="D288" s="195"/>
      <c r="E288" s="199"/>
      <c r="F288" s="199"/>
      <c r="G288" s="195"/>
      <c r="H288" s="386"/>
      <c r="J288" s="194"/>
      <c r="K288" s="61"/>
      <c r="L288" s="61"/>
      <c r="M288" s="81"/>
      <c r="N288" s="81"/>
      <c r="O288" s="61"/>
      <c r="P288" s="298"/>
      <c r="R288" s="194"/>
      <c r="S288" s="61"/>
      <c r="T288" s="61"/>
      <c r="U288" s="81"/>
      <c r="V288" s="81"/>
      <c r="W288" s="61"/>
      <c r="X288" s="269"/>
      <c r="Y288" s="574"/>
      <c r="AA288" s="194"/>
      <c r="AB288" s="61"/>
      <c r="AC288" s="61"/>
      <c r="AD288" s="81"/>
      <c r="AE288" s="81"/>
      <c r="AF288" s="61"/>
      <c r="AG288" s="269"/>
      <c r="AH288" s="574"/>
      <c r="AJ288" s="349"/>
      <c r="AK288" s="290"/>
      <c r="AL288" s="277"/>
      <c r="AM288" s="350"/>
      <c r="AN288" s="350"/>
      <c r="AO288" s="290"/>
      <c r="AP288" s="315"/>
      <c r="AR288" s="346"/>
      <c r="AS288" s="300"/>
      <c r="AT288" s="300"/>
      <c r="AU288" s="345"/>
      <c r="AV288" s="345"/>
      <c r="AW288" s="300"/>
      <c r="AX288" s="313"/>
      <c r="AZ288" s="349"/>
      <c r="BA288" s="290"/>
      <c r="BB288" s="277"/>
      <c r="BC288" s="350"/>
      <c r="BD288" s="350"/>
      <c r="BE288" s="290"/>
      <c r="BF288" s="281"/>
      <c r="BH288" s="346"/>
      <c r="BI288" s="300"/>
      <c r="BJ288" s="300"/>
      <c r="BK288" s="345"/>
      <c r="BL288" s="345"/>
      <c r="BM288" s="300"/>
      <c r="BN288" s="286"/>
    </row>
    <row r="289" ht="22.5" customHeight="1">
      <c r="A289" s="368"/>
      <c r="B289" s="444"/>
      <c r="C289" s="195"/>
      <c r="D289" s="195"/>
      <c r="E289" s="199"/>
      <c r="F289" s="199"/>
      <c r="G289" s="195"/>
      <c r="H289" s="386"/>
      <c r="J289" s="194"/>
      <c r="K289" s="61"/>
      <c r="L289" s="61"/>
      <c r="M289" s="81"/>
      <c r="N289" s="81"/>
      <c r="O289" s="61"/>
      <c r="P289" s="298"/>
      <c r="R289" s="194"/>
      <c r="S289" s="61"/>
      <c r="T289" s="61"/>
      <c r="U289" s="81"/>
      <c r="V289" s="81"/>
      <c r="W289" s="61"/>
      <c r="X289" s="269"/>
      <c r="Y289" s="574"/>
      <c r="AA289" s="194"/>
      <c r="AB289" s="61"/>
      <c r="AC289" s="61"/>
      <c r="AD289" s="81"/>
      <c r="AE289" s="81"/>
      <c r="AF289" s="61"/>
      <c r="AG289" s="269"/>
      <c r="AH289" s="574"/>
      <c r="AJ289" s="349"/>
      <c r="AK289" s="290"/>
      <c r="AL289" s="277"/>
      <c r="AM289" s="350"/>
      <c r="AN289" s="350"/>
      <c r="AO289" s="290"/>
      <c r="AP289" s="315"/>
      <c r="AR289" s="346"/>
      <c r="AS289" s="300"/>
      <c r="AT289" s="300"/>
      <c r="AU289" s="345"/>
      <c r="AV289" s="345"/>
      <c r="AW289" s="300"/>
      <c r="AX289" s="313"/>
      <c r="AZ289" s="349"/>
      <c r="BA289" s="290"/>
      <c r="BB289" s="277"/>
      <c r="BC289" s="350"/>
      <c r="BD289" s="350"/>
      <c r="BE289" s="290"/>
      <c r="BF289" s="281"/>
      <c r="BH289" s="346"/>
      <c r="BI289" s="300"/>
      <c r="BJ289" s="300"/>
      <c r="BK289" s="345"/>
      <c r="BL289" s="345"/>
      <c r="BM289" s="300"/>
      <c r="BN289" s="286"/>
    </row>
    <row r="290" ht="22.5" customHeight="1">
      <c r="A290" s="368"/>
      <c r="B290" s="444"/>
      <c r="C290" s="195"/>
      <c r="D290" s="195"/>
      <c r="E290" s="199"/>
      <c r="F290" s="199"/>
      <c r="G290" s="195"/>
      <c r="H290" s="386"/>
      <c r="J290" s="194"/>
      <c r="K290" s="61"/>
      <c r="L290" s="61"/>
      <c r="M290" s="81"/>
      <c r="N290" s="81"/>
      <c r="O290" s="61"/>
      <c r="P290" s="298"/>
      <c r="R290" s="194"/>
      <c r="S290" s="61"/>
      <c r="T290" s="61"/>
      <c r="U290" s="81"/>
      <c r="V290" s="81"/>
      <c r="W290" s="61"/>
      <c r="X290" s="269"/>
      <c r="Y290" s="574"/>
      <c r="AA290" s="194"/>
      <c r="AB290" s="61"/>
      <c r="AC290" s="61"/>
      <c r="AD290" s="81"/>
      <c r="AE290" s="81"/>
      <c r="AF290" s="61"/>
      <c r="AG290" s="269"/>
      <c r="AH290" s="574"/>
      <c r="AJ290" s="349"/>
      <c r="AK290" s="290"/>
      <c r="AL290" s="277"/>
      <c r="AM290" s="350"/>
      <c r="AN290" s="350"/>
      <c r="AO290" s="290"/>
      <c r="AP290" s="315"/>
      <c r="AR290" s="346"/>
      <c r="AS290" s="300"/>
      <c r="AT290" s="300"/>
      <c r="AU290" s="345"/>
      <c r="AV290" s="345"/>
      <c r="AW290" s="300"/>
      <c r="AX290" s="313"/>
      <c r="AZ290" s="349"/>
      <c r="BA290" s="290"/>
      <c r="BB290" s="277"/>
      <c r="BC290" s="350"/>
      <c r="BD290" s="350"/>
      <c r="BE290" s="290"/>
      <c r="BF290" s="281"/>
      <c r="BH290" s="346"/>
      <c r="BI290" s="300"/>
      <c r="BJ290" s="300"/>
      <c r="BK290" s="345"/>
      <c r="BL290" s="345"/>
      <c r="BM290" s="300"/>
      <c r="BN290" s="286"/>
    </row>
    <row r="291" ht="22.5" customHeight="1">
      <c r="A291" s="368"/>
      <c r="B291" s="444"/>
      <c r="C291" s="195"/>
      <c r="D291" s="195"/>
      <c r="E291" s="199"/>
      <c r="F291" s="199"/>
      <c r="G291" s="195"/>
      <c r="H291" s="386"/>
      <c r="J291" s="194"/>
      <c r="K291" s="61"/>
      <c r="L291" s="61"/>
      <c r="M291" s="81"/>
      <c r="N291" s="81"/>
      <c r="O291" s="61"/>
      <c r="P291" s="298"/>
      <c r="R291" s="194"/>
      <c r="S291" s="61"/>
      <c r="T291" s="61"/>
      <c r="U291" s="81"/>
      <c r="V291" s="81"/>
      <c r="W291" s="61"/>
      <c r="X291" s="269"/>
      <c r="Y291" s="574"/>
      <c r="AA291" s="194"/>
      <c r="AB291" s="61"/>
      <c r="AC291" s="61"/>
      <c r="AD291" s="81"/>
      <c r="AE291" s="81"/>
      <c r="AF291" s="61"/>
      <c r="AG291" s="269"/>
      <c r="AH291" s="574"/>
      <c r="AJ291" s="349"/>
      <c r="AK291" s="290"/>
      <c r="AL291" s="277"/>
      <c r="AM291" s="350"/>
      <c r="AN291" s="350"/>
      <c r="AO291" s="290"/>
      <c r="AP291" s="315"/>
      <c r="AR291" s="346"/>
      <c r="AS291" s="300"/>
      <c r="AT291" s="300"/>
      <c r="AU291" s="345"/>
      <c r="AV291" s="345"/>
      <c r="AW291" s="300"/>
      <c r="AX291" s="313"/>
      <c r="AZ291" s="349"/>
      <c r="BA291" s="290"/>
      <c r="BB291" s="277"/>
      <c r="BC291" s="350"/>
      <c r="BD291" s="350"/>
      <c r="BE291" s="290"/>
      <c r="BF291" s="281"/>
      <c r="BH291" s="346"/>
      <c r="BI291" s="300"/>
      <c r="BJ291" s="300"/>
      <c r="BK291" s="345"/>
      <c r="BL291" s="345"/>
      <c r="BM291" s="300"/>
      <c r="BN291" s="286"/>
    </row>
    <row r="292" ht="22.5" customHeight="1">
      <c r="A292" s="368"/>
      <c r="B292" s="444"/>
      <c r="C292" s="195"/>
      <c r="D292" s="195"/>
      <c r="E292" s="199"/>
      <c r="F292" s="199"/>
      <c r="G292" s="195"/>
      <c r="H292" s="386"/>
      <c r="J292" s="194"/>
      <c r="K292" s="61"/>
      <c r="L292" s="61"/>
      <c r="M292" s="81"/>
      <c r="N292" s="81"/>
      <c r="O292" s="61"/>
      <c r="P292" s="298"/>
      <c r="R292" s="194"/>
      <c r="S292" s="61"/>
      <c r="T292" s="61"/>
      <c r="U292" s="81"/>
      <c r="V292" s="81"/>
      <c r="W292" s="61"/>
      <c r="X292" s="269"/>
      <c r="Y292" s="574"/>
      <c r="AA292" s="194"/>
      <c r="AB292" s="61"/>
      <c r="AC292" s="61"/>
      <c r="AD292" s="81"/>
      <c r="AE292" s="81"/>
      <c r="AF292" s="61"/>
      <c r="AG292" s="269"/>
      <c r="AH292" s="574"/>
      <c r="AJ292" s="349"/>
      <c r="AK292" s="290"/>
      <c r="AL292" s="277"/>
      <c r="AM292" s="350"/>
      <c r="AN292" s="350"/>
      <c r="AO292" s="290"/>
      <c r="AP292" s="315"/>
      <c r="AR292" s="346"/>
      <c r="AS292" s="300"/>
      <c r="AT292" s="300"/>
      <c r="AU292" s="345"/>
      <c r="AV292" s="345"/>
      <c r="AW292" s="300"/>
      <c r="AX292" s="313"/>
      <c r="AZ292" s="349"/>
      <c r="BA292" s="290"/>
      <c r="BB292" s="277"/>
      <c r="BC292" s="350"/>
      <c r="BD292" s="350"/>
      <c r="BE292" s="290"/>
      <c r="BF292" s="281"/>
      <c r="BH292" s="346"/>
      <c r="BI292" s="300"/>
      <c r="BJ292" s="300"/>
      <c r="BK292" s="345"/>
      <c r="BL292" s="345"/>
      <c r="BM292" s="300"/>
      <c r="BN292" s="286"/>
    </row>
    <row r="293" ht="22.5" customHeight="1">
      <c r="A293" s="368"/>
      <c r="B293" s="444"/>
      <c r="C293" s="195"/>
      <c r="D293" s="195"/>
      <c r="E293" s="199"/>
      <c r="F293" s="199"/>
      <c r="G293" s="195"/>
      <c r="H293" s="386"/>
      <c r="J293" s="194"/>
      <c r="K293" s="61"/>
      <c r="L293" s="61"/>
      <c r="M293" s="81"/>
      <c r="N293" s="81"/>
      <c r="O293" s="61"/>
      <c r="P293" s="298"/>
      <c r="R293" s="194"/>
      <c r="S293" s="61"/>
      <c r="T293" s="61"/>
      <c r="U293" s="81"/>
      <c r="V293" s="81"/>
      <c r="W293" s="61"/>
      <c r="X293" s="269"/>
      <c r="Y293" s="574"/>
      <c r="AA293" s="194"/>
      <c r="AB293" s="61"/>
      <c r="AC293" s="61"/>
      <c r="AD293" s="81"/>
      <c r="AE293" s="81"/>
      <c r="AF293" s="61"/>
      <c r="AG293" s="269"/>
      <c r="AH293" s="574"/>
      <c r="AJ293" s="349"/>
      <c r="AK293" s="290"/>
      <c r="AL293" s="277"/>
      <c r="AM293" s="350"/>
      <c r="AN293" s="350"/>
      <c r="AO293" s="290"/>
      <c r="AP293" s="315"/>
      <c r="AR293" s="346"/>
      <c r="AS293" s="300"/>
      <c r="AT293" s="300"/>
      <c r="AU293" s="345"/>
      <c r="AV293" s="345"/>
      <c r="AW293" s="300"/>
      <c r="AX293" s="313"/>
      <c r="AZ293" s="349"/>
      <c r="BA293" s="290"/>
      <c r="BB293" s="277"/>
      <c r="BC293" s="350"/>
      <c r="BD293" s="350"/>
      <c r="BE293" s="290"/>
      <c r="BF293" s="281"/>
      <c r="BH293" s="346"/>
      <c r="BI293" s="300"/>
      <c r="BJ293" s="300"/>
      <c r="BK293" s="345"/>
      <c r="BL293" s="345"/>
      <c r="BM293" s="300"/>
      <c r="BN293" s="286"/>
    </row>
    <row r="294" ht="22.5" customHeight="1">
      <c r="A294" s="368"/>
      <c r="B294" s="444"/>
      <c r="C294" s="195"/>
      <c r="D294" s="195"/>
      <c r="E294" s="199"/>
      <c r="F294" s="199"/>
      <c r="G294" s="195"/>
      <c r="H294" s="386"/>
      <c r="J294" s="194"/>
      <c r="K294" s="61"/>
      <c r="L294" s="61"/>
      <c r="M294" s="81"/>
      <c r="N294" s="81"/>
      <c r="O294" s="61"/>
      <c r="P294" s="298"/>
      <c r="R294" s="194"/>
      <c r="S294" s="61"/>
      <c r="T294" s="61"/>
      <c r="U294" s="81"/>
      <c r="V294" s="81"/>
      <c r="W294" s="61"/>
      <c r="X294" s="269"/>
      <c r="Y294" s="574"/>
      <c r="AA294" s="194"/>
      <c r="AB294" s="61"/>
      <c r="AC294" s="61"/>
      <c r="AD294" s="81"/>
      <c r="AE294" s="81"/>
      <c r="AF294" s="61"/>
      <c r="AG294" s="269"/>
      <c r="AH294" s="574"/>
      <c r="AJ294" s="349"/>
      <c r="AK294" s="290"/>
      <c r="AL294" s="277"/>
      <c r="AM294" s="350"/>
      <c r="AN294" s="350"/>
      <c r="AO294" s="290"/>
      <c r="AP294" s="315"/>
      <c r="AR294" s="346"/>
      <c r="AS294" s="300"/>
      <c r="AT294" s="300"/>
      <c r="AU294" s="345"/>
      <c r="AV294" s="345"/>
      <c r="AW294" s="300"/>
      <c r="AX294" s="313"/>
      <c r="AZ294" s="349"/>
      <c r="BA294" s="290"/>
      <c r="BB294" s="277"/>
      <c r="BC294" s="350"/>
      <c r="BD294" s="350"/>
      <c r="BE294" s="290"/>
      <c r="BF294" s="281"/>
      <c r="BH294" s="346"/>
      <c r="BI294" s="300"/>
      <c r="BJ294" s="300"/>
      <c r="BK294" s="345"/>
      <c r="BL294" s="345"/>
      <c r="BM294" s="300"/>
      <c r="BN294" s="286"/>
    </row>
    <row r="295" ht="22.5" customHeight="1">
      <c r="A295" s="368"/>
      <c r="B295" s="444"/>
      <c r="C295" s="195"/>
      <c r="D295" s="195"/>
      <c r="E295" s="199"/>
      <c r="F295" s="199"/>
      <c r="G295" s="195"/>
      <c r="H295" s="386"/>
      <c r="J295" s="194"/>
      <c r="K295" s="61"/>
      <c r="L295" s="61"/>
      <c r="M295" s="81"/>
      <c r="N295" s="81"/>
      <c r="O295" s="61"/>
      <c r="P295" s="298"/>
      <c r="R295" s="194"/>
      <c r="S295" s="61"/>
      <c r="T295" s="61"/>
      <c r="U295" s="81"/>
      <c r="V295" s="81"/>
      <c r="W295" s="61"/>
      <c r="X295" s="269"/>
      <c r="Y295" s="574"/>
      <c r="AA295" s="194"/>
      <c r="AB295" s="61"/>
      <c r="AC295" s="61"/>
      <c r="AD295" s="81"/>
      <c r="AE295" s="81"/>
      <c r="AF295" s="61"/>
      <c r="AG295" s="269"/>
      <c r="AH295" s="574"/>
      <c r="AJ295" s="349"/>
      <c r="AK295" s="290"/>
      <c r="AL295" s="277"/>
      <c r="AM295" s="350"/>
      <c r="AN295" s="350"/>
      <c r="AO295" s="290"/>
      <c r="AP295" s="315"/>
      <c r="AR295" s="346"/>
      <c r="AS295" s="300"/>
      <c r="AT295" s="300"/>
      <c r="AU295" s="345"/>
      <c r="AV295" s="345"/>
      <c r="AW295" s="300"/>
      <c r="AX295" s="313"/>
      <c r="AZ295" s="349"/>
      <c r="BA295" s="290"/>
      <c r="BB295" s="277"/>
      <c r="BC295" s="350"/>
      <c r="BD295" s="350"/>
      <c r="BE295" s="290"/>
      <c r="BF295" s="281"/>
      <c r="BH295" s="346"/>
      <c r="BI295" s="300"/>
      <c r="BJ295" s="300"/>
      <c r="BK295" s="345"/>
      <c r="BL295" s="345"/>
      <c r="BM295" s="300"/>
      <c r="BN295" s="286"/>
    </row>
    <row r="296" ht="22.5" customHeight="1">
      <c r="A296" s="368"/>
      <c r="B296" s="444"/>
      <c r="C296" s="195"/>
      <c r="D296" s="195"/>
      <c r="E296" s="199"/>
      <c r="F296" s="199"/>
      <c r="G296" s="195"/>
      <c r="H296" s="386"/>
      <c r="J296" s="194"/>
      <c r="K296" s="61"/>
      <c r="L296" s="61"/>
      <c r="M296" s="81"/>
      <c r="N296" s="81"/>
      <c r="O296" s="61"/>
      <c r="P296" s="298"/>
      <c r="R296" s="194"/>
      <c r="S296" s="61"/>
      <c r="T296" s="61"/>
      <c r="U296" s="81"/>
      <c r="V296" s="81"/>
      <c r="W296" s="61"/>
      <c r="X296" s="269"/>
      <c r="Y296" s="574"/>
      <c r="AA296" s="194"/>
      <c r="AB296" s="61"/>
      <c r="AC296" s="61"/>
      <c r="AD296" s="81"/>
      <c r="AE296" s="81"/>
      <c r="AF296" s="61"/>
      <c r="AG296" s="269"/>
      <c r="AH296" s="574"/>
      <c r="AJ296" s="349"/>
      <c r="AK296" s="290"/>
      <c r="AL296" s="277"/>
      <c r="AM296" s="350"/>
      <c r="AN296" s="350"/>
      <c r="AO296" s="290"/>
      <c r="AP296" s="315"/>
      <c r="AR296" s="346"/>
      <c r="AS296" s="300"/>
      <c r="AT296" s="300"/>
      <c r="AU296" s="345"/>
      <c r="AV296" s="345"/>
      <c r="AW296" s="300"/>
      <c r="AX296" s="313"/>
      <c r="AZ296" s="349"/>
      <c r="BA296" s="290"/>
      <c r="BB296" s="277"/>
      <c r="BC296" s="350"/>
      <c r="BD296" s="350"/>
      <c r="BE296" s="290"/>
      <c r="BF296" s="281"/>
      <c r="BH296" s="346"/>
      <c r="BI296" s="300"/>
      <c r="BJ296" s="300"/>
      <c r="BK296" s="345"/>
      <c r="BL296" s="345"/>
      <c r="BM296" s="300"/>
      <c r="BN296" s="286"/>
    </row>
    <row r="297" ht="22.5" customHeight="1">
      <c r="A297" s="368"/>
      <c r="B297" s="444"/>
      <c r="C297" s="195"/>
      <c r="D297" s="195"/>
      <c r="E297" s="199"/>
      <c r="F297" s="199"/>
      <c r="G297" s="195"/>
      <c r="H297" s="386"/>
      <c r="J297" s="194"/>
      <c r="K297" s="61"/>
      <c r="L297" s="61"/>
      <c r="M297" s="81"/>
      <c r="N297" s="81"/>
      <c r="O297" s="61"/>
      <c r="P297" s="298"/>
      <c r="R297" s="194"/>
      <c r="S297" s="61"/>
      <c r="T297" s="61"/>
      <c r="U297" s="81"/>
      <c r="V297" s="81"/>
      <c r="W297" s="61"/>
      <c r="X297" s="269"/>
      <c r="Y297" s="574"/>
      <c r="AA297" s="194"/>
      <c r="AB297" s="61"/>
      <c r="AC297" s="61"/>
      <c r="AD297" s="81"/>
      <c r="AE297" s="81"/>
      <c r="AF297" s="61"/>
      <c r="AG297" s="269"/>
      <c r="AH297" s="574"/>
      <c r="AJ297" s="349"/>
      <c r="AK297" s="290"/>
      <c r="AL297" s="277"/>
      <c r="AM297" s="350"/>
      <c r="AN297" s="350"/>
      <c r="AO297" s="290"/>
      <c r="AP297" s="315"/>
      <c r="AR297" s="346"/>
      <c r="AS297" s="300"/>
      <c r="AT297" s="300"/>
      <c r="AU297" s="345"/>
      <c r="AV297" s="345"/>
      <c r="AW297" s="300"/>
      <c r="AX297" s="313"/>
      <c r="AZ297" s="349"/>
      <c r="BA297" s="290"/>
      <c r="BB297" s="277"/>
      <c r="BC297" s="350"/>
      <c r="BD297" s="350"/>
      <c r="BE297" s="290"/>
      <c r="BF297" s="281"/>
      <c r="BH297" s="346"/>
      <c r="BI297" s="300"/>
      <c r="BJ297" s="300"/>
      <c r="BK297" s="345"/>
      <c r="BL297" s="345"/>
      <c r="BM297" s="300"/>
      <c r="BN297" s="286"/>
    </row>
    <row r="298" ht="22.5" customHeight="1">
      <c r="A298" s="368"/>
      <c r="B298" s="444"/>
      <c r="C298" s="195"/>
      <c r="D298" s="195"/>
      <c r="E298" s="199"/>
      <c r="F298" s="199"/>
      <c r="G298" s="195"/>
      <c r="H298" s="386"/>
      <c r="J298" s="194"/>
      <c r="K298" s="61"/>
      <c r="L298" s="61"/>
      <c r="M298" s="81"/>
      <c r="N298" s="81"/>
      <c r="O298" s="61"/>
      <c r="P298" s="298"/>
      <c r="R298" s="194"/>
      <c r="S298" s="61"/>
      <c r="T298" s="61"/>
      <c r="U298" s="81"/>
      <c r="V298" s="81"/>
      <c r="W298" s="61"/>
      <c r="X298" s="269"/>
      <c r="Y298" s="574"/>
      <c r="AA298" s="194"/>
      <c r="AB298" s="61"/>
      <c r="AC298" s="61"/>
      <c r="AD298" s="81"/>
      <c r="AE298" s="81"/>
      <c r="AF298" s="61"/>
      <c r="AG298" s="269"/>
      <c r="AH298" s="574"/>
      <c r="AJ298" s="349"/>
      <c r="AK298" s="290"/>
      <c r="AL298" s="277"/>
      <c r="AM298" s="350"/>
      <c r="AN298" s="350"/>
      <c r="AO298" s="290"/>
      <c r="AP298" s="315"/>
      <c r="AR298" s="346"/>
      <c r="AS298" s="300"/>
      <c r="AT298" s="300"/>
      <c r="AU298" s="345"/>
      <c r="AV298" s="345"/>
      <c r="AW298" s="300"/>
      <c r="AX298" s="313"/>
      <c r="AZ298" s="349"/>
      <c r="BA298" s="290"/>
      <c r="BB298" s="277"/>
      <c r="BC298" s="350"/>
      <c r="BD298" s="350"/>
      <c r="BE298" s="290"/>
      <c r="BF298" s="281"/>
      <c r="BH298" s="346"/>
      <c r="BI298" s="300"/>
      <c r="BJ298" s="300"/>
      <c r="BK298" s="345"/>
      <c r="BL298" s="345"/>
      <c r="BM298" s="300"/>
      <c r="BN298" s="286"/>
    </row>
    <row r="299" ht="22.5" customHeight="1">
      <c r="A299" s="368"/>
      <c r="B299" s="444"/>
      <c r="C299" s="195"/>
      <c r="D299" s="195"/>
      <c r="E299" s="199"/>
      <c r="F299" s="199"/>
      <c r="G299" s="195"/>
      <c r="H299" s="386"/>
      <c r="J299" s="194"/>
      <c r="K299" s="61"/>
      <c r="L299" s="61"/>
      <c r="M299" s="81"/>
      <c r="N299" s="81"/>
      <c r="O299" s="61"/>
      <c r="P299" s="298"/>
      <c r="R299" s="194"/>
      <c r="S299" s="61"/>
      <c r="T299" s="61"/>
      <c r="U299" s="81"/>
      <c r="V299" s="81"/>
      <c r="W299" s="61"/>
      <c r="X299" s="269"/>
      <c r="Y299" s="574"/>
      <c r="AA299" s="194"/>
      <c r="AB299" s="61"/>
      <c r="AC299" s="61"/>
      <c r="AD299" s="81"/>
      <c r="AE299" s="81"/>
      <c r="AF299" s="61"/>
      <c r="AG299" s="269"/>
      <c r="AH299" s="574"/>
      <c r="AJ299" s="349"/>
      <c r="AK299" s="290"/>
      <c r="AL299" s="277"/>
      <c r="AM299" s="350"/>
      <c r="AN299" s="350"/>
      <c r="AO299" s="290"/>
      <c r="AP299" s="315"/>
      <c r="AR299" s="346"/>
      <c r="AS299" s="300"/>
      <c r="AT299" s="300"/>
      <c r="AU299" s="345"/>
      <c r="AV299" s="345"/>
      <c r="AW299" s="300"/>
      <c r="AX299" s="313"/>
      <c r="AZ299" s="349"/>
      <c r="BA299" s="290"/>
      <c r="BB299" s="277"/>
      <c r="BC299" s="350"/>
      <c r="BD299" s="350"/>
      <c r="BE299" s="290"/>
      <c r="BF299" s="281"/>
      <c r="BH299" s="346"/>
      <c r="BI299" s="300"/>
      <c r="BJ299" s="300"/>
      <c r="BK299" s="345"/>
      <c r="BL299" s="345"/>
      <c r="BM299" s="300"/>
      <c r="BN299" s="286"/>
    </row>
    <row r="300" ht="22.5" customHeight="1">
      <c r="A300" s="368"/>
      <c r="B300" s="444"/>
      <c r="C300" s="195"/>
      <c r="D300" s="195"/>
      <c r="E300" s="199"/>
      <c r="F300" s="199"/>
      <c r="G300" s="195"/>
      <c r="H300" s="386"/>
      <c r="J300" s="194"/>
      <c r="K300" s="61"/>
      <c r="L300" s="61"/>
      <c r="M300" s="81"/>
      <c r="N300" s="81"/>
      <c r="O300" s="61"/>
      <c r="P300" s="298"/>
      <c r="R300" s="194"/>
      <c r="S300" s="61"/>
      <c r="T300" s="61"/>
      <c r="U300" s="81"/>
      <c r="V300" s="81"/>
      <c r="W300" s="61"/>
      <c r="X300" s="269"/>
      <c r="Y300" s="574"/>
      <c r="AA300" s="194"/>
      <c r="AB300" s="61"/>
      <c r="AC300" s="61"/>
      <c r="AD300" s="81"/>
      <c r="AE300" s="81"/>
      <c r="AF300" s="61"/>
      <c r="AG300" s="269"/>
      <c r="AH300" s="574"/>
      <c r="AJ300" s="349"/>
      <c r="AK300" s="290"/>
      <c r="AL300" s="277"/>
      <c r="AM300" s="350"/>
      <c r="AN300" s="350"/>
      <c r="AO300" s="290"/>
      <c r="AP300" s="315"/>
      <c r="AR300" s="346"/>
      <c r="AS300" s="300"/>
      <c r="AT300" s="300"/>
      <c r="AU300" s="345"/>
      <c r="AV300" s="345"/>
      <c r="AW300" s="300"/>
      <c r="AX300" s="313"/>
      <c r="AZ300" s="349"/>
      <c r="BA300" s="290"/>
      <c r="BB300" s="277"/>
      <c r="BC300" s="350"/>
      <c r="BD300" s="350"/>
      <c r="BE300" s="290"/>
      <c r="BF300" s="281"/>
      <c r="BH300" s="346"/>
      <c r="BI300" s="300"/>
      <c r="BJ300" s="300"/>
      <c r="BK300" s="345"/>
      <c r="BL300" s="345"/>
      <c r="BM300" s="300"/>
      <c r="BN300" s="286"/>
    </row>
    <row r="301" ht="22.5" customHeight="1">
      <c r="A301" s="368"/>
      <c r="B301" s="444"/>
      <c r="C301" s="195"/>
      <c r="D301" s="195"/>
      <c r="E301" s="199"/>
      <c r="F301" s="199"/>
      <c r="G301" s="195"/>
      <c r="H301" s="386"/>
      <c r="J301" s="194"/>
      <c r="K301" s="61"/>
      <c r="L301" s="61"/>
      <c r="M301" s="81"/>
      <c r="N301" s="81"/>
      <c r="O301" s="61"/>
      <c r="P301" s="298"/>
      <c r="R301" s="194"/>
      <c r="S301" s="61"/>
      <c r="T301" s="61"/>
      <c r="U301" s="81"/>
      <c r="V301" s="81"/>
      <c r="W301" s="61"/>
      <c r="X301" s="269"/>
      <c r="Y301" s="574"/>
      <c r="AA301" s="194"/>
      <c r="AB301" s="61"/>
      <c r="AC301" s="61"/>
      <c r="AD301" s="81"/>
      <c r="AE301" s="81"/>
      <c r="AF301" s="61"/>
      <c r="AG301" s="269"/>
      <c r="AH301" s="574"/>
      <c r="AJ301" s="349"/>
      <c r="AK301" s="290"/>
      <c r="AL301" s="277"/>
      <c r="AM301" s="350"/>
      <c r="AN301" s="350"/>
      <c r="AO301" s="290"/>
      <c r="AP301" s="315"/>
      <c r="AR301" s="346"/>
      <c r="AS301" s="300"/>
      <c r="AT301" s="300"/>
      <c r="AU301" s="345"/>
      <c r="AV301" s="345"/>
      <c r="AW301" s="300"/>
      <c r="AX301" s="313"/>
      <c r="AZ301" s="349"/>
      <c r="BA301" s="290"/>
      <c r="BB301" s="277"/>
      <c r="BC301" s="350"/>
      <c r="BD301" s="350"/>
      <c r="BE301" s="290"/>
      <c r="BF301" s="281"/>
      <c r="BH301" s="346"/>
      <c r="BI301" s="300"/>
      <c r="BJ301" s="300"/>
      <c r="BK301" s="345"/>
      <c r="BL301" s="345"/>
      <c r="BM301" s="300"/>
      <c r="BN301" s="286"/>
    </row>
    <row r="302" ht="22.5" customHeight="1">
      <c r="A302" s="368"/>
      <c r="B302" s="444"/>
      <c r="C302" s="195"/>
      <c r="D302" s="195"/>
      <c r="E302" s="199"/>
      <c r="F302" s="199"/>
      <c r="G302" s="195"/>
      <c r="H302" s="386"/>
      <c r="J302" s="194"/>
      <c r="K302" s="61"/>
      <c r="L302" s="61"/>
      <c r="M302" s="81"/>
      <c r="N302" s="81"/>
      <c r="O302" s="61"/>
      <c r="P302" s="298"/>
      <c r="R302" s="194"/>
      <c r="S302" s="61"/>
      <c r="T302" s="61"/>
      <c r="U302" s="81"/>
      <c r="V302" s="81"/>
      <c r="W302" s="61"/>
      <c r="X302" s="269"/>
      <c r="Y302" s="574"/>
      <c r="AA302" s="194"/>
      <c r="AB302" s="61"/>
      <c r="AC302" s="61"/>
      <c r="AD302" s="81"/>
      <c r="AE302" s="81"/>
      <c r="AF302" s="61"/>
      <c r="AG302" s="269"/>
      <c r="AH302" s="574"/>
      <c r="AJ302" s="349"/>
      <c r="AK302" s="290"/>
      <c r="AL302" s="277"/>
      <c r="AM302" s="350"/>
      <c r="AN302" s="350"/>
      <c r="AO302" s="290"/>
      <c r="AP302" s="315"/>
      <c r="AR302" s="346"/>
      <c r="AS302" s="300"/>
      <c r="AT302" s="300"/>
      <c r="AU302" s="345"/>
      <c r="AV302" s="345"/>
      <c r="AW302" s="300"/>
      <c r="AX302" s="313"/>
      <c r="AZ302" s="349"/>
      <c r="BA302" s="290"/>
      <c r="BB302" s="277"/>
      <c r="BC302" s="350"/>
      <c r="BD302" s="350"/>
      <c r="BE302" s="290"/>
      <c r="BF302" s="281"/>
      <c r="BH302" s="346"/>
      <c r="BI302" s="300"/>
      <c r="BJ302" s="300"/>
      <c r="BK302" s="345"/>
      <c r="BL302" s="345"/>
      <c r="BM302" s="300"/>
      <c r="BN302" s="286"/>
    </row>
    <row r="303" ht="22.5" customHeight="1">
      <c r="A303" s="368"/>
      <c r="B303" s="444"/>
      <c r="C303" s="195"/>
      <c r="D303" s="195"/>
      <c r="E303" s="199"/>
      <c r="F303" s="199"/>
      <c r="G303" s="195"/>
      <c r="H303" s="386"/>
      <c r="J303" s="194"/>
      <c r="K303" s="61"/>
      <c r="L303" s="61"/>
      <c r="M303" s="81"/>
      <c r="N303" s="81"/>
      <c r="O303" s="61"/>
      <c r="P303" s="298"/>
      <c r="R303" s="194"/>
      <c r="S303" s="61"/>
      <c r="T303" s="61"/>
      <c r="U303" s="81"/>
      <c r="V303" s="81"/>
      <c r="W303" s="61"/>
      <c r="X303" s="269"/>
      <c r="Y303" s="574"/>
      <c r="AA303" s="194"/>
      <c r="AB303" s="61"/>
      <c r="AC303" s="61"/>
      <c r="AD303" s="81"/>
      <c r="AE303" s="81"/>
      <c r="AF303" s="61"/>
      <c r="AG303" s="269"/>
      <c r="AH303" s="574"/>
      <c r="AJ303" s="349"/>
      <c r="AK303" s="290"/>
      <c r="AL303" s="277"/>
      <c r="AM303" s="350"/>
      <c r="AN303" s="350"/>
      <c r="AO303" s="290"/>
      <c r="AP303" s="315"/>
      <c r="AR303" s="346"/>
      <c r="AS303" s="300"/>
      <c r="AT303" s="300"/>
      <c r="AU303" s="345"/>
      <c r="AV303" s="345"/>
      <c r="AW303" s="300"/>
      <c r="AX303" s="313"/>
      <c r="AZ303" s="349"/>
      <c r="BA303" s="290"/>
      <c r="BB303" s="277"/>
      <c r="BC303" s="350"/>
      <c r="BD303" s="350"/>
      <c r="BE303" s="290"/>
      <c r="BF303" s="281"/>
      <c r="BH303" s="346"/>
      <c r="BI303" s="300"/>
      <c r="BJ303" s="300"/>
      <c r="BK303" s="345"/>
      <c r="BL303" s="345"/>
      <c r="BM303" s="300"/>
      <c r="BN303" s="286"/>
    </row>
    <row r="304" ht="22.5" customHeight="1">
      <c r="A304" s="368"/>
      <c r="B304" s="444"/>
      <c r="C304" s="195"/>
      <c r="D304" s="195"/>
      <c r="E304" s="199"/>
      <c r="F304" s="199"/>
      <c r="G304" s="195"/>
      <c r="H304" s="386"/>
      <c r="J304" s="194"/>
      <c r="K304" s="61"/>
      <c r="L304" s="61"/>
      <c r="M304" s="81"/>
      <c r="N304" s="81"/>
      <c r="O304" s="61"/>
      <c r="P304" s="298"/>
      <c r="R304" s="194"/>
      <c r="S304" s="61"/>
      <c r="T304" s="61"/>
      <c r="U304" s="81"/>
      <c r="V304" s="81"/>
      <c r="W304" s="61"/>
      <c r="X304" s="269"/>
      <c r="Y304" s="574"/>
      <c r="AA304" s="194"/>
      <c r="AB304" s="61"/>
      <c r="AC304" s="61"/>
      <c r="AD304" s="81"/>
      <c r="AE304" s="81"/>
      <c r="AF304" s="61"/>
      <c r="AG304" s="269"/>
      <c r="AH304" s="574"/>
      <c r="AJ304" s="349"/>
      <c r="AK304" s="290"/>
      <c r="AL304" s="277"/>
      <c r="AM304" s="350"/>
      <c r="AN304" s="350"/>
      <c r="AO304" s="290"/>
      <c r="AP304" s="315"/>
      <c r="AR304" s="346"/>
      <c r="AS304" s="300"/>
      <c r="AT304" s="300"/>
      <c r="AU304" s="345"/>
      <c r="AV304" s="345"/>
      <c r="AW304" s="300"/>
      <c r="AX304" s="313"/>
      <c r="AZ304" s="349"/>
      <c r="BA304" s="290"/>
      <c r="BB304" s="277"/>
      <c r="BC304" s="350"/>
      <c r="BD304" s="350"/>
      <c r="BE304" s="290"/>
      <c r="BF304" s="281"/>
      <c r="BH304" s="346"/>
      <c r="BI304" s="300"/>
      <c r="BJ304" s="300"/>
      <c r="BK304" s="345"/>
      <c r="BL304" s="345"/>
      <c r="BM304" s="300"/>
      <c r="BN304" s="286"/>
    </row>
    <row r="305" ht="22.5" customHeight="1">
      <c r="A305" s="368"/>
      <c r="B305" s="444"/>
      <c r="C305" s="195"/>
      <c r="D305" s="195"/>
      <c r="E305" s="199"/>
      <c r="F305" s="199"/>
      <c r="G305" s="195"/>
      <c r="H305" s="386"/>
      <c r="J305" s="194"/>
      <c r="K305" s="61"/>
      <c r="L305" s="61"/>
      <c r="M305" s="81"/>
      <c r="N305" s="81"/>
      <c r="O305" s="61"/>
      <c r="P305" s="298"/>
      <c r="R305" s="194"/>
      <c r="S305" s="61"/>
      <c r="T305" s="61"/>
      <c r="U305" s="81"/>
      <c r="V305" s="81"/>
      <c r="W305" s="61"/>
      <c r="X305" s="269"/>
      <c r="Y305" s="574"/>
      <c r="AA305" s="194"/>
      <c r="AB305" s="61"/>
      <c r="AC305" s="61"/>
      <c r="AD305" s="81"/>
      <c r="AE305" s="81"/>
      <c r="AF305" s="61"/>
      <c r="AG305" s="269"/>
      <c r="AH305" s="574"/>
      <c r="AJ305" s="349"/>
      <c r="AK305" s="290"/>
      <c r="AL305" s="277"/>
      <c r="AM305" s="350"/>
      <c r="AN305" s="350"/>
      <c r="AO305" s="290"/>
      <c r="AP305" s="315"/>
      <c r="AR305" s="346"/>
      <c r="AS305" s="300"/>
      <c r="AT305" s="300"/>
      <c r="AU305" s="345"/>
      <c r="AV305" s="345"/>
      <c r="AW305" s="300"/>
      <c r="AX305" s="313"/>
      <c r="AZ305" s="349"/>
      <c r="BA305" s="290"/>
      <c r="BB305" s="277"/>
      <c r="BC305" s="350"/>
      <c r="BD305" s="350"/>
      <c r="BE305" s="290"/>
      <c r="BF305" s="281"/>
      <c r="BH305" s="346"/>
      <c r="BI305" s="300"/>
      <c r="BJ305" s="300"/>
      <c r="BK305" s="345"/>
      <c r="BL305" s="345"/>
      <c r="BM305" s="300"/>
      <c r="BN305" s="286"/>
    </row>
    <row r="306" ht="22.5" customHeight="1">
      <c r="A306" s="368"/>
      <c r="B306" s="444"/>
      <c r="C306" s="195"/>
      <c r="D306" s="195"/>
      <c r="E306" s="199"/>
      <c r="F306" s="199"/>
      <c r="G306" s="195"/>
      <c r="H306" s="386"/>
      <c r="J306" s="194"/>
      <c r="K306" s="61"/>
      <c r="L306" s="61"/>
      <c r="M306" s="81"/>
      <c r="N306" s="81"/>
      <c r="O306" s="61"/>
      <c r="P306" s="298"/>
      <c r="R306" s="194"/>
      <c r="S306" s="61"/>
      <c r="T306" s="61"/>
      <c r="U306" s="81"/>
      <c r="V306" s="81"/>
      <c r="W306" s="61"/>
      <c r="X306" s="269"/>
      <c r="Y306" s="574"/>
      <c r="AA306" s="194"/>
      <c r="AB306" s="61"/>
      <c r="AC306" s="61"/>
      <c r="AD306" s="81"/>
      <c r="AE306" s="81"/>
      <c r="AF306" s="61"/>
      <c r="AG306" s="269"/>
      <c r="AH306" s="574"/>
      <c r="AJ306" s="349"/>
      <c r="AK306" s="290"/>
      <c r="AL306" s="277"/>
      <c r="AM306" s="350"/>
      <c r="AN306" s="350"/>
      <c r="AO306" s="290"/>
      <c r="AP306" s="315"/>
      <c r="AR306" s="346"/>
      <c r="AS306" s="300"/>
      <c r="AT306" s="300"/>
      <c r="AU306" s="345"/>
      <c r="AV306" s="345"/>
      <c r="AW306" s="300"/>
      <c r="AX306" s="313"/>
      <c r="AZ306" s="349"/>
      <c r="BA306" s="290"/>
      <c r="BB306" s="277"/>
      <c r="BC306" s="350"/>
      <c r="BD306" s="350"/>
      <c r="BE306" s="290"/>
      <c r="BF306" s="281"/>
      <c r="BH306" s="346"/>
      <c r="BI306" s="300"/>
      <c r="BJ306" s="300"/>
      <c r="BK306" s="345"/>
      <c r="BL306" s="345"/>
      <c r="BM306" s="300"/>
      <c r="BN306" s="286"/>
    </row>
    <row r="307" ht="22.5" customHeight="1">
      <c r="A307" s="368"/>
      <c r="B307" s="444"/>
      <c r="C307" s="195"/>
      <c r="D307" s="195"/>
      <c r="E307" s="199"/>
      <c r="F307" s="199"/>
      <c r="G307" s="195"/>
      <c r="H307" s="386"/>
      <c r="J307" s="194"/>
      <c r="K307" s="61"/>
      <c r="L307" s="61"/>
      <c r="M307" s="81"/>
      <c r="N307" s="81"/>
      <c r="O307" s="61"/>
      <c r="P307" s="298"/>
      <c r="R307" s="194"/>
      <c r="S307" s="61"/>
      <c r="T307" s="61"/>
      <c r="U307" s="81"/>
      <c r="V307" s="81"/>
      <c r="W307" s="61"/>
      <c r="X307" s="269"/>
      <c r="Y307" s="574"/>
      <c r="AA307" s="194"/>
      <c r="AB307" s="61"/>
      <c r="AC307" s="61"/>
      <c r="AD307" s="81"/>
      <c r="AE307" s="81"/>
      <c r="AF307" s="61"/>
      <c r="AG307" s="269"/>
      <c r="AH307" s="574"/>
      <c r="AJ307" s="349"/>
      <c r="AK307" s="290"/>
      <c r="AL307" s="277"/>
      <c r="AM307" s="350"/>
      <c r="AN307" s="350"/>
      <c r="AO307" s="290"/>
      <c r="AP307" s="315"/>
      <c r="AR307" s="346"/>
      <c r="AS307" s="300"/>
      <c r="AT307" s="300"/>
      <c r="AU307" s="345"/>
      <c r="AV307" s="345"/>
      <c r="AW307" s="300"/>
      <c r="AX307" s="313"/>
      <c r="AZ307" s="349"/>
      <c r="BA307" s="290"/>
      <c r="BB307" s="277"/>
      <c r="BC307" s="350"/>
      <c r="BD307" s="350"/>
      <c r="BE307" s="290"/>
      <c r="BF307" s="281"/>
      <c r="BH307" s="346"/>
      <c r="BI307" s="300"/>
      <c r="BJ307" s="300"/>
      <c r="BK307" s="345"/>
      <c r="BL307" s="345"/>
      <c r="BM307" s="300"/>
      <c r="BN307" s="286"/>
    </row>
    <row r="308" ht="22.5" customHeight="1">
      <c r="A308" s="368"/>
      <c r="B308" s="444"/>
      <c r="C308" s="195"/>
      <c r="D308" s="195"/>
      <c r="E308" s="199"/>
      <c r="F308" s="199"/>
      <c r="G308" s="195"/>
      <c r="H308" s="386"/>
      <c r="J308" s="194"/>
      <c r="K308" s="61"/>
      <c r="L308" s="61"/>
      <c r="M308" s="81"/>
      <c r="N308" s="81"/>
      <c r="O308" s="61"/>
      <c r="P308" s="298"/>
      <c r="R308" s="194"/>
      <c r="S308" s="61"/>
      <c r="T308" s="61"/>
      <c r="U308" s="81"/>
      <c r="V308" s="81"/>
      <c r="W308" s="61"/>
      <c r="X308" s="269"/>
      <c r="Y308" s="574"/>
      <c r="AA308" s="194"/>
      <c r="AB308" s="61"/>
      <c r="AC308" s="61"/>
      <c r="AD308" s="81"/>
      <c r="AE308" s="81"/>
      <c r="AF308" s="61"/>
      <c r="AG308" s="269"/>
      <c r="AH308" s="574"/>
      <c r="AJ308" s="349"/>
      <c r="AK308" s="290"/>
      <c r="AL308" s="277"/>
      <c r="AM308" s="350"/>
      <c r="AN308" s="350"/>
      <c r="AO308" s="290"/>
      <c r="AP308" s="315"/>
      <c r="AR308" s="346"/>
      <c r="AS308" s="300"/>
      <c r="AT308" s="300"/>
      <c r="AU308" s="345"/>
      <c r="AV308" s="345"/>
      <c r="AW308" s="300"/>
      <c r="AX308" s="313"/>
      <c r="AZ308" s="349"/>
      <c r="BA308" s="290"/>
      <c r="BB308" s="277"/>
      <c r="BC308" s="350"/>
      <c r="BD308" s="350"/>
      <c r="BE308" s="290"/>
      <c r="BF308" s="281"/>
      <c r="BH308" s="346"/>
      <c r="BI308" s="300"/>
      <c r="BJ308" s="300"/>
      <c r="BK308" s="345"/>
      <c r="BL308" s="345"/>
      <c r="BM308" s="300"/>
      <c r="BN308" s="286"/>
    </row>
    <row r="309" ht="22.5" customHeight="1">
      <c r="A309" s="368"/>
      <c r="B309" s="444"/>
      <c r="C309" s="195"/>
      <c r="D309" s="195"/>
      <c r="E309" s="199"/>
      <c r="F309" s="199"/>
      <c r="G309" s="195"/>
      <c r="H309" s="386"/>
      <c r="J309" s="194"/>
      <c r="K309" s="61"/>
      <c r="L309" s="61"/>
      <c r="M309" s="81"/>
      <c r="N309" s="81"/>
      <c r="O309" s="61"/>
      <c r="P309" s="298"/>
      <c r="R309" s="194"/>
      <c r="S309" s="61"/>
      <c r="T309" s="61"/>
      <c r="U309" s="81"/>
      <c r="V309" s="81"/>
      <c r="W309" s="61"/>
      <c r="X309" s="269"/>
      <c r="Y309" s="574"/>
      <c r="AA309" s="194"/>
      <c r="AB309" s="61"/>
      <c r="AC309" s="61"/>
      <c r="AD309" s="81"/>
      <c r="AE309" s="81"/>
      <c r="AF309" s="61"/>
      <c r="AG309" s="269"/>
      <c r="AH309" s="574"/>
      <c r="AJ309" s="349"/>
      <c r="AK309" s="290"/>
      <c r="AL309" s="277"/>
      <c r="AM309" s="350"/>
      <c r="AN309" s="350"/>
      <c r="AO309" s="290"/>
      <c r="AP309" s="315"/>
      <c r="AR309" s="346"/>
      <c r="AS309" s="300"/>
      <c r="AT309" s="300"/>
      <c r="AU309" s="345"/>
      <c r="AV309" s="345"/>
      <c r="AW309" s="300"/>
      <c r="AX309" s="313"/>
      <c r="AZ309" s="349"/>
      <c r="BA309" s="290"/>
      <c r="BB309" s="277"/>
      <c r="BC309" s="350"/>
      <c r="BD309" s="350"/>
      <c r="BE309" s="290"/>
      <c r="BF309" s="281"/>
      <c r="BH309" s="346"/>
      <c r="BI309" s="300"/>
      <c r="BJ309" s="300"/>
      <c r="BK309" s="345"/>
      <c r="BL309" s="345"/>
      <c r="BM309" s="300"/>
      <c r="BN309" s="286"/>
    </row>
    <row r="310" ht="22.5" customHeight="1">
      <c r="A310" s="368"/>
      <c r="B310" s="444"/>
      <c r="C310" s="195"/>
      <c r="D310" s="195"/>
      <c r="E310" s="199"/>
      <c r="F310" s="199"/>
      <c r="G310" s="195"/>
      <c r="H310" s="386"/>
      <c r="J310" s="194"/>
      <c r="K310" s="61"/>
      <c r="L310" s="61"/>
      <c r="M310" s="81"/>
      <c r="N310" s="81"/>
      <c r="O310" s="61"/>
      <c r="P310" s="298"/>
      <c r="R310" s="194"/>
      <c r="S310" s="61"/>
      <c r="T310" s="61"/>
      <c r="U310" s="81"/>
      <c r="V310" s="81"/>
      <c r="W310" s="61"/>
      <c r="X310" s="269"/>
      <c r="Y310" s="574"/>
      <c r="AA310" s="194"/>
      <c r="AB310" s="61"/>
      <c r="AC310" s="61"/>
      <c r="AD310" s="81"/>
      <c r="AE310" s="81"/>
      <c r="AF310" s="61"/>
      <c r="AG310" s="269"/>
      <c r="AH310" s="574"/>
      <c r="AJ310" s="349"/>
      <c r="AK310" s="290"/>
      <c r="AL310" s="277"/>
      <c r="AM310" s="350"/>
      <c r="AN310" s="350"/>
      <c r="AO310" s="290"/>
      <c r="AP310" s="315"/>
      <c r="AR310" s="346"/>
      <c r="AS310" s="300"/>
      <c r="AT310" s="300"/>
      <c r="AU310" s="345"/>
      <c r="AV310" s="345"/>
      <c r="AW310" s="300"/>
      <c r="AX310" s="313"/>
      <c r="AZ310" s="349"/>
      <c r="BA310" s="290"/>
      <c r="BB310" s="277"/>
      <c r="BC310" s="350"/>
      <c r="BD310" s="350"/>
      <c r="BE310" s="290"/>
      <c r="BF310" s="281"/>
      <c r="BH310" s="346"/>
      <c r="BI310" s="300"/>
      <c r="BJ310" s="300"/>
      <c r="BK310" s="345"/>
      <c r="BL310" s="345"/>
      <c r="BM310" s="300"/>
      <c r="BN310" s="286"/>
    </row>
    <row r="311" ht="22.5" customHeight="1">
      <c r="A311" s="368"/>
      <c r="B311" s="444"/>
      <c r="C311" s="195"/>
      <c r="D311" s="195"/>
      <c r="E311" s="199"/>
      <c r="F311" s="199"/>
      <c r="G311" s="195"/>
      <c r="H311" s="386"/>
      <c r="J311" s="194"/>
      <c r="K311" s="61"/>
      <c r="L311" s="61"/>
      <c r="M311" s="81"/>
      <c r="N311" s="81"/>
      <c r="O311" s="61"/>
      <c r="P311" s="298"/>
      <c r="R311" s="194"/>
      <c r="S311" s="61"/>
      <c r="T311" s="61"/>
      <c r="U311" s="81"/>
      <c r="V311" s="81"/>
      <c r="W311" s="61"/>
      <c r="X311" s="269"/>
      <c r="Y311" s="574"/>
      <c r="AA311" s="194"/>
      <c r="AB311" s="61"/>
      <c r="AC311" s="61"/>
      <c r="AD311" s="81"/>
      <c r="AE311" s="81"/>
      <c r="AF311" s="61"/>
      <c r="AG311" s="269"/>
      <c r="AH311" s="574"/>
      <c r="AJ311" s="349"/>
      <c r="AK311" s="290"/>
      <c r="AL311" s="277"/>
      <c r="AM311" s="350"/>
      <c r="AN311" s="350"/>
      <c r="AO311" s="290"/>
      <c r="AP311" s="315"/>
      <c r="AR311" s="346"/>
      <c r="AS311" s="300"/>
      <c r="AT311" s="300"/>
      <c r="AU311" s="345"/>
      <c r="AV311" s="345"/>
      <c r="AW311" s="300"/>
      <c r="AX311" s="313"/>
      <c r="AZ311" s="349"/>
      <c r="BA311" s="290"/>
      <c r="BB311" s="277"/>
      <c r="BC311" s="350"/>
      <c r="BD311" s="350"/>
      <c r="BE311" s="290"/>
      <c r="BF311" s="281"/>
      <c r="BH311" s="346"/>
      <c r="BI311" s="300"/>
      <c r="BJ311" s="300"/>
      <c r="BK311" s="345"/>
      <c r="BL311" s="345"/>
      <c r="BM311" s="300"/>
      <c r="BN311" s="286"/>
    </row>
    <row r="312" ht="22.5" customHeight="1">
      <c r="A312" s="368"/>
      <c r="B312" s="444"/>
      <c r="C312" s="195"/>
      <c r="D312" s="195"/>
      <c r="E312" s="199"/>
      <c r="F312" s="199"/>
      <c r="G312" s="195"/>
      <c r="H312" s="386"/>
      <c r="J312" s="194"/>
      <c r="K312" s="61"/>
      <c r="L312" s="61"/>
      <c r="M312" s="81"/>
      <c r="N312" s="81"/>
      <c r="O312" s="61"/>
      <c r="P312" s="298"/>
      <c r="R312" s="194"/>
      <c r="S312" s="61"/>
      <c r="T312" s="61"/>
      <c r="U312" s="81"/>
      <c r="V312" s="81"/>
      <c r="W312" s="61"/>
      <c r="X312" s="269"/>
      <c r="Y312" s="574"/>
      <c r="AA312" s="194"/>
      <c r="AB312" s="61"/>
      <c r="AC312" s="61"/>
      <c r="AD312" s="81"/>
      <c r="AE312" s="81"/>
      <c r="AF312" s="61"/>
      <c r="AG312" s="269"/>
      <c r="AH312" s="574"/>
      <c r="AJ312" s="349"/>
      <c r="AK312" s="290"/>
      <c r="AL312" s="277"/>
      <c r="AM312" s="350"/>
      <c r="AN312" s="350"/>
      <c r="AO312" s="290"/>
      <c r="AP312" s="315"/>
      <c r="AR312" s="346"/>
      <c r="AS312" s="300"/>
      <c r="AT312" s="300"/>
      <c r="AU312" s="345"/>
      <c r="AV312" s="345"/>
      <c r="AW312" s="300"/>
      <c r="AX312" s="313"/>
      <c r="AZ312" s="349"/>
      <c r="BA312" s="290"/>
      <c r="BB312" s="277"/>
      <c r="BC312" s="350"/>
      <c r="BD312" s="350"/>
      <c r="BE312" s="290"/>
      <c r="BF312" s="281"/>
      <c r="BH312" s="346"/>
      <c r="BI312" s="300"/>
      <c r="BJ312" s="300"/>
      <c r="BK312" s="345"/>
      <c r="BL312" s="345"/>
      <c r="BM312" s="300"/>
      <c r="BN312" s="286"/>
    </row>
    <row r="313" ht="22.5" customHeight="1">
      <c r="A313" s="368"/>
      <c r="B313" s="444"/>
      <c r="C313" s="195"/>
      <c r="D313" s="195"/>
      <c r="E313" s="199"/>
      <c r="F313" s="199"/>
      <c r="G313" s="195"/>
      <c r="H313" s="386"/>
      <c r="J313" s="194"/>
      <c r="K313" s="61"/>
      <c r="L313" s="61"/>
      <c r="M313" s="81"/>
      <c r="N313" s="81"/>
      <c r="O313" s="61"/>
      <c r="P313" s="298"/>
      <c r="R313" s="194"/>
      <c r="S313" s="61"/>
      <c r="T313" s="61"/>
      <c r="U313" s="81"/>
      <c r="V313" s="81"/>
      <c r="W313" s="61"/>
      <c r="X313" s="269"/>
      <c r="Y313" s="574"/>
      <c r="AA313" s="194"/>
      <c r="AB313" s="61"/>
      <c r="AC313" s="61"/>
      <c r="AD313" s="81"/>
      <c r="AE313" s="81"/>
      <c r="AF313" s="61"/>
      <c r="AG313" s="269"/>
      <c r="AH313" s="574"/>
      <c r="AJ313" s="349"/>
      <c r="AK313" s="290"/>
      <c r="AL313" s="277"/>
      <c r="AM313" s="350"/>
      <c r="AN313" s="350"/>
      <c r="AO313" s="290"/>
      <c r="AP313" s="315"/>
      <c r="AR313" s="346"/>
      <c r="AS313" s="300"/>
      <c r="AT313" s="300"/>
      <c r="AU313" s="345"/>
      <c r="AV313" s="345"/>
      <c r="AW313" s="300"/>
      <c r="AX313" s="313"/>
      <c r="AZ313" s="349"/>
      <c r="BA313" s="290"/>
      <c r="BB313" s="277"/>
      <c r="BC313" s="350"/>
      <c r="BD313" s="350"/>
      <c r="BE313" s="290"/>
      <c r="BF313" s="281"/>
      <c r="BH313" s="346"/>
      <c r="BI313" s="300"/>
      <c r="BJ313" s="300"/>
      <c r="BK313" s="345"/>
      <c r="BL313" s="345"/>
      <c r="BM313" s="300"/>
      <c r="BN313" s="286"/>
    </row>
    <row r="314" ht="22.5" customHeight="1">
      <c r="A314" s="368"/>
      <c r="B314" s="444"/>
      <c r="C314" s="195"/>
      <c r="D314" s="195"/>
      <c r="E314" s="199"/>
      <c r="F314" s="199"/>
      <c r="G314" s="195"/>
      <c r="H314" s="386"/>
      <c r="J314" s="194"/>
      <c r="K314" s="61"/>
      <c r="L314" s="61"/>
      <c r="M314" s="81"/>
      <c r="N314" s="81"/>
      <c r="O314" s="61"/>
      <c r="P314" s="298"/>
      <c r="R314" s="194"/>
      <c r="S314" s="61"/>
      <c r="T314" s="61"/>
      <c r="U314" s="81"/>
      <c r="V314" s="81"/>
      <c r="W314" s="61"/>
      <c r="X314" s="269"/>
      <c r="Y314" s="574"/>
      <c r="AA314" s="194"/>
      <c r="AB314" s="61"/>
      <c r="AC314" s="61"/>
      <c r="AD314" s="81"/>
      <c r="AE314" s="81"/>
      <c r="AF314" s="61"/>
      <c r="AG314" s="269"/>
      <c r="AH314" s="574"/>
      <c r="AJ314" s="349"/>
      <c r="AK314" s="290"/>
      <c r="AL314" s="277"/>
      <c r="AM314" s="350"/>
      <c r="AN314" s="350"/>
      <c r="AO314" s="290"/>
      <c r="AP314" s="315"/>
      <c r="AR314" s="346"/>
      <c r="AS314" s="300"/>
      <c r="AT314" s="300"/>
      <c r="AU314" s="345"/>
      <c r="AV314" s="345"/>
      <c r="AW314" s="300"/>
      <c r="AX314" s="313"/>
      <c r="AZ314" s="349"/>
      <c r="BA314" s="290"/>
      <c r="BB314" s="277"/>
      <c r="BC314" s="350"/>
      <c r="BD314" s="350"/>
      <c r="BE314" s="290"/>
      <c r="BF314" s="281"/>
      <c r="BH314" s="346"/>
      <c r="BI314" s="300"/>
      <c r="BJ314" s="300"/>
      <c r="BK314" s="345"/>
      <c r="BL314" s="345"/>
      <c r="BM314" s="300"/>
      <c r="BN314" s="286"/>
    </row>
    <row r="315" ht="22.5" customHeight="1">
      <c r="A315" s="368"/>
      <c r="B315" s="444"/>
      <c r="C315" s="195"/>
      <c r="D315" s="195"/>
      <c r="E315" s="199"/>
      <c r="F315" s="199"/>
      <c r="G315" s="195"/>
      <c r="H315" s="386"/>
      <c r="J315" s="194"/>
      <c r="K315" s="61"/>
      <c r="L315" s="61"/>
      <c r="M315" s="81"/>
      <c r="N315" s="81"/>
      <c r="O315" s="61"/>
      <c r="P315" s="298"/>
      <c r="R315" s="194"/>
      <c r="S315" s="61"/>
      <c r="T315" s="61"/>
      <c r="U315" s="81"/>
      <c r="V315" s="81"/>
      <c r="W315" s="61"/>
      <c r="X315" s="269"/>
      <c r="Y315" s="574"/>
      <c r="AA315" s="194"/>
      <c r="AB315" s="61"/>
      <c r="AC315" s="61"/>
      <c r="AD315" s="81"/>
      <c r="AE315" s="81"/>
      <c r="AF315" s="61"/>
      <c r="AG315" s="269"/>
      <c r="AH315" s="574"/>
      <c r="AJ315" s="349"/>
      <c r="AK315" s="290"/>
      <c r="AL315" s="277"/>
      <c r="AM315" s="350"/>
      <c r="AN315" s="350"/>
      <c r="AO315" s="290"/>
      <c r="AP315" s="315"/>
      <c r="AR315" s="346"/>
      <c r="AS315" s="300"/>
      <c r="AT315" s="300"/>
      <c r="AU315" s="345"/>
      <c r="AV315" s="345"/>
      <c r="AW315" s="300"/>
      <c r="AX315" s="313"/>
      <c r="AZ315" s="349"/>
      <c r="BA315" s="290"/>
      <c r="BB315" s="277"/>
      <c r="BC315" s="350"/>
      <c r="BD315" s="350"/>
      <c r="BE315" s="290"/>
      <c r="BF315" s="281"/>
      <c r="BH315" s="346"/>
      <c r="BI315" s="300"/>
      <c r="BJ315" s="300"/>
      <c r="BK315" s="345"/>
      <c r="BL315" s="345"/>
      <c r="BM315" s="300"/>
      <c r="BN315" s="286"/>
    </row>
    <row r="316" ht="22.5" customHeight="1">
      <c r="A316" s="368"/>
      <c r="B316" s="444"/>
      <c r="C316" s="195"/>
      <c r="D316" s="195"/>
      <c r="E316" s="199"/>
      <c r="F316" s="199"/>
      <c r="G316" s="195"/>
      <c r="H316" s="386"/>
      <c r="J316" s="194"/>
      <c r="K316" s="61"/>
      <c r="L316" s="61"/>
      <c r="M316" s="81"/>
      <c r="N316" s="81"/>
      <c r="O316" s="61"/>
      <c r="P316" s="298"/>
      <c r="R316" s="194"/>
      <c r="S316" s="61"/>
      <c r="T316" s="61"/>
      <c r="U316" s="81"/>
      <c r="V316" s="81"/>
      <c r="W316" s="61"/>
      <c r="X316" s="269"/>
      <c r="Y316" s="574"/>
      <c r="AA316" s="194"/>
      <c r="AB316" s="61"/>
      <c r="AC316" s="61"/>
      <c r="AD316" s="81"/>
      <c r="AE316" s="81"/>
      <c r="AF316" s="61"/>
      <c r="AG316" s="269"/>
      <c r="AH316" s="574"/>
      <c r="AJ316" s="349"/>
      <c r="AK316" s="290"/>
      <c r="AL316" s="277"/>
      <c r="AM316" s="350"/>
      <c r="AN316" s="350"/>
      <c r="AO316" s="290"/>
      <c r="AP316" s="315"/>
      <c r="AR316" s="346"/>
      <c r="AS316" s="300"/>
      <c r="AT316" s="300"/>
      <c r="AU316" s="345"/>
      <c r="AV316" s="345"/>
      <c r="AW316" s="300"/>
      <c r="AX316" s="313"/>
      <c r="AZ316" s="349"/>
      <c r="BA316" s="290"/>
      <c r="BB316" s="277"/>
      <c r="BC316" s="350"/>
      <c r="BD316" s="350"/>
      <c r="BE316" s="290"/>
      <c r="BF316" s="281"/>
      <c r="BH316" s="346"/>
      <c r="BI316" s="300"/>
      <c r="BJ316" s="300"/>
      <c r="BK316" s="345"/>
      <c r="BL316" s="345"/>
      <c r="BM316" s="300"/>
      <c r="BN316" s="286"/>
    </row>
    <row r="317" ht="22.5" customHeight="1">
      <c r="A317" s="368"/>
      <c r="B317" s="444"/>
      <c r="C317" s="195"/>
      <c r="D317" s="195"/>
      <c r="E317" s="199"/>
      <c r="F317" s="199"/>
      <c r="G317" s="195"/>
      <c r="H317" s="386"/>
      <c r="J317" s="194"/>
      <c r="K317" s="61"/>
      <c r="L317" s="61"/>
      <c r="M317" s="81"/>
      <c r="N317" s="81"/>
      <c r="O317" s="61"/>
      <c r="P317" s="298"/>
      <c r="R317" s="194"/>
      <c r="S317" s="61"/>
      <c r="T317" s="61"/>
      <c r="U317" s="81"/>
      <c r="V317" s="81"/>
      <c r="W317" s="61"/>
      <c r="X317" s="269"/>
      <c r="Y317" s="574"/>
      <c r="AA317" s="194"/>
      <c r="AB317" s="61"/>
      <c r="AC317" s="61"/>
      <c r="AD317" s="81"/>
      <c r="AE317" s="81"/>
      <c r="AF317" s="61"/>
      <c r="AG317" s="269"/>
      <c r="AH317" s="574"/>
      <c r="AJ317" s="349"/>
      <c r="AK317" s="290"/>
      <c r="AL317" s="277"/>
      <c r="AM317" s="350"/>
      <c r="AN317" s="350"/>
      <c r="AO317" s="290"/>
      <c r="AP317" s="315"/>
      <c r="AR317" s="346"/>
      <c r="AS317" s="300"/>
      <c r="AT317" s="300"/>
      <c r="AU317" s="345"/>
      <c r="AV317" s="345"/>
      <c r="AW317" s="300"/>
      <c r="AX317" s="313"/>
      <c r="AZ317" s="349"/>
      <c r="BA317" s="290"/>
      <c r="BB317" s="277"/>
      <c r="BC317" s="350"/>
      <c r="BD317" s="350"/>
      <c r="BE317" s="290"/>
      <c r="BF317" s="281"/>
      <c r="BH317" s="346"/>
      <c r="BI317" s="300"/>
      <c r="BJ317" s="300"/>
      <c r="BK317" s="345"/>
      <c r="BL317" s="345"/>
      <c r="BM317" s="300"/>
      <c r="BN317" s="286"/>
    </row>
    <row r="318" ht="22.5" customHeight="1">
      <c r="A318" s="368"/>
      <c r="B318" s="444"/>
      <c r="C318" s="195"/>
      <c r="D318" s="195"/>
      <c r="E318" s="199"/>
      <c r="F318" s="199"/>
      <c r="G318" s="195"/>
      <c r="H318" s="386"/>
      <c r="J318" s="194"/>
      <c r="K318" s="61"/>
      <c r="L318" s="61"/>
      <c r="M318" s="81"/>
      <c r="N318" s="81"/>
      <c r="O318" s="61"/>
      <c r="P318" s="298"/>
      <c r="R318" s="194"/>
      <c r="S318" s="61"/>
      <c r="T318" s="61"/>
      <c r="U318" s="81"/>
      <c r="V318" s="81"/>
      <c r="W318" s="61"/>
      <c r="X318" s="269"/>
      <c r="Y318" s="574"/>
      <c r="AA318" s="194"/>
      <c r="AB318" s="61"/>
      <c r="AC318" s="61"/>
      <c r="AD318" s="81"/>
      <c r="AE318" s="81"/>
      <c r="AF318" s="61"/>
      <c r="AG318" s="269"/>
      <c r="AH318" s="574"/>
      <c r="AJ318" s="349"/>
      <c r="AK318" s="290"/>
      <c r="AL318" s="277"/>
      <c r="AM318" s="350"/>
      <c r="AN318" s="350"/>
      <c r="AO318" s="290"/>
      <c r="AP318" s="315"/>
      <c r="AR318" s="346"/>
      <c r="AS318" s="300"/>
      <c r="AT318" s="300"/>
      <c r="AU318" s="345"/>
      <c r="AV318" s="345"/>
      <c r="AW318" s="300"/>
      <c r="AX318" s="313"/>
      <c r="AZ318" s="349"/>
      <c r="BA318" s="290"/>
      <c r="BB318" s="277"/>
      <c r="BC318" s="350"/>
      <c r="BD318" s="350"/>
      <c r="BE318" s="290"/>
      <c r="BF318" s="281"/>
      <c r="BH318" s="346"/>
      <c r="BI318" s="300"/>
      <c r="BJ318" s="300"/>
      <c r="BK318" s="345"/>
      <c r="BL318" s="345"/>
      <c r="BM318" s="300"/>
      <c r="BN318" s="286"/>
    </row>
    <row r="319" ht="22.5" customHeight="1">
      <c r="A319" s="368"/>
      <c r="B319" s="444"/>
      <c r="C319" s="195"/>
      <c r="D319" s="195"/>
      <c r="E319" s="199"/>
      <c r="F319" s="199"/>
      <c r="G319" s="195"/>
      <c r="H319" s="386"/>
      <c r="J319" s="194"/>
      <c r="K319" s="61"/>
      <c r="L319" s="61"/>
      <c r="M319" s="81"/>
      <c r="N319" s="81"/>
      <c r="O319" s="61"/>
      <c r="P319" s="298"/>
      <c r="R319" s="194"/>
      <c r="S319" s="61"/>
      <c r="T319" s="61"/>
      <c r="U319" s="81"/>
      <c r="V319" s="81"/>
      <c r="W319" s="61"/>
      <c r="X319" s="269"/>
      <c r="Y319" s="574"/>
      <c r="AA319" s="194"/>
      <c r="AB319" s="61"/>
      <c r="AC319" s="61"/>
      <c r="AD319" s="81"/>
      <c r="AE319" s="81"/>
      <c r="AF319" s="61"/>
      <c r="AG319" s="269"/>
      <c r="AH319" s="574"/>
      <c r="AJ319" s="349"/>
      <c r="AK319" s="290"/>
      <c r="AL319" s="277"/>
      <c r="AM319" s="350"/>
      <c r="AN319" s="350"/>
      <c r="AO319" s="290"/>
      <c r="AP319" s="315"/>
      <c r="AR319" s="346"/>
      <c r="AS319" s="300"/>
      <c r="AT319" s="300"/>
      <c r="AU319" s="345"/>
      <c r="AV319" s="345"/>
      <c r="AW319" s="300"/>
      <c r="AX319" s="313"/>
      <c r="AZ319" s="349"/>
      <c r="BA319" s="290"/>
      <c r="BB319" s="277"/>
      <c r="BC319" s="350"/>
      <c r="BD319" s="350"/>
      <c r="BE319" s="290"/>
      <c r="BF319" s="281"/>
      <c r="BH319" s="346"/>
      <c r="BI319" s="300"/>
      <c r="BJ319" s="300"/>
      <c r="BK319" s="345"/>
      <c r="BL319" s="345"/>
      <c r="BM319" s="300"/>
      <c r="BN319" s="286"/>
    </row>
    <row r="320" ht="22.5" customHeight="1">
      <c r="A320" s="368"/>
      <c r="B320" s="444"/>
      <c r="C320" s="195"/>
      <c r="D320" s="195"/>
      <c r="E320" s="199"/>
      <c r="F320" s="199"/>
      <c r="G320" s="195"/>
      <c r="H320" s="386"/>
      <c r="J320" s="194"/>
      <c r="K320" s="61"/>
      <c r="L320" s="61"/>
      <c r="M320" s="81"/>
      <c r="N320" s="81"/>
      <c r="O320" s="61"/>
      <c r="P320" s="298"/>
      <c r="R320" s="194"/>
      <c r="S320" s="61"/>
      <c r="T320" s="61"/>
      <c r="U320" s="81"/>
      <c r="V320" s="81"/>
      <c r="W320" s="61"/>
      <c r="X320" s="269"/>
      <c r="Y320" s="574"/>
      <c r="AA320" s="194"/>
      <c r="AB320" s="61"/>
      <c r="AC320" s="61"/>
      <c r="AD320" s="81"/>
      <c r="AE320" s="81"/>
      <c r="AF320" s="61"/>
      <c r="AG320" s="269"/>
      <c r="AH320" s="574"/>
      <c r="AJ320" s="349"/>
      <c r="AK320" s="290"/>
      <c r="AL320" s="277"/>
      <c r="AM320" s="350"/>
      <c r="AN320" s="350"/>
      <c r="AO320" s="290"/>
      <c r="AP320" s="315"/>
      <c r="AR320" s="346"/>
      <c r="AS320" s="300"/>
      <c r="AT320" s="300"/>
      <c r="AU320" s="345"/>
      <c r="AV320" s="345"/>
      <c r="AW320" s="300"/>
      <c r="AX320" s="313"/>
      <c r="AZ320" s="349"/>
      <c r="BA320" s="290"/>
      <c r="BB320" s="277"/>
      <c r="BC320" s="350"/>
      <c r="BD320" s="350"/>
      <c r="BE320" s="290"/>
      <c r="BF320" s="281"/>
      <c r="BH320" s="346"/>
      <c r="BI320" s="300"/>
      <c r="BJ320" s="300"/>
      <c r="BK320" s="345"/>
      <c r="BL320" s="345"/>
      <c r="BM320" s="300"/>
      <c r="BN320" s="286"/>
    </row>
    <row r="321" ht="22.5" customHeight="1">
      <c r="A321" s="368"/>
      <c r="B321" s="444"/>
      <c r="C321" s="195"/>
      <c r="D321" s="195"/>
      <c r="E321" s="199"/>
      <c r="F321" s="199"/>
      <c r="G321" s="195"/>
      <c r="H321" s="386"/>
      <c r="J321" s="194"/>
      <c r="K321" s="61"/>
      <c r="L321" s="61"/>
      <c r="M321" s="81"/>
      <c r="N321" s="81"/>
      <c r="O321" s="61"/>
      <c r="P321" s="298"/>
      <c r="R321" s="194"/>
      <c r="S321" s="61"/>
      <c r="T321" s="61"/>
      <c r="U321" s="81"/>
      <c r="V321" s="81"/>
      <c r="W321" s="61"/>
      <c r="X321" s="269"/>
      <c r="Y321" s="574"/>
      <c r="AA321" s="194"/>
      <c r="AB321" s="61"/>
      <c r="AC321" s="61"/>
      <c r="AD321" s="81"/>
      <c r="AE321" s="81"/>
      <c r="AF321" s="61"/>
      <c r="AG321" s="269"/>
      <c r="AH321" s="574"/>
      <c r="AJ321" s="349"/>
      <c r="AK321" s="290"/>
      <c r="AL321" s="277"/>
      <c r="AM321" s="350"/>
      <c r="AN321" s="350"/>
      <c r="AO321" s="290"/>
      <c r="AP321" s="315"/>
      <c r="AR321" s="346"/>
      <c r="AS321" s="300"/>
      <c r="AT321" s="300"/>
      <c r="AU321" s="345"/>
      <c r="AV321" s="345"/>
      <c r="AW321" s="300"/>
      <c r="AX321" s="313"/>
      <c r="AZ321" s="349"/>
      <c r="BA321" s="290"/>
      <c r="BB321" s="277"/>
      <c r="BC321" s="350"/>
      <c r="BD321" s="350"/>
      <c r="BE321" s="290"/>
      <c r="BF321" s="281"/>
      <c r="BH321" s="346"/>
      <c r="BI321" s="300"/>
      <c r="BJ321" s="300"/>
      <c r="BK321" s="345"/>
      <c r="BL321" s="345"/>
      <c r="BM321" s="300"/>
      <c r="BN321" s="286"/>
    </row>
    <row r="322" ht="22.5" customHeight="1">
      <c r="A322" s="368"/>
      <c r="B322" s="444"/>
      <c r="C322" s="195"/>
      <c r="D322" s="195"/>
      <c r="E322" s="199"/>
      <c r="F322" s="199"/>
      <c r="G322" s="195"/>
      <c r="H322" s="386"/>
      <c r="J322" s="194"/>
      <c r="K322" s="61"/>
      <c r="L322" s="61"/>
      <c r="M322" s="81"/>
      <c r="N322" s="81"/>
      <c r="O322" s="61"/>
      <c r="P322" s="298"/>
      <c r="R322" s="194"/>
      <c r="S322" s="61"/>
      <c r="T322" s="61"/>
      <c r="U322" s="81"/>
      <c r="V322" s="81"/>
      <c r="W322" s="61"/>
      <c r="X322" s="269"/>
      <c r="Y322" s="574"/>
      <c r="AA322" s="194"/>
      <c r="AB322" s="61"/>
      <c r="AC322" s="61"/>
      <c r="AD322" s="81"/>
      <c r="AE322" s="81"/>
      <c r="AF322" s="61"/>
      <c r="AG322" s="269"/>
      <c r="AH322" s="574"/>
      <c r="AJ322" s="349"/>
      <c r="AK322" s="290"/>
      <c r="AL322" s="277"/>
      <c r="AM322" s="350"/>
      <c r="AN322" s="350"/>
      <c r="AO322" s="290"/>
      <c r="AP322" s="315"/>
      <c r="AR322" s="346"/>
      <c r="AS322" s="300"/>
      <c r="AT322" s="300"/>
      <c r="AU322" s="345"/>
      <c r="AV322" s="345"/>
      <c r="AW322" s="300"/>
      <c r="AX322" s="313"/>
      <c r="AZ322" s="349"/>
      <c r="BA322" s="290"/>
      <c r="BB322" s="277"/>
      <c r="BC322" s="350"/>
      <c r="BD322" s="350"/>
      <c r="BE322" s="290"/>
      <c r="BF322" s="281"/>
      <c r="BH322" s="346"/>
      <c r="BI322" s="300"/>
      <c r="BJ322" s="300"/>
      <c r="BK322" s="345"/>
      <c r="BL322" s="345"/>
      <c r="BM322" s="300"/>
      <c r="BN322" s="286"/>
    </row>
    <row r="323" ht="22.5" customHeight="1">
      <c r="A323" s="368"/>
      <c r="B323" s="444"/>
      <c r="C323" s="195"/>
      <c r="D323" s="195"/>
      <c r="E323" s="199"/>
      <c r="F323" s="199"/>
      <c r="G323" s="195"/>
      <c r="H323" s="386"/>
      <c r="J323" s="194"/>
      <c r="K323" s="61"/>
      <c r="L323" s="61"/>
      <c r="M323" s="81"/>
      <c r="N323" s="81"/>
      <c r="O323" s="61"/>
      <c r="P323" s="298"/>
      <c r="R323" s="194"/>
      <c r="S323" s="61"/>
      <c r="T323" s="61"/>
      <c r="U323" s="81"/>
      <c r="V323" s="81"/>
      <c r="W323" s="61"/>
      <c r="X323" s="269"/>
      <c r="Y323" s="574"/>
      <c r="AA323" s="194"/>
      <c r="AB323" s="61"/>
      <c r="AC323" s="61"/>
      <c r="AD323" s="81"/>
      <c r="AE323" s="81"/>
      <c r="AF323" s="61"/>
      <c r="AG323" s="269"/>
      <c r="AH323" s="574"/>
      <c r="AJ323" s="349"/>
      <c r="AK323" s="290"/>
      <c r="AL323" s="277"/>
      <c r="AM323" s="350"/>
      <c r="AN323" s="350"/>
      <c r="AO323" s="290"/>
      <c r="AP323" s="315"/>
      <c r="AR323" s="346"/>
      <c r="AS323" s="300"/>
      <c r="AT323" s="300"/>
      <c r="AU323" s="345"/>
      <c r="AV323" s="345"/>
      <c r="AW323" s="300"/>
      <c r="AX323" s="313"/>
      <c r="AZ323" s="349"/>
      <c r="BA323" s="290"/>
      <c r="BB323" s="277"/>
      <c r="BC323" s="350"/>
      <c r="BD323" s="350"/>
      <c r="BE323" s="290"/>
      <c r="BF323" s="281"/>
      <c r="BH323" s="346"/>
      <c r="BI323" s="300"/>
      <c r="BJ323" s="300"/>
      <c r="BK323" s="345"/>
      <c r="BL323" s="345"/>
      <c r="BM323" s="300"/>
      <c r="BN323" s="286"/>
    </row>
    <row r="324" ht="22.5" customHeight="1">
      <c r="A324" s="368"/>
      <c r="B324" s="444"/>
      <c r="C324" s="195"/>
      <c r="D324" s="195"/>
      <c r="E324" s="199"/>
      <c r="F324" s="199"/>
      <c r="G324" s="195"/>
      <c r="H324" s="386"/>
      <c r="J324" s="194"/>
      <c r="K324" s="61"/>
      <c r="L324" s="61"/>
      <c r="M324" s="81"/>
      <c r="N324" s="81"/>
      <c r="O324" s="61"/>
      <c r="P324" s="298"/>
      <c r="R324" s="194"/>
      <c r="S324" s="61"/>
      <c r="T324" s="61"/>
      <c r="U324" s="81"/>
      <c r="V324" s="81"/>
      <c r="W324" s="61"/>
      <c r="X324" s="269"/>
      <c r="Y324" s="574"/>
      <c r="AA324" s="194"/>
      <c r="AB324" s="61"/>
      <c r="AC324" s="61"/>
      <c r="AD324" s="81"/>
      <c r="AE324" s="81"/>
      <c r="AF324" s="61"/>
      <c r="AG324" s="269"/>
      <c r="AH324" s="574"/>
      <c r="AJ324" s="349"/>
      <c r="AK324" s="290"/>
      <c r="AL324" s="277"/>
      <c r="AM324" s="350"/>
      <c r="AN324" s="350"/>
      <c r="AO324" s="290"/>
      <c r="AP324" s="315"/>
      <c r="AR324" s="346"/>
      <c r="AS324" s="300"/>
      <c r="AT324" s="300"/>
      <c r="AU324" s="345"/>
      <c r="AV324" s="345"/>
      <c r="AW324" s="300"/>
      <c r="AX324" s="313"/>
      <c r="AZ324" s="349"/>
      <c r="BA324" s="290"/>
      <c r="BB324" s="277"/>
      <c r="BC324" s="350"/>
      <c r="BD324" s="350"/>
      <c r="BE324" s="290"/>
      <c r="BF324" s="281"/>
      <c r="BH324" s="346"/>
      <c r="BI324" s="300"/>
      <c r="BJ324" s="300"/>
      <c r="BK324" s="345"/>
      <c r="BL324" s="345"/>
      <c r="BM324" s="300"/>
      <c r="BN324" s="286"/>
    </row>
    <row r="325" ht="22.5" customHeight="1">
      <c r="A325" s="368"/>
      <c r="B325" s="444"/>
      <c r="C325" s="195"/>
      <c r="D325" s="195"/>
      <c r="E325" s="199"/>
      <c r="F325" s="199"/>
      <c r="G325" s="195"/>
      <c r="H325" s="386"/>
      <c r="J325" s="194"/>
      <c r="K325" s="61"/>
      <c r="L325" s="61"/>
      <c r="M325" s="81"/>
      <c r="N325" s="81"/>
      <c r="O325" s="61"/>
      <c r="P325" s="298"/>
      <c r="R325" s="194"/>
      <c r="S325" s="61"/>
      <c r="T325" s="61"/>
      <c r="U325" s="81"/>
      <c r="V325" s="81"/>
      <c r="W325" s="61"/>
      <c r="X325" s="269"/>
      <c r="Y325" s="574"/>
      <c r="AA325" s="194"/>
      <c r="AB325" s="61"/>
      <c r="AC325" s="61"/>
      <c r="AD325" s="81"/>
      <c r="AE325" s="81"/>
      <c r="AF325" s="61"/>
      <c r="AG325" s="269"/>
      <c r="AH325" s="574"/>
      <c r="AJ325" s="349"/>
      <c r="AK325" s="290"/>
      <c r="AL325" s="277"/>
      <c r="AM325" s="350"/>
      <c r="AN325" s="350"/>
      <c r="AO325" s="290"/>
      <c r="AP325" s="315"/>
      <c r="AR325" s="346"/>
      <c r="AS325" s="300"/>
      <c r="AT325" s="300"/>
      <c r="AU325" s="345"/>
      <c r="AV325" s="345"/>
      <c r="AW325" s="300"/>
      <c r="AX325" s="313"/>
      <c r="AZ325" s="349"/>
      <c r="BA325" s="290"/>
      <c r="BB325" s="277"/>
      <c r="BC325" s="350"/>
      <c r="BD325" s="350"/>
      <c r="BE325" s="290"/>
      <c r="BF325" s="281"/>
      <c r="BH325" s="346"/>
      <c r="BI325" s="300"/>
      <c r="BJ325" s="300"/>
      <c r="BK325" s="345"/>
      <c r="BL325" s="345"/>
      <c r="BM325" s="300"/>
      <c r="BN325" s="286"/>
    </row>
    <row r="326" ht="22.5" customHeight="1">
      <c r="A326" s="368"/>
      <c r="B326" s="444"/>
      <c r="C326" s="195"/>
      <c r="D326" s="195"/>
      <c r="E326" s="199"/>
      <c r="F326" s="199"/>
      <c r="G326" s="195"/>
      <c r="H326" s="386"/>
      <c r="J326" s="194"/>
      <c r="K326" s="61"/>
      <c r="L326" s="61"/>
      <c r="M326" s="81"/>
      <c r="N326" s="81"/>
      <c r="O326" s="61"/>
      <c r="P326" s="298"/>
      <c r="R326" s="194"/>
      <c r="S326" s="61"/>
      <c r="T326" s="61"/>
      <c r="U326" s="81"/>
      <c r="V326" s="81"/>
      <c r="W326" s="61"/>
      <c r="X326" s="269"/>
      <c r="Y326" s="574"/>
      <c r="AA326" s="194"/>
      <c r="AB326" s="61"/>
      <c r="AC326" s="61"/>
      <c r="AD326" s="81"/>
      <c r="AE326" s="81"/>
      <c r="AF326" s="61"/>
      <c r="AG326" s="269"/>
      <c r="AH326" s="574"/>
      <c r="AJ326" s="349"/>
      <c r="AK326" s="290"/>
      <c r="AL326" s="277"/>
      <c r="AM326" s="350"/>
      <c r="AN326" s="350"/>
      <c r="AO326" s="290"/>
      <c r="AP326" s="315"/>
      <c r="AR326" s="346"/>
      <c r="AS326" s="300"/>
      <c r="AT326" s="300"/>
      <c r="AU326" s="345"/>
      <c r="AV326" s="345"/>
      <c r="AW326" s="300"/>
      <c r="AX326" s="313"/>
      <c r="AZ326" s="349"/>
      <c r="BA326" s="290"/>
      <c r="BB326" s="277"/>
      <c r="BC326" s="350"/>
      <c r="BD326" s="350"/>
      <c r="BE326" s="290"/>
      <c r="BF326" s="281"/>
      <c r="BH326" s="346"/>
      <c r="BI326" s="300"/>
      <c r="BJ326" s="300"/>
      <c r="BK326" s="345"/>
      <c r="BL326" s="345"/>
      <c r="BM326" s="300"/>
      <c r="BN326" s="286"/>
    </row>
    <row r="327" ht="22.5" customHeight="1">
      <c r="A327" s="368"/>
      <c r="B327" s="444"/>
      <c r="C327" s="195"/>
      <c r="D327" s="195"/>
      <c r="E327" s="199"/>
      <c r="F327" s="199"/>
      <c r="G327" s="195"/>
      <c r="H327" s="386"/>
      <c r="J327" s="194"/>
      <c r="K327" s="61"/>
      <c r="L327" s="61"/>
      <c r="M327" s="81"/>
      <c r="N327" s="81"/>
      <c r="O327" s="61"/>
      <c r="P327" s="298"/>
      <c r="R327" s="194"/>
      <c r="S327" s="61"/>
      <c r="T327" s="61"/>
      <c r="U327" s="81"/>
      <c r="V327" s="81"/>
      <c r="W327" s="61"/>
      <c r="X327" s="269"/>
      <c r="Y327" s="574"/>
      <c r="AA327" s="194"/>
      <c r="AB327" s="61"/>
      <c r="AC327" s="61"/>
      <c r="AD327" s="81"/>
      <c r="AE327" s="81"/>
      <c r="AF327" s="61"/>
      <c r="AG327" s="269"/>
      <c r="AH327" s="574"/>
      <c r="AJ327" s="349"/>
      <c r="AK327" s="290"/>
      <c r="AL327" s="277"/>
      <c r="AM327" s="350"/>
      <c r="AN327" s="350"/>
      <c r="AO327" s="290"/>
      <c r="AP327" s="315"/>
      <c r="AR327" s="346"/>
      <c r="AS327" s="300"/>
      <c r="AT327" s="300"/>
      <c r="AU327" s="345"/>
      <c r="AV327" s="345"/>
      <c r="AW327" s="300"/>
      <c r="AX327" s="313"/>
      <c r="AZ327" s="349"/>
      <c r="BA327" s="290"/>
      <c r="BB327" s="277"/>
      <c r="BC327" s="350"/>
      <c r="BD327" s="350"/>
      <c r="BE327" s="290"/>
      <c r="BF327" s="281"/>
      <c r="BH327" s="346"/>
      <c r="BI327" s="300"/>
      <c r="BJ327" s="300"/>
      <c r="BK327" s="345"/>
      <c r="BL327" s="345"/>
      <c r="BM327" s="300"/>
      <c r="BN327" s="286"/>
    </row>
    <row r="328" ht="22.5" customHeight="1">
      <c r="A328" s="368"/>
      <c r="B328" s="444"/>
      <c r="C328" s="195"/>
      <c r="D328" s="195"/>
      <c r="E328" s="199"/>
      <c r="F328" s="199"/>
      <c r="G328" s="195"/>
      <c r="H328" s="386"/>
      <c r="J328" s="194"/>
      <c r="K328" s="61"/>
      <c r="L328" s="61"/>
      <c r="M328" s="81"/>
      <c r="N328" s="81"/>
      <c r="O328" s="61"/>
      <c r="P328" s="298"/>
      <c r="R328" s="194"/>
      <c r="S328" s="61"/>
      <c r="T328" s="61"/>
      <c r="U328" s="81"/>
      <c r="V328" s="81"/>
      <c r="W328" s="61"/>
      <c r="X328" s="269"/>
      <c r="Y328" s="574"/>
      <c r="AA328" s="194"/>
      <c r="AB328" s="61"/>
      <c r="AC328" s="61"/>
      <c r="AD328" s="81"/>
      <c r="AE328" s="81"/>
      <c r="AF328" s="61"/>
      <c r="AG328" s="269"/>
      <c r="AH328" s="574"/>
      <c r="AJ328" s="349"/>
      <c r="AK328" s="290"/>
      <c r="AL328" s="277"/>
      <c r="AM328" s="350"/>
      <c r="AN328" s="350"/>
      <c r="AO328" s="290"/>
      <c r="AP328" s="315"/>
      <c r="AR328" s="346"/>
      <c r="AS328" s="300"/>
      <c r="AT328" s="300"/>
      <c r="AU328" s="345"/>
      <c r="AV328" s="345"/>
      <c r="AW328" s="300"/>
      <c r="AX328" s="313"/>
      <c r="AZ328" s="349"/>
      <c r="BA328" s="290"/>
      <c r="BB328" s="277"/>
      <c r="BC328" s="350"/>
      <c r="BD328" s="350"/>
      <c r="BE328" s="290"/>
      <c r="BF328" s="281"/>
      <c r="BH328" s="346"/>
      <c r="BI328" s="300"/>
      <c r="BJ328" s="300"/>
      <c r="BK328" s="345"/>
      <c r="BL328" s="345"/>
      <c r="BM328" s="300"/>
      <c r="BN328" s="286"/>
    </row>
    <row r="329" ht="22.5" customHeight="1">
      <c r="A329" s="368"/>
      <c r="B329" s="444"/>
      <c r="C329" s="195"/>
      <c r="D329" s="195"/>
      <c r="E329" s="199"/>
      <c r="F329" s="199"/>
      <c r="G329" s="195"/>
      <c r="H329" s="386"/>
      <c r="J329" s="194"/>
      <c r="K329" s="61"/>
      <c r="L329" s="61"/>
      <c r="M329" s="81"/>
      <c r="N329" s="81"/>
      <c r="O329" s="61"/>
      <c r="P329" s="298"/>
      <c r="R329" s="194"/>
      <c r="S329" s="61"/>
      <c r="T329" s="61"/>
      <c r="U329" s="81"/>
      <c r="V329" s="81"/>
      <c r="W329" s="61"/>
      <c r="X329" s="269"/>
      <c r="Y329" s="574"/>
      <c r="AA329" s="194"/>
      <c r="AB329" s="61"/>
      <c r="AC329" s="61"/>
      <c r="AD329" s="81"/>
      <c r="AE329" s="81"/>
      <c r="AF329" s="61"/>
      <c r="AG329" s="269"/>
      <c r="AH329" s="574"/>
      <c r="AJ329" s="349"/>
      <c r="AK329" s="290"/>
      <c r="AL329" s="277"/>
      <c r="AM329" s="350"/>
      <c r="AN329" s="350"/>
      <c r="AO329" s="290"/>
      <c r="AP329" s="315"/>
      <c r="AR329" s="346"/>
      <c r="AS329" s="300"/>
      <c r="AT329" s="300"/>
      <c r="AU329" s="345"/>
      <c r="AV329" s="345"/>
      <c r="AW329" s="300"/>
      <c r="AX329" s="313"/>
      <c r="AZ329" s="349"/>
      <c r="BA329" s="290"/>
      <c r="BB329" s="277"/>
      <c r="BC329" s="350"/>
      <c r="BD329" s="350"/>
      <c r="BE329" s="290"/>
      <c r="BF329" s="281"/>
      <c r="BH329" s="346"/>
      <c r="BI329" s="300"/>
      <c r="BJ329" s="300"/>
      <c r="BK329" s="345"/>
      <c r="BL329" s="345"/>
      <c r="BM329" s="300"/>
      <c r="BN329" s="286"/>
    </row>
    <row r="330" ht="22.5" customHeight="1">
      <c r="A330" s="368"/>
      <c r="B330" s="444"/>
      <c r="C330" s="195"/>
      <c r="D330" s="195"/>
      <c r="E330" s="199"/>
      <c r="F330" s="199"/>
      <c r="G330" s="195"/>
      <c r="H330" s="386"/>
      <c r="J330" s="194"/>
      <c r="K330" s="61"/>
      <c r="L330" s="61"/>
      <c r="M330" s="81"/>
      <c r="N330" s="81"/>
      <c r="O330" s="61"/>
      <c r="P330" s="298"/>
      <c r="R330" s="194"/>
      <c r="S330" s="61"/>
      <c r="T330" s="61"/>
      <c r="U330" s="81"/>
      <c r="V330" s="81"/>
      <c r="W330" s="61"/>
      <c r="X330" s="269"/>
      <c r="Y330" s="574"/>
      <c r="AA330" s="194"/>
      <c r="AB330" s="61"/>
      <c r="AC330" s="61"/>
      <c r="AD330" s="81"/>
      <c r="AE330" s="81"/>
      <c r="AF330" s="61"/>
      <c r="AG330" s="269"/>
      <c r="AH330" s="574"/>
      <c r="AJ330" s="349"/>
      <c r="AK330" s="290"/>
      <c r="AL330" s="277"/>
      <c r="AM330" s="350"/>
      <c r="AN330" s="350"/>
      <c r="AO330" s="290"/>
      <c r="AP330" s="315"/>
      <c r="AR330" s="346"/>
      <c r="AS330" s="300"/>
      <c r="AT330" s="300"/>
      <c r="AU330" s="345"/>
      <c r="AV330" s="345"/>
      <c r="AW330" s="300"/>
      <c r="AX330" s="313"/>
      <c r="AZ330" s="349"/>
      <c r="BA330" s="290"/>
      <c r="BB330" s="277"/>
      <c r="BC330" s="350"/>
      <c r="BD330" s="350"/>
      <c r="BE330" s="290"/>
      <c r="BF330" s="281"/>
      <c r="BH330" s="346"/>
      <c r="BI330" s="300"/>
      <c r="BJ330" s="300"/>
      <c r="BK330" s="345"/>
      <c r="BL330" s="345"/>
      <c r="BM330" s="300"/>
      <c r="BN330" s="286"/>
    </row>
    <row r="331" ht="22.5" customHeight="1">
      <c r="A331" s="368"/>
      <c r="B331" s="444"/>
      <c r="C331" s="195"/>
      <c r="D331" s="195"/>
      <c r="E331" s="199"/>
      <c r="F331" s="199"/>
      <c r="G331" s="195"/>
      <c r="H331" s="386"/>
      <c r="J331" s="194"/>
      <c r="K331" s="61"/>
      <c r="L331" s="61"/>
      <c r="M331" s="81"/>
      <c r="N331" s="81"/>
      <c r="O331" s="61"/>
      <c r="P331" s="298"/>
      <c r="R331" s="194"/>
      <c r="S331" s="61"/>
      <c r="T331" s="61"/>
      <c r="U331" s="81"/>
      <c r="V331" s="81"/>
      <c r="W331" s="61"/>
      <c r="X331" s="269"/>
      <c r="Y331" s="574"/>
      <c r="AA331" s="194"/>
      <c r="AB331" s="61"/>
      <c r="AC331" s="61"/>
      <c r="AD331" s="81"/>
      <c r="AE331" s="81"/>
      <c r="AF331" s="61"/>
      <c r="AG331" s="269"/>
      <c r="AH331" s="574"/>
      <c r="AJ331" s="349"/>
      <c r="AK331" s="290"/>
      <c r="AL331" s="277"/>
      <c r="AM331" s="350"/>
      <c r="AN331" s="350"/>
      <c r="AO331" s="290"/>
      <c r="AP331" s="315"/>
      <c r="AR331" s="346"/>
      <c r="AS331" s="300"/>
      <c r="AT331" s="300"/>
      <c r="AU331" s="345"/>
      <c r="AV331" s="345"/>
      <c r="AW331" s="300"/>
      <c r="AX331" s="313"/>
      <c r="AZ331" s="349"/>
      <c r="BA331" s="290"/>
      <c r="BB331" s="277"/>
      <c r="BC331" s="350"/>
      <c r="BD331" s="350"/>
      <c r="BE331" s="290"/>
      <c r="BF331" s="281"/>
      <c r="BH331" s="346"/>
      <c r="BI331" s="300"/>
      <c r="BJ331" s="300"/>
      <c r="BK331" s="345"/>
      <c r="BL331" s="345"/>
      <c r="BM331" s="300"/>
      <c r="BN331" s="286"/>
    </row>
    <row r="332" ht="22.5" customHeight="1">
      <c r="A332" s="368"/>
      <c r="B332" s="444"/>
      <c r="C332" s="195"/>
      <c r="D332" s="195"/>
      <c r="E332" s="199"/>
      <c r="F332" s="199"/>
      <c r="G332" s="195"/>
      <c r="H332" s="386"/>
      <c r="J332" s="194"/>
      <c r="K332" s="61"/>
      <c r="L332" s="61"/>
      <c r="M332" s="81"/>
      <c r="N332" s="81"/>
      <c r="O332" s="61"/>
      <c r="P332" s="298"/>
      <c r="R332" s="194"/>
      <c r="S332" s="61"/>
      <c r="T332" s="61"/>
      <c r="U332" s="81"/>
      <c r="V332" s="81"/>
      <c r="W332" s="61"/>
      <c r="X332" s="269"/>
      <c r="Y332" s="574"/>
      <c r="AA332" s="194"/>
      <c r="AB332" s="61"/>
      <c r="AC332" s="61"/>
      <c r="AD332" s="81"/>
      <c r="AE332" s="81"/>
      <c r="AF332" s="61"/>
      <c r="AG332" s="269"/>
      <c r="AH332" s="574"/>
      <c r="AJ332" s="349"/>
      <c r="AK332" s="290"/>
      <c r="AL332" s="277"/>
      <c r="AM332" s="350"/>
      <c r="AN332" s="350"/>
      <c r="AO332" s="290"/>
      <c r="AP332" s="315"/>
      <c r="AR332" s="346"/>
      <c r="AS332" s="300"/>
      <c r="AT332" s="300"/>
      <c r="AU332" s="345"/>
      <c r="AV332" s="345"/>
      <c r="AW332" s="300"/>
      <c r="AX332" s="313"/>
      <c r="AZ332" s="349"/>
      <c r="BA332" s="290"/>
      <c r="BB332" s="277"/>
      <c r="BC332" s="350"/>
      <c r="BD332" s="350"/>
      <c r="BE332" s="290"/>
      <c r="BF332" s="281"/>
      <c r="BH332" s="346"/>
      <c r="BI332" s="300"/>
      <c r="BJ332" s="300"/>
      <c r="BK332" s="345"/>
      <c r="BL332" s="345"/>
      <c r="BM332" s="300"/>
      <c r="BN332" s="286"/>
    </row>
    <row r="333" ht="22.5" customHeight="1">
      <c r="A333" s="368"/>
      <c r="B333" s="444"/>
      <c r="C333" s="195"/>
      <c r="D333" s="195"/>
      <c r="E333" s="199"/>
      <c r="F333" s="199"/>
      <c r="G333" s="195"/>
      <c r="H333" s="386"/>
      <c r="J333" s="194"/>
      <c r="K333" s="61"/>
      <c r="L333" s="61"/>
      <c r="M333" s="81"/>
      <c r="N333" s="81"/>
      <c r="O333" s="61"/>
      <c r="P333" s="298"/>
      <c r="R333" s="194"/>
      <c r="S333" s="61"/>
      <c r="T333" s="61"/>
      <c r="U333" s="81"/>
      <c r="V333" s="81"/>
      <c r="W333" s="61"/>
      <c r="X333" s="269"/>
      <c r="Y333" s="574"/>
      <c r="AA333" s="194"/>
      <c r="AB333" s="61"/>
      <c r="AC333" s="61"/>
      <c r="AD333" s="81"/>
      <c r="AE333" s="81"/>
      <c r="AF333" s="61"/>
      <c r="AG333" s="269"/>
      <c r="AH333" s="574"/>
      <c r="AJ333" s="349"/>
      <c r="AK333" s="290"/>
      <c r="AL333" s="277"/>
      <c r="AM333" s="350"/>
      <c r="AN333" s="350"/>
      <c r="AO333" s="290"/>
      <c r="AP333" s="315"/>
      <c r="AR333" s="346"/>
      <c r="AS333" s="300"/>
      <c r="AT333" s="300"/>
      <c r="AU333" s="345"/>
      <c r="AV333" s="345"/>
      <c r="AW333" s="300"/>
      <c r="AX333" s="313"/>
      <c r="AZ333" s="349"/>
      <c r="BA333" s="290"/>
      <c r="BB333" s="277"/>
      <c r="BC333" s="350"/>
      <c r="BD333" s="350"/>
      <c r="BE333" s="290"/>
      <c r="BF333" s="281"/>
      <c r="BH333" s="346"/>
      <c r="BI333" s="300"/>
      <c r="BJ333" s="300"/>
      <c r="BK333" s="345"/>
      <c r="BL333" s="345"/>
      <c r="BM333" s="300"/>
      <c r="BN333" s="286"/>
    </row>
    <row r="334" ht="22.5" customHeight="1">
      <c r="A334" s="368"/>
      <c r="B334" s="444"/>
      <c r="C334" s="195"/>
      <c r="D334" s="195"/>
      <c r="E334" s="199"/>
      <c r="F334" s="199"/>
      <c r="G334" s="195"/>
      <c r="H334" s="386"/>
      <c r="J334" s="194"/>
      <c r="K334" s="61"/>
      <c r="L334" s="61"/>
      <c r="M334" s="81"/>
      <c r="N334" s="81"/>
      <c r="O334" s="61"/>
      <c r="P334" s="298"/>
      <c r="R334" s="194"/>
      <c r="S334" s="61"/>
      <c r="T334" s="61"/>
      <c r="U334" s="81"/>
      <c r="V334" s="81"/>
      <c r="W334" s="61"/>
      <c r="X334" s="269"/>
      <c r="Y334" s="574"/>
      <c r="AA334" s="194"/>
      <c r="AB334" s="61"/>
      <c r="AC334" s="61"/>
      <c r="AD334" s="81"/>
      <c r="AE334" s="81"/>
      <c r="AF334" s="61"/>
      <c r="AG334" s="269"/>
      <c r="AH334" s="574"/>
      <c r="AJ334" s="349"/>
      <c r="AK334" s="290"/>
      <c r="AL334" s="277"/>
      <c r="AM334" s="350"/>
      <c r="AN334" s="350"/>
      <c r="AO334" s="290"/>
      <c r="AP334" s="315"/>
      <c r="AR334" s="346"/>
      <c r="AS334" s="300"/>
      <c r="AT334" s="300"/>
      <c r="AU334" s="345"/>
      <c r="AV334" s="345"/>
      <c r="AW334" s="300"/>
      <c r="AX334" s="313"/>
      <c r="AZ334" s="349"/>
      <c r="BA334" s="290"/>
      <c r="BB334" s="290"/>
      <c r="BC334" s="350"/>
      <c r="BD334" s="350"/>
      <c r="BE334" s="290"/>
      <c r="BF334" s="281"/>
      <c r="BH334" s="346"/>
      <c r="BI334" s="300"/>
      <c r="BJ334" s="300"/>
      <c r="BK334" s="345"/>
      <c r="BL334" s="345"/>
      <c r="BM334" s="300"/>
      <c r="BN334" s="286"/>
    </row>
    <row r="335" ht="22.5" customHeight="1">
      <c r="A335" s="368"/>
      <c r="B335" s="444"/>
      <c r="C335" s="195"/>
      <c r="D335" s="195"/>
      <c r="E335" s="199"/>
      <c r="F335" s="199"/>
      <c r="G335" s="195"/>
      <c r="H335" s="386"/>
      <c r="J335" s="194"/>
      <c r="K335" s="61"/>
      <c r="L335" s="61"/>
      <c r="M335" s="81"/>
      <c r="N335" s="81"/>
      <c r="O335" s="61"/>
      <c r="P335" s="298"/>
      <c r="R335" s="194"/>
      <c r="S335" s="61"/>
      <c r="T335" s="61"/>
      <c r="U335" s="81"/>
      <c r="V335" s="81"/>
      <c r="W335" s="61"/>
      <c r="X335" s="269"/>
      <c r="Y335" s="574"/>
      <c r="AA335" s="194"/>
      <c r="AB335" s="61"/>
      <c r="AC335" s="61"/>
      <c r="AD335" s="81"/>
      <c r="AE335" s="81"/>
      <c r="AF335" s="61"/>
      <c r="AG335" s="269"/>
      <c r="AH335" s="574"/>
      <c r="AJ335" s="349"/>
      <c r="AK335" s="290"/>
      <c r="AL335" s="277"/>
      <c r="AM335" s="350"/>
      <c r="AN335" s="350"/>
      <c r="AO335" s="290"/>
      <c r="AP335" s="315"/>
      <c r="AR335" s="346"/>
      <c r="AS335" s="300"/>
      <c r="AT335" s="300"/>
      <c r="AU335" s="345"/>
      <c r="AV335" s="345"/>
      <c r="AW335" s="300"/>
      <c r="AX335" s="313"/>
      <c r="AZ335" s="349"/>
      <c r="BA335" s="290"/>
      <c r="BB335" s="290"/>
      <c r="BC335" s="350"/>
      <c r="BD335" s="350"/>
      <c r="BE335" s="290"/>
      <c r="BF335" s="281"/>
      <c r="BH335" s="346"/>
      <c r="BI335" s="300"/>
      <c r="BJ335" s="300"/>
      <c r="BK335" s="345"/>
      <c r="BL335" s="345"/>
      <c r="BM335" s="300"/>
      <c r="BN335" s="286"/>
    </row>
    <row r="336" ht="22.5" customHeight="1">
      <c r="A336" s="368"/>
      <c r="B336" s="444"/>
      <c r="C336" s="195"/>
      <c r="D336" s="195"/>
      <c r="E336" s="199"/>
      <c r="F336" s="199"/>
      <c r="G336" s="195"/>
      <c r="H336" s="386"/>
      <c r="J336" s="194"/>
      <c r="K336" s="61"/>
      <c r="L336" s="61"/>
      <c r="M336" s="81"/>
      <c r="N336" s="81"/>
      <c r="O336" s="61"/>
      <c r="P336" s="298"/>
      <c r="R336" s="194"/>
      <c r="S336" s="61"/>
      <c r="T336" s="61"/>
      <c r="U336" s="81"/>
      <c r="V336" s="81"/>
      <c r="W336" s="61"/>
      <c r="X336" s="269"/>
      <c r="Y336" s="574"/>
      <c r="AA336" s="194"/>
      <c r="AB336" s="61"/>
      <c r="AC336" s="61"/>
      <c r="AD336" s="81"/>
      <c r="AE336" s="81"/>
      <c r="AF336" s="61"/>
      <c r="AG336" s="269"/>
      <c r="AH336" s="574"/>
      <c r="AJ336" s="349"/>
      <c r="AK336" s="290"/>
      <c r="AL336" s="277"/>
      <c r="AM336" s="350"/>
      <c r="AN336" s="350"/>
      <c r="AO336" s="290"/>
      <c r="AP336" s="315"/>
      <c r="AR336" s="346"/>
      <c r="AS336" s="300"/>
      <c r="AT336" s="300"/>
      <c r="AU336" s="345"/>
      <c r="AV336" s="345"/>
      <c r="AW336" s="300"/>
      <c r="AX336" s="313"/>
      <c r="AZ336" s="349"/>
      <c r="BA336" s="290"/>
      <c r="BB336" s="290"/>
      <c r="BC336" s="350"/>
      <c r="BD336" s="350"/>
      <c r="BE336" s="290"/>
      <c r="BF336" s="281"/>
      <c r="BH336" s="346"/>
      <c r="BI336" s="300"/>
      <c r="BJ336" s="300"/>
      <c r="BK336" s="345"/>
      <c r="BL336" s="345"/>
      <c r="BM336" s="300"/>
      <c r="BN336" s="286"/>
    </row>
    <row r="337" ht="22.5" customHeight="1">
      <c r="A337" s="368"/>
      <c r="B337" s="444"/>
      <c r="C337" s="195"/>
      <c r="D337" s="195"/>
      <c r="E337" s="199"/>
      <c r="F337" s="199"/>
      <c r="G337" s="195"/>
      <c r="H337" s="386"/>
      <c r="J337" s="194"/>
      <c r="K337" s="61"/>
      <c r="L337" s="61"/>
      <c r="M337" s="81"/>
      <c r="N337" s="81"/>
      <c r="O337" s="61"/>
      <c r="P337" s="298"/>
      <c r="R337" s="194"/>
      <c r="S337" s="61"/>
      <c r="T337" s="61"/>
      <c r="U337" s="81"/>
      <c r="V337" s="81"/>
      <c r="W337" s="61"/>
      <c r="X337" s="269"/>
      <c r="Y337" s="574"/>
      <c r="AA337" s="194"/>
      <c r="AB337" s="61"/>
      <c r="AC337" s="61"/>
      <c r="AD337" s="81"/>
      <c r="AE337" s="81"/>
      <c r="AF337" s="61"/>
      <c r="AG337" s="269"/>
      <c r="AH337" s="574"/>
      <c r="AJ337" s="349"/>
      <c r="AK337" s="290"/>
      <c r="AL337" s="277"/>
      <c r="AM337" s="350"/>
      <c r="AN337" s="350"/>
      <c r="AO337" s="290"/>
      <c r="AP337" s="315"/>
      <c r="AR337" s="346"/>
      <c r="AS337" s="300"/>
      <c r="AT337" s="300"/>
      <c r="AU337" s="345"/>
      <c r="AV337" s="345"/>
      <c r="AW337" s="300"/>
      <c r="AX337" s="313"/>
      <c r="AZ337" s="349"/>
      <c r="BA337" s="290"/>
      <c r="BB337" s="290"/>
      <c r="BC337" s="350"/>
      <c r="BD337" s="350"/>
      <c r="BE337" s="290"/>
      <c r="BF337" s="281"/>
      <c r="BH337" s="346"/>
      <c r="BI337" s="300"/>
      <c r="BJ337" s="300"/>
      <c r="BK337" s="345"/>
      <c r="BL337" s="345"/>
      <c r="BM337" s="300"/>
      <c r="BN337" s="286"/>
    </row>
    <row r="338" ht="22.5" customHeight="1">
      <c r="A338" s="368"/>
      <c r="B338" s="444"/>
      <c r="C338" s="195"/>
      <c r="D338" s="195"/>
      <c r="E338" s="199"/>
      <c r="F338" s="199"/>
      <c r="G338" s="195"/>
      <c r="H338" s="386"/>
      <c r="J338" s="194"/>
      <c r="K338" s="61"/>
      <c r="L338" s="61"/>
      <c r="M338" s="81"/>
      <c r="N338" s="81"/>
      <c r="O338" s="61"/>
      <c r="P338" s="298"/>
      <c r="R338" s="194"/>
      <c r="S338" s="61"/>
      <c r="T338" s="61"/>
      <c r="U338" s="81"/>
      <c r="V338" s="81"/>
      <c r="W338" s="61"/>
      <c r="X338" s="269"/>
      <c r="Y338" s="574"/>
      <c r="AA338" s="194"/>
      <c r="AB338" s="61"/>
      <c r="AC338" s="61"/>
      <c r="AD338" s="81"/>
      <c r="AE338" s="81"/>
      <c r="AF338" s="61"/>
      <c r="AG338" s="269"/>
      <c r="AH338" s="574"/>
      <c r="AJ338" s="349"/>
      <c r="AK338" s="290"/>
      <c r="AL338" s="277"/>
      <c r="AM338" s="350"/>
      <c r="AN338" s="350"/>
      <c r="AO338" s="290"/>
      <c r="AP338" s="315"/>
      <c r="AR338" s="346"/>
      <c r="AS338" s="300"/>
      <c r="AT338" s="300"/>
      <c r="AU338" s="345"/>
      <c r="AV338" s="345"/>
      <c r="AW338" s="300"/>
      <c r="AX338" s="313"/>
      <c r="AZ338" s="349"/>
      <c r="BA338" s="290"/>
      <c r="BB338" s="290"/>
      <c r="BC338" s="350"/>
      <c r="BD338" s="350"/>
      <c r="BE338" s="290"/>
      <c r="BF338" s="281"/>
      <c r="BH338" s="346"/>
      <c r="BI338" s="300"/>
      <c r="BJ338" s="300"/>
      <c r="BK338" s="345"/>
      <c r="BL338" s="345"/>
      <c r="BM338" s="300"/>
      <c r="BN338" s="286"/>
    </row>
    <row r="339" ht="22.5" customHeight="1">
      <c r="A339" s="368"/>
      <c r="B339" s="444"/>
      <c r="C339" s="195"/>
      <c r="D339" s="195"/>
      <c r="E339" s="199"/>
      <c r="F339" s="199"/>
      <c r="G339" s="195"/>
      <c r="H339" s="386"/>
      <c r="J339" s="194"/>
      <c r="K339" s="61"/>
      <c r="L339" s="61"/>
      <c r="M339" s="81"/>
      <c r="N339" s="81"/>
      <c r="O339" s="61"/>
      <c r="P339" s="298"/>
      <c r="R339" s="194"/>
      <c r="S339" s="61"/>
      <c r="T339" s="61"/>
      <c r="U339" s="81"/>
      <c r="V339" s="81"/>
      <c r="W339" s="61"/>
      <c r="X339" s="269"/>
      <c r="Y339" s="574"/>
      <c r="AA339" s="194"/>
      <c r="AB339" s="61"/>
      <c r="AC339" s="61"/>
      <c r="AD339" s="81"/>
      <c r="AE339" s="81"/>
      <c r="AF339" s="61"/>
      <c r="AG339" s="269"/>
      <c r="AH339" s="574"/>
      <c r="AJ339" s="349"/>
      <c r="AK339" s="290"/>
      <c r="AL339" s="277"/>
      <c r="AM339" s="350"/>
      <c r="AN339" s="350"/>
      <c r="AO339" s="290"/>
      <c r="AP339" s="315"/>
      <c r="AR339" s="346"/>
      <c r="AS339" s="300"/>
      <c r="AT339" s="300"/>
      <c r="AU339" s="345"/>
      <c r="AV339" s="345"/>
      <c r="AW339" s="300"/>
      <c r="AX339" s="313"/>
      <c r="AZ339" s="349"/>
      <c r="BA339" s="290"/>
      <c r="BB339" s="290"/>
      <c r="BC339" s="350"/>
      <c r="BD339" s="350"/>
      <c r="BE339" s="290"/>
      <c r="BF339" s="281"/>
      <c r="BH339" s="346"/>
      <c r="BI339" s="300"/>
      <c r="BJ339" s="300"/>
      <c r="BK339" s="345"/>
      <c r="BL339" s="345"/>
      <c r="BM339" s="300"/>
      <c r="BN339" s="286"/>
    </row>
    <row r="340" ht="22.5" customHeight="1">
      <c r="A340" s="368"/>
      <c r="B340" s="444"/>
      <c r="C340" s="195"/>
      <c r="D340" s="195"/>
      <c r="E340" s="199"/>
      <c r="F340" s="199"/>
      <c r="G340" s="195"/>
      <c r="H340" s="386"/>
      <c r="J340" s="194"/>
      <c r="K340" s="61"/>
      <c r="L340" s="61"/>
      <c r="M340" s="81"/>
      <c r="N340" s="81"/>
      <c r="O340" s="61"/>
      <c r="P340" s="298"/>
      <c r="R340" s="194"/>
      <c r="S340" s="61"/>
      <c r="T340" s="61"/>
      <c r="U340" s="81"/>
      <c r="V340" s="81"/>
      <c r="W340" s="61"/>
      <c r="X340" s="269"/>
      <c r="Y340" s="574"/>
      <c r="AA340" s="194"/>
      <c r="AB340" s="61"/>
      <c r="AC340" s="61"/>
      <c r="AD340" s="81"/>
      <c r="AE340" s="81"/>
      <c r="AF340" s="61"/>
      <c r="AG340" s="269"/>
      <c r="AH340" s="574"/>
      <c r="AJ340" s="349"/>
      <c r="AK340" s="290"/>
      <c r="AL340" s="277"/>
      <c r="AM340" s="350"/>
      <c r="AN340" s="350"/>
      <c r="AO340" s="290"/>
      <c r="AP340" s="315"/>
      <c r="AR340" s="346"/>
      <c r="AS340" s="300"/>
      <c r="AT340" s="300"/>
      <c r="AU340" s="345"/>
      <c r="AV340" s="345"/>
      <c r="AW340" s="300"/>
      <c r="AX340" s="313"/>
      <c r="AZ340" s="349"/>
      <c r="BA340" s="290"/>
      <c r="BB340" s="290"/>
      <c r="BC340" s="350"/>
      <c r="BD340" s="350"/>
      <c r="BE340" s="290"/>
      <c r="BF340" s="281"/>
      <c r="BH340" s="346"/>
      <c r="BI340" s="300"/>
      <c r="BJ340" s="300"/>
      <c r="BK340" s="345"/>
      <c r="BL340" s="345"/>
      <c r="BM340" s="300"/>
      <c r="BN340" s="286"/>
    </row>
    <row r="341" ht="22.5" customHeight="1">
      <c r="A341" s="368"/>
      <c r="B341" s="444"/>
      <c r="C341" s="195"/>
      <c r="D341" s="195"/>
      <c r="E341" s="199"/>
      <c r="F341" s="199"/>
      <c r="G341" s="195"/>
      <c r="H341" s="386"/>
      <c r="J341" s="194"/>
      <c r="K341" s="61"/>
      <c r="L341" s="61"/>
      <c r="M341" s="81"/>
      <c r="N341" s="81"/>
      <c r="O341" s="61"/>
      <c r="P341" s="298"/>
      <c r="R341" s="194"/>
      <c r="S341" s="61"/>
      <c r="T341" s="61"/>
      <c r="U341" s="81"/>
      <c r="V341" s="81"/>
      <c r="W341" s="61"/>
      <c r="X341" s="269"/>
      <c r="Y341" s="574"/>
      <c r="AA341" s="194"/>
      <c r="AB341" s="61"/>
      <c r="AC341" s="61"/>
      <c r="AD341" s="81"/>
      <c r="AE341" s="81"/>
      <c r="AF341" s="61"/>
      <c r="AG341" s="269"/>
      <c r="AH341" s="574"/>
      <c r="AJ341" s="349"/>
      <c r="AK341" s="290"/>
      <c r="AL341" s="277"/>
      <c r="AM341" s="350"/>
      <c r="AN341" s="350"/>
      <c r="AO341" s="290"/>
      <c r="AP341" s="315"/>
      <c r="AR341" s="346"/>
      <c r="AS341" s="300"/>
      <c r="AT341" s="300"/>
      <c r="AU341" s="345"/>
      <c r="AV341" s="345"/>
      <c r="AW341" s="300"/>
      <c r="AX341" s="313"/>
      <c r="AZ341" s="349"/>
      <c r="BA341" s="290"/>
      <c r="BB341" s="290"/>
      <c r="BC341" s="350"/>
      <c r="BD341" s="350"/>
      <c r="BE341" s="290"/>
      <c r="BF341" s="281"/>
      <c r="BH341" s="346"/>
      <c r="BI341" s="300"/>
      <c r="BJ341" s="300"/>
      <c r="BK341" s="345"/>
      <c r="BL341" s="345"/>
      <c r="BM341" s="300"/>
      <c r="BN341" s="286"/>
    </row>
    <row r="342" ht="22.5" customHeight="1">
      <c r="A342" s="368"/>
      <c r="B342" s="444"/>
      <c r="C342" s="195"/>
      <c r="D342" s="195"/>
      <c r="E342" s="199"/>
      <c r="F342" s="199"/>
      <c r="G342" s="195"/>
      <c r="H342" s="386"/>
      <c r="J342" s="194"/>
      <c r="K342" s="61"/>
      <c r="L342" s="61"/>
      <c r="M342" s="81"/>
      <c r="N342" s="81"/>
      <c r="O342" s="61"/>
      <c r="P342" s="298"/>
      <c r="R342" s="194"/>
      <c r="S342" s="61"/>
      <c r="T342" s="61"/>
      <c r="U342" s="81"/>
      <c r="V342" s="81"/>
      <c r="W342" s="61"/>
      <c r="X342" s="269"/>
      <c r="Y342" s="574"/>
      <c r="AA342" s="194"/>
      <c r="AB342" s="61"/>
      <c r="AC342" s="61"/>
      <c r="AD342" s="81"/>
      <c r="AE342" s="81"/>
      <c r="AF342" s="61"/>
      <c r="AG342" s="269"/>
      <c r="AH342" s="574"/>
      <c r="AJ342" s="349"/>
      <c r="AK342" s="290"/>
      <c r="AL342" s="277"/>
      <c r="AM342" s="350"/>
      <c r="AN342" s="350"/>
      <c r="AO342" s="290"/>
      <c r="AP342" s="315"/>
      <c r="AR342" s="346"/>
      <c r="AS342" s="300"/>
      <c r="AT342" s="300"/>
      <c r="AU342" s="345"/>
      <c r="AV342" s="345"/>
      <c r="AW342" s="300"/>
      <c r="AX342" s="313"/>
      <c r="AZ342" s="349"/>
      <c r="BA342" s="290"/>
      <c r="BB342" s="290"/>
      <c r="BC342" s="350"/>
      <c r="BD342" s="350"/>
      <c r="BE342" s="290"/>
      <c r="BF342" s="281"/>
      <c r="BH342" s="346"/>
      <c r="BI342" s="300"/>
      <c r="BJ342" s="300"/>
      <c r="BK342" s="345"/>
      <c r="BL342" s="345"/>
      <c r="BM342" s="300"/>
      <c r="BN342" s="286"/>
    </row>
    <row r="343" ht="22.5" customHeight="1">
      <c r="A343" s="368"/>
      <c r="B343" s="444"/>
      <c r="C343" s="195"/>
      <c r="D343" s="195"/>
      <c r="E343" s="199"/>
      <c r="F343" s="199"/>
      <c r="G343" s="195"/>
      <c r="H343" s="386"/>
      <c r="J343" s="194"/>
      <c r="K343" s="61"/>
      <c r="L343" s="61"/>
      <c r="M343" s="81"/>
      <c r="N343" s="81"/>
      <c r="O343" s="61"/>
      <c r="P343" s="298"/>
      <c r="R343" s="194"/>
      <c r="S343" s="61"/>
      <c r="T343" s="61"/>
      <c r="U343" s="81"/>
      <c r="V343" s="81"/>
      <c r="W343" s="61"/>
      <c r="X343" s="269"/>
      <c r="Y343" s="574"/>
      <c r="AA343" s="194"/>
      <c r="AB343" s="61"/>
      <c r="AC343" s="61"/>
      <c r="AD343" s="81"/>
      <c r="AE343" s="81"/>
      <c r="AF343" s="61"/>
      <c r="AG343" s="269"/>
      <c r="AH343" s="574"/>
      <c r="AJ343" s="349"/>
      <c r="AK343" s="290"/>
      <c r="AL343" s="277"/>
      <c r="AM343" s="350"/>
      <c r="AN343" s="350"/>
      <c r="AO343" s="290"/>
      <c r="AP343" s="315"/>
      <c r="AR343" s="346"/>
      <c r="AS343" s="300"/>
      <c r="AT343" s="300"/>
      <c r="AU343" s="345"/>
      <c r="AV343" s="345"/>
      <c r="AW343" s="300"/>
      <c r="AX343" s="313"/>
      <c r="AZ343" s="349"/>
      <c r="BA343" s="290"/>
      <c r="BB343" s="290"/>
      <c r="BC343" s="350"/>
      <c r="BD343" s="350"/>
      <c r="BE343" s="290"/>
      <c r="BF343" s="281"/>
      <c r="BH343" s="346"/>
      <c r="BI343" s="300"/>
      <c r="BJ343" s="300"/>
      <c r="BK343" s="345"/>
      <c r="BL343" s="345"/>
      <c r="BM343" s="300"/>
      <c r="BN343" s="286"/>
    </row>
    <row r="344" ht="22.5" customHeight="1">
      <c r="A344" s="368"/>
      <c r="B344" s="444"/>
      <c r="C344" s="195"/>
      <c r="D344" s="195"/>
      <c r="E344" s="199"/>
      <c r="F344" s="199"/>
      <c r="G344" s="195"/>
      <c r="H344" s="386"/>
      <c r="J344" s="194"/>
      <c r="K344" s="61"/>
      <c r="L344" s="61"/>
      <c r="M344" s="81"/>
      <c r="N344" s="81"/>
      <c r="O344" s="61"/>
      <c r="P344" s="298"/>
      <c r="R344" s="194"/>
      <c r="S344" s="61"/>
      <c r="T344" s="61"/>
      <c r="U344" s="81"/>
      <c r="V344" s="81"/>
      <c r="W344" s="61"/>
      <c r="X344" s="269"/>
      <c r="Y344" s="574"/>
      <c r="AA344" s="194"/>
      <c r="AB344" s="61"/>
      <c r="AC344" s="61"/>
      <c r="AD344" s="81"/>
      <c r="AE344" s="81"/>
      <c r="AF344" s="61"/>
      <c r="AG344" s="269"/>
      <c r="AH344" s="574"/>
      <c r="AJ344" s="349"/>
      <c r="AK344" s="290"/>
      <c r="AL344" s="277"/>
      <c r="AM344" s="350"/>
      <c r="AN344" s="350"/>
      <c r="AO344" s="290"/>
      <c r="AP344" s="315"/>
      <c r="AR344" s="346"/>
      <c r="AS344" s="300"/>
      <c r="AT344" s="300"/>
      <c r="AU344" s="345"/>
      <c r="AV344" s="345"/>
      <c r="AW344" s="300"/>
      <c r="AX344" s="313"/>
      <c r="AZ344" s="349"/>
      <c r="BA344" s="290"/>
      <c r="BB344" s="290"/>
      <c r="BC344" s="350"/>
      <c r="BD344" s="350"/>
      <c r="BE344" s="290"/>
      <c r="BF344" s="281"/>
      <c r="BH344" s="346"/>
      <c r="BI344" s="300"/>
      <c r="BJ344" s="300"/>
      <c r="BK344" s="345"/>
      <c r="BL344" s="345"/>
      <c r="BM344" s="300"/>
      <c r="BN344" s="286"/>
    </row>
    <row r="345" ht="22.5" customHeight="1">
      <c r="A345" s="368"/>
      <c r="B345" s="444"/>
      <c r="C345" s="195"/>
      <c r="D345" s="195"/>
      <c r="E345" s="199"/>
      <c r="F345" s="199"/>
      <c r="G345" s="195"/>
      <c r="H345" s="386"/>
      <c r="J345" s="194"/>
      <c r="K345" s="61"/>
      <c r="L345" s="61"/>
      <c r="M345" s="81"/>
      <c r="N345" s="81"/>
      <c r="O345" s="61"/>
      <c r="P345" s="298"/>
      <c r="R345" s="194"/>
      <c r="S345" s="61"/>
      <c r="T345" s="61"/>
      <c r="U345" s="81"/>
      <c r="V345" s="81"/>
      <c r="W345" s="61"/>
      <c r="X345" s="269"/>
      <c r="Y345" s="574"/>
      <c r="AA345" s="194"/>
      <c r="AB345" s="61"/>
      <c r="AC345" s="61"/>
      <c r="AD345" s="81"/>
      <c r="AE345" s="81"/>
      <c r="AF345" s="61"/>
      <c r="AG345" s="269"/>
      <c r="AH345" s="574"/>
      <c r="AJ345" s="349"/>
      <c r="AK345" s="290"/>
      <c r="AL345" s="277"/>
      <c r="AM345" s="350"/>
      <c r="AN345" s="350"/>
      <c r="AO345" s="290"/>
      <c r="AP345" s="315"/>
      <c r="AR345" s="346"/>
      <c r="AS345" s="300"/>
      <c r="AT345" s="300"/>
      <c r="AU345" s="345"/>
      <c r="AV345" s="345"/>
      <c r="AW345" s="300"/>
      <c r="AX345" s="313"/>
      <c r="AZ345" s="349"/>
      <c r="BA345" s="290"/>
      <c r="BB345" s="290"/>
      <c r="BC345" s="350"/>
      <c r="BD345" s="350"/>
      <c r="BE345" s="290"/>
      <c r="BF345" s="281"/>
      <c r="BH345" s="346"/>
      <c r="BI345" s="300"/>
      <c r="BJ345" s="300"/>
      <c r="BK345" s="345"/>
      <c r="BL345" s="345"/>
      <c r="BM345" s="300"/>
      <c r="BN345" s="286"/>
    </row>
    <row r="346" ht="22.5" customHeight="1">
      <c r="A346" s="368"/>
      <c r="B346" s="444"/>
      <c r="C346" s="195"/>
      <c r="D346" s="195"/>
      <c r="E346" s="199"/>
      <c r="F346" s="199"/>
      <c r="G346" s="195"/>
      <c r="H346" s="386"/>
      <c r="J346" s="194"/>
      <c r="K346" s="61"/>
      <c r="L346" s="61"/>
      <c r="M346" s="81"/>
      <c r="N346" s="81"/>
      <c r="O346" s="61"/>
      <c r="P346" s="298"/>
      <c r="R346" s="194"/>
      <c r="S346" s="61"/>
      <c r="T346" s="61"/>
      <c r="U346" s="81"/>
      <c r="V346" s="81"/>
      <c r="W346" s="61"/>
      <c r="X346" s="269"/>
      <c r="Y346" s="574"/>
      <c r="AA346" s="194"/>
      <c r="AB346" s="61"/>
      <c r="AC346" s="61"/>
      <c r="AD346" s="81"/>
      <c r="AE346" s="81"/>
      <c r="AF346" s="61"/>
      <c r="AG346" s="269"/>
      <c r="AH346" s="574"/>
      <c r="AJ346" s="349"/>
      <c r="AK346" s="290"/>
      <c r="AL346" s="277"/>
      <c r="AM346" s="350"/>
      <c r="AN346" s="350"/>
      <c r="AO346" s="290"/>
      <c r="AP346" s="315"/>
      <c r="AR346" s="346"/>
      <c r="AS346" s="300"/>
      <c r="AT346" s="300"/>
      <c r="AU346" s="345"/>
      <c r="AV346" s="345"/>
      <c r="AW346" s="300"/>
      <c r="AX346" s="313"/>
      <c r="AZ346" s="349"/>
      <c r="BA346" s="290"/>
      <c r="BB346" s="290"/>
      <c r="BC346" s="350"/>
      <c r="BD346" s="350"/>
      <c r="BE346" s="290"/>
      <c r="BF346" s="281"/>
      <c r="BH346" s="346"/>
      <c r="BI346" s="300"/>
      <c r="BJ346" s="300"/>
      <c r="BK346" s="345"/>
      <c r="BL346" s="345"/>
      <c r="BM346" s="300"/>
      <c r="BN346" s="286"/>
    </row>
    <row r="347" ht="22.5" customHeight="1">
      <c r="A347" s="368"/>
      <c r="B347" s="444"/>
      <c r="C347" s="195"/>
      <c r="D347" s="195"/>
      <c r="E347" s="199"/>
      <c r="F347" s="199"/>
      <c r="G347" s="195"/>
      <c r="H347" s="386"/>
      <c r="J347" s="194"/>
      <c r="K347" s="61"/>
      <c r="L347" s="61"/>
      <c r="M347" s="81"/>
      <c r="N347" s="81"/>
      <c r="O347" s="61"/>
      <c r="P347" s="298"/>
      <c r="R347" s="194"/>
      <c r="S347" s="61"/>
      <c r="T347" s="61"/>
      <c r="U347" s="81"/>
      <c r="V347" s="81"/>
      <c r="W347" s="61"/>
      <c r="X347" s="269"/>
      <c r="Y347" s="574"/>
      <c r="AA347" s="194"/>
      <c r="AB347" s="61"/>
      <c r="AC347" s="61"/>
      <c r="AD347" s="81"/>
      <c r="AE347" s="81"/>
      <c r="AF347" s="61"/>
      <c r="AG347" s="269"/>
      <c r="AH347" s="574"/>
      <c r="AJ347" s="349"/>
      <c r="AK347" s="290"/>
      <c r="AL347" s="277"/>
      <c r="AM347" s="350"/>
      <c r="AN347" s="350"/>
      <c r="AO347" s="290"/>
      <c r="AP347" s="315"/>
      <c r="AR347" s="346"/>
      <c r="AS347" s="300"/>
      <c r="AT347" s="300"/>
      <c r="AU347" s="345"/>
      <c r="AV347" s="345"/>
      <c r="AW347" s="300"/>
      <c r="AX347" s="313"/>
      <c r="AZ347" s="349"/>
      <c r="BA347" s="290"/>
      <c r="BB347" s="290"/>
      <c r="BC347" s="350"/>
      <c r="BD347" s="350"/>
      <c r="BE347" s="290"/>
      <c r="BF347" s="281"/>
      <c r="BH347" s="346"/>
      <c r="BI347" s="300"/>
      <c r="BJ347" s="300"/>
      <c r="BK347" s="345"/>
      <c r="BL347" s="345"/>
      <c r="BM347" s="300"/>
      <c r="BN347" s="286"/>
    </row>
    <row r="348" ht="22.5" customHeight="1">
      <c r="A348" s="368"/>
      <c r="B348" s="444"/>
      <c r="C348" s="195"/>
      <c r="D348" s="195"/>
      <c r="E348" s="199"/>
      <c r="F348" s="199"/>
      <c r="G348" s="195"/>
      <c r="H348" s="386"/>
      <c r="J348" s="194"/>
      <c r="K348" s="61"/>
      <c r="L348" s="61"/>
      <c r="M348" s="81"/>
      <c r="N348" s="81"/>
      <c r="O348" s="61"/>
      <c r="P348" s="298"/>
      <c r="R348" s="194"/>
      <c r="S348" s="61"/>
      <c r="T348" s="61"/>
      <c r="U348" s="81"/>
      <c r="V348" s="81"/>
      <c r="W348" s="61"/>
      <c r="X348" s="269"/>
      <c r="Y348" s="574"/>
      <c r="AA348" s="194"/>
      <c r="AB348" s="61"/>
      <c r="AC348" s="61"/>
      <c r="AD348" s="81"/>
      <c r="AE348" s="81"/>
      <c r="AF348" s="61"/>
      <c r="AG348" s="269"/>
      <c r="AH348" s="574"/>
      <c r="AJ348" s="349"/>
      <c r="AK348" s="290"/>
      <c r="AL348" s="277"/>
      <c r="AM348" s="350"/>
      <c r="AN348" s="350"/>
      <c r="AO348" s="290"/>
      <c r="AP348" s="315"/>
      <c r="AR348" s="346"/>
      <c r="AS348" s="300"/>
      <c r="AT348" s="300"/>
      <c r="AU348" s="345"/>
      <c r="AV348" s="345"/>
      <c r="AW348" s="300"/>
      <c r="AX348" s="313"/>
      <c r="AZ348" s="349"/>
      <c r="BA348" s="290"/>
      <c r="BB348" s="290"/>
      <c r="BC348" s="350"/>
      <c r="BD348" s="350"/>
      <c r="BE348" s="290"/>
      <c r="BF348" s="281"/>
      <c r="BH348" s="346"/>
      <c r="BI348" s="300"/>
      <c r="BJ348" s="300"/>
      <c r="BK348" s="345"/>
      <c r="BL348" s="345"/>
      <c r="BM348" s="300"/>
      <c r="BN348" s="286"/>
    </row>
    <row r="349" ht="22.5" customHeight="1">
      <c r="A349" s="368"/>
      <c r="B349" s="444"/>
      <c r="C349" s="195"/>
      <c r="D349" s="195"/>
      <c r="E349" s="199"/>
      <c r="F349" s="199"/>
      <c r="G349" s="195"/>
      <c r="H349" s="386"/>
      <c r="J349" s="194"/>
      <c r="K349" s="61"/>
      <c r="L349" s="61"/>
      <c r="M349" s="81"/>
      <c r="N349" s="81"/>
      <c r="O349" s="61"/>
      <c r="P349" s="298"/>
      <c r="R349" s="194"/>
      <c r="S349" s="61"/>
      <c r="T349" s="61"/>
      <c r="U349" s="81"/>
      <c r="V349" s="81"/>
      <c r="W349" s="61"/>
      <c r="X349" s="269"/>
      <c r="Y349" s="574"/>
      <c r="AA349" s="194"/>
      <c r="AB349" s="61"/>
      <c r="AC349" s="61"/>
      <c r="AD349" s="81"/>
      <c r="AE349" s="81"/>
      <c r="AF349" s="61"/>
      <c r="AG349" s="269"/>
      <c r="AH349" s="574"/>
      <c r="AJ349" s="349"/>
      <c r="AK349" s="290"/>
      <c r="AL349" s="277"/>
      <c r="AM349" s="350"/>
      <c r="AN349" s="350"/>
      <c r="AO349" s="290"/>
      <c r="AP349" s="315"/>
      <c r="AR349" s="346"/>
      <c r="AS349" s="300"/>
      <c r="AT349" s="300"/>
      <c r="AU349" s="345"/>
      <c r="AV349" s="345"/>
      <c r="AW349" s="300"/>
      <c r="AX349" s="313"/>
      <c r="AZ349" s="349"/>
      <c r="BA349" s="290"/>
      <c r="BB349" s="290"/>
      <c r="BC349" s="350"/>
      <c r="BD349" s="350"/>
      <c r="BE349" s="290"/>
      <c r="BF349" s="281"/>
      <c r="BH349" s="346"/>
      <c r="BI349" s="300"/>
      <c r="BJ349" s="300"/>
      <c r="BK349" s="345"/>
      <c r="BL349" s="345"/>
      <c r="BM349" s="300"/>
      <c r="BN349" s="286"/>
    </row>
    <row r="350" ht="22.5" customHeight="1">
      <c r="A350" s="368"/>
      <c r="B350" s="444"/>
      <c r="C350" s="195"/>
      <c r="D350" s="195"/>
      <c r="E350" s="199"/>
      <c r="F350" s="199"/>
      <c r="G350" s="195"/>
      <c r="H350" s="386"/>
      <c r="J350" s="194"/>
      <c r="K350" s="61"/>
      <c r="L350" s="61"/>
      <c r="M350" s="81"/>
      <c r="N350" s="81"/>
      <c r="O350" s="61"/>
      <c r="P350" s="298"/>
      <c r="R350" s="194"/>
      <c r="S350" s="61"/>
      <c r="T350" s="61"/>
      <c r="U350" s="81"/>
      <c r="V350" s="81"/>
      <c r="W350" s="61"/>
      <c r="X350" s="269"/>
      <c r="Y350" s="574"/>
      <c r="AA350" s="194"/>
      <c r="AB350" s="61"/>
      <c r="AC350" s="61"/>
      <c r="AD350" s="81"/>
      <c r="AE350" s="81"/>
      <c r="AF350" s="61"/>
      <c r="AG350" s="269"/>
      <c r="AH350" s="574"/>
      <c r="AJ350" s="349"/>
      <c r="AK350" s="290"/>
      <c r="AL350" s="277"/>
      <c r="AM350" s="350"/>
      <c r="AN350" s="350"/>
      <c r="AO350" s="290"/>
      <c r="AP350" s="315"/>
      <c r="AR350" s="346"/>
      <c r="AS350" s="300"/>
      <c r="AT350" s="300"/>
      <c r="AU350" s="345"/>
      <c r="AV350" s="345"/>
      <c r="AW350" s="300"/>
      <c r="AX350" s="313"/>
      <c r="AZ350" s="349"/>
      <c r="BA350" s="290"/>
      <c r="BB350" s="290"/>
      <c r="BC350" s="350"/>
      <c r="BD350" s="350"/>
      <c r="BE350" s="290"/>
      <c r="BF350" s="281"/>
      <c r="BH350" s="346"/>
      <c r="BI350" s="300"/>
      <c r="BJ350" s="300"/>
      <c r="BK350" s="345"/>
      <c r="BL350" s="345"/>
      <c r="BM350" s="300"/>
      <c r="BN350" s="286"/>
    </row>
    <row r="351" ht="22.5" customHeight="1">
      <c r="A351" s="368"/>
      <c r="B351" s="444"/>
      <c r="C351" s="195"/>
      <c r="D351" s="195"/>
      <c r="E351" s="199"/>
      <c r="F351" s="199"/>
      <c r="G351" s="195"/>
      <c r="H351" s="386"/>
      <c r="J351" s="194"/>
      <c r="K351" s="61"/>
      <c r="L351" s="61"/>
      <c r="M351" s="81"/>
      <c r="N351" s="81"/>
      <c r="O351" s="61"/>
      <c r="P351" s="298"/>
      <c r="R351" s="194"/>
      <c r="S351" s="61"/>
      <c r="T351" s="61"/>
      <c r="U351" s="81"/>
      <c r="V351" s="81"/>
      <c r="W351" s="61"/>
      <c r="X351" s="269"/>
      <c r="Y351" s="574"/>
      <c r="AA351" s="194"/>
      <c r="AB351" s="61"/>
      <c r="AC351" s="61"/>
      <c r="AD351" s="81"/>
      <c r="AE351" s="81"/>
      <c r="AF351" s="61"/>
      <c r="AG351" s="269"/>
      <c r="AH351" s="574"/>
      <c r="AJ351" s="349"/>
      <c r="AK351" s="290"/>
      <c r="AL351" s="277"/>
      <c r="AM351" s="350"/>
      <c r="AN351" s="350"/>
      <c r="AO351" s="290"/>
      <c r="AP351" s="315"/>
      <c r="AR351" s="346"/>
      <c r="AS351" s="300"/>
      <c r="AT351" s="300"/>
      <c r="AU351" s="345"/>
      <c r="AV351" s="345"/>
      <c r="AW351" s="300"/>
      <c r="AX351" s="313"/>
      <c r="AZ351" s="349"/>
      <c r="BA351" s="290"/>
      <c r="BB351" s="290"/>
      <c r="BC351" s="350"/>
      <c r="BD351" s="350"/>
      <c r="BE351" s="290"/>
      <c r="BF351" s="281"/>
      <c r="BH351" s="346"/>
      <c r="BI351" s="300"/>
      <c r="BJ351" s="300"/>
      <c r="BK351" s="345"/>
      <c r="BL351" s="345"/>
      <c r="BM351" s="300"/>
      <c r="BN351" s="286"/>
    </row>
    <row r="352" ht="22.5" customHeight="1">
      <c r="A352" s="368"/>
      <c r="B352" s="444"/>
      <c r="C352" s="195"/>
      <c r="D352" s="195"/>
      <c r="E352" s="199"/>
      <c r="F352" s="199"/>
      <c r="G352" s="195"/>
      <c r="H352" s="386"/>
      <c r="J352" s="194"/>
      <c r="K352" s="61"/>
      <c r="L352" s="61"/>
      <c r="M352" s="81"/>
      <c r="N352" s="81"/>
      <c r="O352" s="61"/>
      <c r="P352" s="298"/>
      <c r="R352" s="194"/>
      <c r="S352" s="61"/>
      <c r="T352" s="61"/>
      <c r="U352" s="81"/>
      <c r="V352" s="81"/>
      <c r="W352" s="61"/>
      <c r="X352" s="269"/>
      <c r="Y352" s="574"/>
      <c r="AA352" s="194"/>
      <c r="AB352" s="61"/>
      <c r="AC352" s="61"/>
      <c r="AD352" s="81"/>
      <c r="AE352" s="81"/>
      <c r="AF352" s="61"/>
      <c r="AG352" s="269"/>
      <c r="AH352" s="574"/>
      <c r="AJ352" s="349"/>
      <c r="AK352" s="290"/>
      <c r="AL352" s="290"/>
      <c r="AM352" s="350"/>
      <c r="AN352" s="350"/>
      <c r="AO352" s="290"/>
      <c r="AP352" s="315"/>
      <c r="AR352" s="346"/>
      <c r="AS352" s="300"/>
      <c r="AT352" s="300"/>
      <c r="AU352" s="345"/>
      <c r="AV352" s="345"/>
      <c r="AW352" s="300"/>
      <c r="AX352" s="313"/>
      <c r="AZ352" s="349"/>
      <c r="BA352" s="290"/>
      <c r="BB352" s="290"/>
      <c r="BC352" s="350"/>
      <c r="BD352" s="350"/>
      <c r="BE352" s="290"/>
      <c r="BF352" s="281"/>
      <c r="BH352" s="346"/>
      <c r="BI352" s="300"/>
      <c r="BJ352" s="300"/>
      <c r="BK352" s="345"/>
      <c r="BL352" s="345"/>
      <c r="BM352" s="300"/>
      <c r="BN352" s="286"/>
    </row>
    <row r="353" ht="22.5" customHeight="1">
      <c r="A353" s="368"/>
      <c r="B353" s="444"/>
      <c r="C353" s="195"/>
      <c r="D353" s="195"/>
      <c r="E353" s="199"/>
      <c r="F353" s="199"/>
      <c r="G353" s="195"/>
      <c r="H353" s="386"/>
      <c r="J353" s="194"/>
      <c r="K353" s="61"/>
      <c r="L353" s="61"/>
      <c r="M353" s="81"/>
      <c r="N353" s="81"/>
      <c r="O353" s="61"/>
      <c r="P353" s="298"/>
      <c r="R353" s="194"/>
      <c r="S353" s="61"/>
      <c r="T353" s="61"/>
      <c r="U353" s="81"/>
      <c r="V353" s="81"/>
      <c r="W353" s="61"/>
      <c r="X353" s="269"/>
      <c r="Y353" s="574"/>
      <c r="AA353" s="194"/>
      <c r="AB353" s="61"/>
      <c r="AC353" s="61"/>
      <c r="AD353" s="81"/>
      <c r="AE353" s="81"/>
      <c r="AF353" s="61"/>
      <c r="AG353" s="269"/>
      <c r="AH353" s="574"/>
      <c r="AJ353" s="349"/>
      <c r="AK353" s="290"/>
      <c r="AL353" s="290"/>
      <c r="AM353" s="350"/>
      <c r="AN353" s="350"/>
      <c r="AO353" s="290"/>
      <c r="AP353" s="315"/>
      <c r="AR353" s="346"/>
      <c r="AS353" s="300"/>
      <c r="AT353" s="300"/>
      <c r="AU353" s="345"/>
      <c r="AV353" s="345"/>
      <c r="AW353" s="300"/>
      <c r="AX353" s="313"/>
      <c r="AZ353" s="349"/>
      <c r="BA353" s="290"/>
      <c r="BB353" s="290"/>
      <c r="BC353" s="350"/>
      <c r="BD353" s="350"/>
      <c r="BE353" s="290"/>
      <c r="BF353" s="281"/>
      <c r="BH353" s="346"/>
      <c r="BI353" s="300"/>
      <c r="BJ353" s="300"/>
      <c r="BK353" s="345"/>
      <c r="BL353" s="345"/>
      <c r="BM353" s="300"/>
      <c r="BN353" s="286"/>
    </row>
    <row r="354" ht="22.5" customHeight="1">
      <c r="A354" s="368"/>
      <c r="B354" s="444"/>
      <c r="C354" s="195"/>
      <c r="D354" s="195"/>
      <c r="E354" s="199"/>
      <c r="F354" s="199"/>
      <c r="G354" s="195"/>
      <c r="H354" s="386"/>
      <c r="J354" s="194"/>
      <c r="K354" s="61"/>
      <c r="L354" s="61"/>
      <c r="M354" s="81"/>
      <c r="N354" s="81"/>
      <c r="O354" s="61"/>
      <c r="P354" s="298"/>
      <c r="R354" s="194"/>
      <c r="S354" s="61"/>
      <c r="T354" s="61"/>
      <c r="U354" s="81"/>
      <c r="V354" s="81"/>
      <c r="W354" s="61"/>
      <c r="X354" s="269"/>
      <c r="Y354" s="574"/>
      <c r="AA354" s="194"/>
      <c r="AB354" s="61"/>
      <c r="AC354" s="61"/>
      <c r="AD354" s="81"/>
      <c r="AE354" s="81"/>
      <c r="AF354" s="61"/>
      <c r="AG354" s="269"/>
      <c r="AH354" s="574"/>
      <c r="AJ354" s="349"/>
      <c r="AK354" s="290"/>
      <c r="AL354" s="290"/>
      <c r="AM354" s="350"/>
      <c r="AN354" s="350"/>
      <c r="AO354" s="290"/>
      <c r="AP354" s="315"/>
      <c r="AR354" s="346"/>
      <c r="AS354" s="300"/>
      <c r="AT354" s="300"/>
      <c r="AU354" s="345"/>
      <c r="AV354" s="345"/>
      <c r="AW354" s="300"/>
      <c r="AX354" s="313"/>
      <c r="AZ354" s="349"/>
      <c r="BA354" s="290"/>
      <c r="BB354" s="290"/>
      <c r="BC354" s="350"/>
      <c r="BD354" s="350"/>
      <c r="BE354" s="290"/>
      <c r="BF354" s="281"/>
      <c r="BH354" s="346"/>
      <c r="BI354" s="300"/>
      <c r="BJ354" s="300"/>
      <c r="BK354" s="345"/>
      <c r="BL354" s="345"/>
      <c r="BM354" s="300"/>
      <c r="BN354" s="286"/>
    </row>
    <row r="355" ht="22.5" customHeight="1">
      <c r="A355" s="368"/>
      <c r="B355" s="444"/>
      <c r="C355" s="195"/>
      <c r="D355" s="195"/>
      <c r="E355" s="199"/>
      <c r="F355" s="199"/>
      <c r="G355" s="195"/>
      <c r="H355" s="386"/>
      <c r="J355" s="194"/>
      <c r="K355" s="61"/>
      <c r="L355" s="61"/>
      <c r="M355" s="81"/>
      <c r="N355" s="81"/>
      <c r="O355" s="61"/>
      <c r="P355" s="298"/>
      <c r="R355" s="194"/>
      <c r="S355" s="61"/>
      <c r="T355" s="61"/>
      <c r="U355" s="81"/>
      <c r="V355" s="81"/>
      <c r="W355" s="61"/>
      <c r="X355" s="269"/>
      <c r="Y355" s="574"/>
      <c r="AA355" s="194"/>
      <c r="AB355" s="61"/>
      <c r="AC355" s="61"/>
      <c r="AD355" s="81"/>
      <c r="AE355" s="81"/>
      <c r="AF355" s="61"/>
      <c r="AG355" s="269"/>
      <c r="AH355" s="574"/>
      <c r="AJ355" s="349"/>
      <c r="AK355" s="290"/>
      <c r="AL355" s="290"/>
      <c r="AM355" s="350"/>
      <c r="AN355" s="350"/>
      <c r="AO355" s="290"/>
      <c r="AP355" s="315"/>
      <c r="AR355" s="346"/>
      <c r="AS355" s="300"/>
      <c r="AT355" s="300"/>
      <c r="AU355" s="345"/>
      <c r="AV355" s="345"/>
      <c r="AW355" s="300"/>
      <c r="AX355" s="313"/>
      <c r="AZ355" s="349"/>
      <c r="BA355" s="290"/>
      <c r="BB355" s="290"/>
      <c r="BC355" s="350"/>
      <c r="BD355" s="350"/>
      <c r="BE355" s="290"/>
      <c r="BF355" s="281"/>
      <c r="BH355" s="346"/>
      <c r="BI355" s="300"/>
      <c r="BJ355" s="300"/>
      <c r="BK355" s="345"/>
      <c r="BL355" s="345"/>
      <c r="BM355" s="300"/>
      <c r="BN355" s="286"/>
    </row>
    <row r="356" ht="22.5" customHeight="1">
      <c r="A356" s="368"/>
      <c r="B356" s="444"/>
      <c r="C356" s="195"/>
      <c r="D356" s="195"/>
      <c r="E356" s="199"/>
      <c r="F356" s="199"/>
      <c r="G356" s="195"/>
      <c r="H356" s="386"/>
      <c r="J356" s="194"/>
      <c r="K356" s="61"/>
      <c r="L356" s="61"/>
      <c r="M356" s="81"/>
      <c r="N356" s="81"/>
      <c r="O356" s="61"/>
      <c r="P356" s="298"/>
      <c r="R356" s="194"/>
      <c r="S356" s="61"/>
      <c r="T356" s="61"/>
      <c r="U356" s="81"/>
      <c r="V356" s="81"/>
      <c r="W356" s="61"/>
      <c r="X356" s="269"/>
      <c r="Y356" s="574"/>
      <c r="AA356" s="194"/>
      <c r="AB356" s="61"/>
      <c r="AC356" s="61"/>
      <c r="AD356" s="81"/>
      <c r="AE356" s="81"/>
      <c r="AF356" s="61"/>
      <c r="AG356" s="269"/>
      <c r="AH356" s="574"/>
      <c r="AJ356" s="349"/>
      <c r="AK356" s="290"/>
      <c r="AL356" s="290"/>
      <c r="AM356" s="350"/>
      <c r="AN356" s="350"/>
      <c r="AO356" s="290"/>
      <c r="AP356" s="315"/>
      <c r="AR356" s="346"/>
      <c r="AS356" s="300"/>
      <c r="AT356" s="300"/>
      <c r="AU356" s="345"/>
      <c r="AV356" s="345"/>
      <c r="AW356" s="300"/>
      <c r="AX356" s="313"/>
      <c r="AZ356" s="349"/>
      <c r="BA356" s="290"/>
      <c r="BB356" s="290"/>
      <c r="BC356" s="350"/>
      <c r="BD356" s="350"/>
      <c r="BE356" s="290"/>
      <c r="BF356" s="281"/>
      <c r="BH356" s="346"/>
      <c r="BI356" s="300"/>
      <c r="BJ356" s="300"/>
      <c r="BK356" s="345"/>
      <c r="BL356" s="345"/>
      <c r="BM356" s="300"/>
      <c r="BN356" s="286"/>
    </row>
    <row r="357" ht="22.5" customHeight="1">
      <c r="A357" s="368"/>
      <c r="B357" s="444"/>
      <c r="C357" s="195"/>
      <c r="D357" s="195"/>
      <c r="E357" s="199"/>
      <c r="F357" s="199"/>
      <c r="G357" s="195"/>
      <c r="H357" s="386"/>
      <c r="J357" s="194"/>
      <c r="K357" s="61"/>
      <c r="L357" s="61"/>
      <c r="M357" s="81"/>
      <c r="N357" s="81"/>
      <c r="O357" s="61"/>
      <c r="P357" s="298"/>
      <c r="R357" s="194"/>
      <c r="S357" s="61"/>
      <c r="T357" s="61"/>
      <c r="U357" s="81"/>
      <c r="V357" s="81"/>
      <c r="W357" s="61"/>
      <c r="X357" s="269"/>
      <c r="Y357" s="574"/>
      <c r="AA357" s="194"/>
      <c r="AB357" s="61"/>
      <c r="AC357" s="61"/>
      <c r="AD357" s="81"/>
      <c r="AE357" s="81"/>
      <c r="AF357" s="61"/>
      <c r="AG357" s="269"/>
      <c r="AH357" s="574"/>
      <c r="AJ357" s="349"/>
      <c r="AK357" s="290"/>
      <c r="AL357" s="290"/>
      <c r="AM357" s="350"/>
      <c r="AN357" s="350"/>
      <c r="AO357" s="290"/>
      <c r="AP357" s="315"/>
      <c r="AR357" s="346"/>
      <c r="AS357" s="300"/>
      <c r="AT357" s="300"/>
      <c r="AU357" s="345"/>
      <c r="AV357" s="345"/>
      <c r="AW357" s="300"/>
      <c r="AX357" s="313"/>
      <c r="AZ357" s="349"/>
      <c r="BA357" s="290"/>
      <c r="BB357" s="290"/>
      <c r="BC357" s="350"/>
      <c r="BD357" s="350"/>
      <c r="BE357" s="290"/>
      <c r="BF357" s="281"/>
      <c r="BH357" s="346"/>
      <c r="BI357" s="300"/>
      <c r="BJ357" s="300"/>
      <c r="BK357" s="345"/>
      <c r="BL357" s="345"/>
      <c r="BM357" s="300"/>
      <c r="BN357" s="286"/>
    </row>
    <row r="358" ht="22.5" customHeight="1">
      <c r="A358" s="368"/>
      <c r="B358" s="444"/>
      <c r="C358" s="195"/>
      <c r="D358" s="195"/>
      <c r="E358" s="199"/>
      <c r="F358" s="199"/>
      <c r="G358" s="195"/>
      <c r="H358" s="386"/>
      <c r="J358" s="194"/>
      <c r="K358" s="61"/>
      <c r="L358" s="61"/>
      <c r="M358" s="81"/>
      <c r="N358" s="81"/>
      <c r="O358" s="61"/>
      <c r="P358" s="298"/>
      <c r="R358" s="194"/>
      <c r="S358" s="61"/>
      <c r="T358" s="61"/>
      <c r="U358" s="81"/>
      <c r="V358" s="81"/>
      <c r="W358" s="61"/>
      <c r="X358" s="269"/>
      <c r="Y358" s="574"/>
      <c r="AA358" s="194"/>
      <c r="AB358" s="61"/>
      <c r="AC358" s="61"/>
      <c r="AD358" s="81"/>
      <c r="AE358" s="81"/>
      <c r="AF358" s="61"/>
      <c r="AG358" s="269"/>
      <c r="AH358" s="574"/>
      <c r="AJ358" s="349"/>
      <c r="AK358" s="290"/>
      <c r="AL358" s="290"/>
      <c r="AM358" s="350"/>
      <c r="AN358" s="350"/>
      <c r="AO358" s="290"/>
      <c r="AP358" s="315"/>
      <c r="AR358" s="346"/>
      <c r="AS358" s="300"/>
      <c r="AT358" s="300"/>
      <c r="AU358" s="345"/>
      <c r="AV358" s="345"/>
      <c r="AW358" s="300"/>
      <c r="AX358" s="313"/>
      <c r="AZ358" s="349"/>
      <c r="BA358" s="290"/>
      <c r="BB358" s="290"/>
      <c r="BC358" s="350"/>
      <c r="BD358" s="350"/>
      <c r="BE358" s="290"/>
      <c r="BF358" s="281"/>
      <c r="BH358" s="346"/>
      <c r="BI358" s="300"/>
      <c r="BJ358" s="300"/>
      <c r="BK358" s="345"/>
      <c r="BL358" s="345"/>
      <c r="BM358" s="300"/>
      <c r="BN358" s="286"/>
    </row>
    <row r="359" ht="22.5" customHeight="1">
      <c r="A359" s="368"/>
      <c r="B359" s="444"/>
      <c r="C359" s="195"/>
      <c r="D359" s="195"/>
      <c r="E359" s="199"/>
      <c r="F359" s="199"/>
      <c r="G359" s="195"/>
      <c r="H359" s="386"/>
      <c r="J359" s="194"/>
      <c r="K359" s="61"/>
      <c r="L359" s="61"/>
      <c r="M359" s="81"/>
      <c r="N359" s="81"/>
      <c r="O359" s="61"/>
      <c r="P359" s="298"/>
      <c r="R359" s="194"/>
      <c r="S359" s="61"/>
      <c r="T359" s="61"/>
      <c r="U359" s="81"/>
      <c r="V359" s="81"/>
      <c r="W359" s="61"/>
      <c r="X359" s="269"/>
      <c r="Y359" s="574"/>
      <c r="AA359" s="194"/>
      <c r="AB359" s="61"/>
      <c r="AC359" s="61"/>
      <c r="AD359" s="81"/>
      <c r="AE359" s="81"/>
      <c r="AF359" s="61"/>
      <c r="AG359" s="269"/>
      <c r="AH359" s="574"/>
      <c r="AJ359" s="349"/>
      <c r="AK359" s="290"/>
      <c r="AL359" s="290"/>
      <c r="AM359" s="350"/>
      <c r="AN359" s="350"/>
      <c r="AO359" s="290"/>
      <c r="AP359" s="315"/>
      <c r="AR359" s="346"/>
      <c r="AS359" s="300"/>
      <c r="AT359" s="300"/>
      <c r="AU359" s="345"/>
      <c r="AV359" s="345"/>
      <c r="AW359" s="300"/>
      <c r="AX359" s="313"/>
      <c r="AZ359" s="349"/>
      <c r="BA359" s="290"/>
      <c r="BB359" s="290"/>
      <c r="BC359" s="350"/>
      <c r="BD359" s="350"/>
      <c r="BE359" s="290"/>
      <c r="BF359" s="281"/>
      <c r="BH359" s="346"/>
      <c r="BI359" s="300"/>
      <c r="BJ359" s="300"/>
      <c r="BK359" s="345"/>
      <c r="BL359" s="345"/>
      <c r="BM359" s="300"/>
      <c r="BN359" s="286"/>
    </row>
    <row r="360" ht="22.5" customHeight="1">
      <c r="A360" s="368"/>
      <c r="B360" s="444"/>
      <c r="C360" s="195"/>
      <c r="D360" s="195"/>
      <c r="E360" s="199"/>
      <c r="F360" s="199"/>
      <c r="G360" s="195"/>
      <c r="H360" s="386"/>
      <c r="J360" s="194"/>
      <c r="K360" s="61"/>
      <c r="L360" s="61"/>
      <c r="M360" s="81"/>
      <c r="N360" s="81"/>
      <c r="O360" s="61"/>
      <c r="P360" s="298"/>
      <c r="R360" s="194"/>
      <c r="S360" s="61"/>
      <c r="T360" s="61"/>
      <c r="U360" s="81"/>
      <c r="V360" s="81"/>
      <c r="W360" s="61"/>
      <c r="X360" s="269"/>
      <c r="Y360" s="574"/>
      <c r="AA360" s="194"/>
      <c r="AB360" s="61"/>
      <c r="AC360" s="61"/>
      <c r="AD360" s="81"/>
      <c r="AE360" s="81"/>
      <c r="AF360" s="61"/>
      <c r="AG360" s="269"/>
      <c r="AH360" s="574"/>
      <c r="AJ360" s="349"/>
      <c r="AK360" s="290"/>
      <c r="AL360" s="290"/>
      <c r="AM360" s="350"/>
      <c r="AN360" s="350"/>
      <c r="AO360" s="290"/>
      <c r="AP360" s="315"/>
      <c r="AR360" s="346"/>
      <c r="AS360" s="300"/>
      <c r="AT360" s="300"/>
      <c r="AU360" s="345"/>
      <c r="AV360" s="345"/>
      <c r="AW360" s="300"/>
      <c r="AX360" s="313"/>
      <c r="AZ360" s="349"/>
      <c r="BA360" s="290"/>
      <c r="BB360" s="290"/>
      <c r="BC360" s="350"/>
      <c r="BD360" s="350"/>
      <c r="BE360" s="290"/>
      <c r="BF360" s="281"/>
      <c r="BH360" s="346"/>
      <c r="BI360" s="300"/>
      <c r="BJ360" s="300"/>
      <c r="BK360" s="345"/>
      <c r="BL360" s="345"/>
      <c r="BM360" s="300"/>
      <c r="BN360" s="286"/>
    </row>
    <row r="361" ht="22.5" customHeight="1">
      <c r="A361" s="368"/>
      <c r="B361" s="444"/>
      <c r="C361" s="195"/>
      <c r="D361" s="195"/>
      <c r="E361" s="199"/>
      <c r="F361" s="199"/>
      <c r="G361" s="195"/>
      <c r="H361" s="386"/>
      <c r="J361" s="194"/>
      <c r="K361" s="61"/>
      <c r="L361" s="61"/>
      <c r="M361" s="81"/>
      <c r="N361" s="81"/>
      <c r="O361" s="61"/>
      <c r="P361" s="298"/>
      <c r="R361" s="194"/>
      <c r="S361" s="61"/>
      <c r="T361" s="61"/>
      <c r="U361" s="81"/>
      <c r="V361" s="81"/>
      <c r="W361" s="61"/>
      <c r="X361" s="269"/>
      <c r="Y361" s="574"/>
      <c r="AA361" s="194"/>
      <c r="AB361" s="61"/>
      <c r="AC361" s="61"/>
      <c r="AD361" s="81"/>
      <c r="AE361" s="81"/>
      <c r="AF361" s="61"/>
      <c r="AG361" s="269"/>
      <c r="AH361" s="574"/>
      <c r="AJ361" s="349"/>
      <c r="AK361" s="290"/>
      <c r="AL361" s="290"/>
      <c r="AM361" s="350"/>
      <c r="AN361" s="350"/>
      <c r="AO361" s="290"/>
      <c r="AP361" s="315"/>
      <c r="AR361" s="346"/>
      <c r="AS361" s="300"/>
      <c r="AT361" s="300"/>
      <c r="AU361" s="345"/>
      <c r="AV361" s="345"/>
      <c r="AW361" s="300"/>
      <c r="AX361" s="313"/>
      <c r="AZ361" s="349"/>
      <c r="BA361" s="290"/>
      <c r="BB361" s="290"/>
      <c r="BC361" s="350"/>
      <c r="BD361" s="350"/>
      <c r="BE361" s="290"/>
      <c r="BF361" s="281"/>
      <c r="BH361" s="346"/>
      <c r="BI361" s="300"/>
      <c r="BJ361" s="300"/>
      <c r="BK361" s="345"/>
      <c r="BL361" s="345"/>
      <c r="BM361" s="300"/>
      <c r="BN361" s="286"/>
    </row>
    <row r="362" ht="22.5" customHeight="1">
      <c r="A362" s="368"/>
      <c r="B362" s="444"/>
      <c r="C362" s="195"/>
      <c r="D362" s="195"/>
      <c r="E362" s="199"/>
      <c r="F362" s="199"/>
      <c r="G362" s="195"/>
      <c r="H362" s="386"/>
      <c r="J362" s="194"/>
      <c r="K362" s="61"/>
      <c r="L362" s="61"/>
      <c r="M362" s="81"/>
      <c r="N362" s="81"/>
      <c r="O362" s="61"/>
      <c r="P362" s="298"/>
      <c r="R362" s="194"/>
      <c r="S362" s="61"/>
      <c r="T362" s="61"/>
      <c r="U362" s="81"/>
      <c r="V362" s="81"/>
      <c r="W362" s="61"/>
      <c r="X362" s="269"/>
      <c r="Y362" s="574"/>
      <c r="AA362" s="194"/>
      <c r="AB362" s="61"/>
      <c r="AC362" s="61"/>
      <c r="AD362" s="81"/>
      <c r="AE362" s="81"/>
      <c r="AF362" s="61"/>
      <c r="AG362" s="269"/>
      <c r="AH362" s="574"/>
      <c r="AJ362" s="349"/>
      <c r="AK362" s="290"/>
      <c r="AL362" s="290"/>
      <c r="AM362" s="350"/>
      <c r="AN362" s="350"/>
      <c r="AO362" s="290"/>
      <c r="AP362" s="315"/>
      <c r="AR362" s="346"/>
      <c r="AS362" s="300"/>
      <c r="AT362" s="300"/>
      <c r="AU362" s="345"/>
      <c r="AV362" s="345"/>
      <c r="AW362" s="300"/>
      <c r="AX362" s="313"/>
      <c r="AZ362" s="349"/>
      <c r="BA362" s="290"/>
      <c r="BB362" s="290"/>
      <c r="BC362" s="350"/>
      <c r="BD362" s="350"/>
      <c r="BE362" s="290"/>
      <c r="BF362" s="281"/>
      <c r="BH362" s="346"/>
      <c r="BI362" s="300"/>
      <c r="BJ362" s="300"/>
      <c r="BK362" s="345"/>
      <c r="BL362" s="345"/>
      <c r="BM362" s="300"/>
      <c r="BN362" s="286"/>
    </row>
    <row r="363" ht="22.5" customHeight="1">
      <c r="A363" s="368"/>
      <c r="B363" s="444"/>
      <c r="C363" s="195"/>
      <c r="D363" s="195"/>
      <c r="E363" s="199"/>
      <c r="F363" s="199"/>
      <c r="G363" s="195"/>
      <c r="H363" s="386"/>
      <c r="J363" s="194"/>
      <c r="K363" s="61"/>
      <c r="L363" s="61"/>
      <c r="M363" s="81"/>
      <c r="N363" s="81"/>
      <c r="O363" s="61"/>
      <c r="P363" s="298"/>
      <c r="R363" s="194"/>
      <c r="S363" s="61"/>
      <c r="T363" s="61"/>
      <c r="U363" s="81"/>
      <c r="V363" s="81"/>
      <c r="W363" s="61"/>
      <c r="X363" s="269"/>
      <c r="Y363" s="574"/>
      <c r="AA363" s="194"/>
      <c r="AB363" s="61"/>
      <c r="AC363" s="61"/>
      <c r="AD363" s="81"/>
      <c r="AE363" s="81"/>
      <c r="AF363" s="61"/>
      <c r="AG363" s="269"/>
      <c r="AH363" s="574"/>
      <c r="AJ363" s="349"/>
      <c r="AK363" s="290"/>
      <c r="AL363" s="290"/>
      <c r="AM363" s="350"/>
      <c r="AN363" s="350"/>
      <c r="AO363" s="290"/>
      <c r="AP363" s="315"/>
      <c r="AR363" s="346"/>
      <c r="AS363" s="300"/>
      <c r="AT363" s="300"/>
      <c r="AU363" s="345"/>
      <c r="AV363" s="345"/>
      <c r="AW363" s="300"/>
      <c r="AX363" s="313"/>
      <c r="AZ363" s="349"/>
      <c r="BA363" s="290"/>
      <c r="BB363" s="290"/>
      <c r="BC363" s="350"/>
      <c r="BD363" s="350"/>
      <c r="BE363" s="290"/>
      <c r="BF363" s="281"/>
      <c r="BH363" s="346"/>
      <c r="BI363" s="300"/>
      <c r="BJ363" s="300"/>
      <c r="BK363" s="345"/>
      <c r="BL363" s="345"/>
      <c r="BM363" s="300"/>
      <c r="BN363" s="286"/>
    </row>
    <row r="364" ht="22.5" customHeight="1">
      <c r="A364" s="368"/>
      <c r="B364" s="444"/>
      <c r="C364" s="195"/>
      <c r="D364" s="195"/>
      <c r="E364" s="199"/>
      <c r="F364" s="199"/>
      <c r="G364" s="195"/>
      <c r="H364" s="386"/>
      <c r="J364" s="194"/>
      <c r="K364" s="61"/>
      <c r="L364" s="61"/>
      <c r="M364" s="81"/>
      <c r="N364" s="81"/>
      <c r="O364" s="61"/>
      <c r="P364" s="298"/>
      <c r="R364" s="194"/>
      <c r="S364" s="61"/>
      <c r="T364" s="61"/>
      <c r="U364" s="81"/>
      <c r="V364" s="81"/>
      <c r="W364" s="61"/>
      <c r="X364" s="269"/>
      <c r="Y364" s="574"/>
      <c r="AA364" s="194"/>
      <c r="AB364" s="61"/>
      <c r="AC364" s="61"/>
      <c r="AD364" s="81"/>
      <c r="AE364" s="81"/>
      <c r="AF364" s="61"/>
      <c r="AG364" s="269"/>
      <c r="AH364" s="574"/>
      <c r="AJ364" s="349"/>
      <c r="AK364" s="290"/>
      <c r="AL364" s="290"/>
      <c r="AM364" s="350"/>
      <c r="AN364" s="350"/>
      <c r="AO364" s="290"/>
      <c r="AP364" s="315"/>
      <c r="AR364" s="346"/>
      <c r="AS364" s="300"/>
      <c r="AT364" s="300"/>
      <c r="AU364" s="345"/>
      <c r="AV364" s="345"/>
      <c r="AW364" s="300"/>
      <c r="AX364" s="313"/>
      <c r="AZ364" s="349"/>
      <c r="BA364" s="290"/>
      <c r="BB364" s="290"/>
      <c r="BC364" s="350"/>
      <c r="BD364" s="350"/>
      <c r="BE364" s="290"/>
      <c r="BF364" s="281"/>
      <c r="BH364" s="346"/>
      <c r="BI364" s="300"/>
      <c r="BJ364" s="300"/>
      <c r="BK364" s="345"/>
      <c r="BL364" s="345"/>
      <c r="BM364" s="300"/>
      <c r="BN364" s="286"/>
    </row>
    <row r="365" ht="22.5" customHeight="1">
      <c r="A365" s="368"/>
      <c r="B365" s="444"/>
      <c r="C365" s="195"/>
      <c r="D365" s="195"/>
      <c r="E365" s="199"/>
      <c r="F365" s="199"/>
      <c r="G365" s="195"/>
      <c r="H365" s="386"/>
      <c r="J365" s="194"/>
      <c r="K365" s="61"/>
      <c r="L365" s="61"/>
      <c r="M365" s="81"/>
      <c r="N365" s="81"/>
      <c r="O365" s="61"/>
      <c r="P365" s="298"/>
      <c r="R365" s="194"/>
      <c r="S365" s="61"/>
      <c r="T365" s="61"/>
      <c r="U365" s="81"/>
      <c r="V365" s="81"/>
      <c r="W365" s="61"/>
      <c r="X365" s="269"/>
      <c r="Y365" s="574"/>
      <c r="AA365" s="194"/>
      <c r="AB365" s="61"/>
      <c r="AC365" s="61"/>
      <c r="AD365" s="81"/>
      <c r="AE365" s="81"/>
      <c r="AF365" s="61"/>
      <c r="AG365" s="269"/>
      <c r="AH365" s="574"/>
      <c r="AJ365" s="349"/>
      <c r="AK365" s="290"/>
      <c r="AL365" s="290"/>
      <c r="AM365" s="350"/>
      <c r="AN365" s="350"/>
      <c r="AO365" s="290"/>
      <c r="AP365" s="315"/>
      <c r="AR365" s="346"/>
      <c r="AS365" s="300"/>
      <c r="AT365" s="300"/>
      <c r="AU365" s="345"/>
      <c r="AV365" s="345"/>
      <c r="AW365" s="300"/>
      <c r="AX365" s="313"/>
      <c r="AZ365" s="349"/>
      <c r="BA365" s="290"/>
      <c r="BB365" s="290"/>
      <c r="BC365" s="350"/>
      <c r="BD365" s="350"/>
      <c r="BE365" s="290"/>
      <c r="BF365" s="281"/>
      <c r="BH365" s="346"/>
      <c r="BI365" s="300"/>
      <c r="BJ365" s="300"/>
      <c r="BK365" s="345"/>
      <c r="BL365" s="345"/>
      <c r="BM365" s="300"/>
      <c r="BN365" s="286"/>
    </row>
    <row r="366" ht="22.5" customHeight="1">
      <c r="A366" s="368"/>
      <c r="B366" s="444"/>
      <c r="C366" s="195"/>
      <c r="D366" s="195"/>
      <c r="E366" s="199"/>
      <c r="F366" s="199"/>
      <c r="G366" s="195"/>
      <c r="H366" s="386"/>
      <c r="J366" s="194"/>
      <c r="K366" s="61"/>
      <c r="L366" s="61"/>
      <c r="M366" s="81"/>
      <c r="N366" s="81"/>
      <c r="O366" s="61"/>
      <c r="P366" s="298"/>
      <c r="R366" s="194"/>
      <c r="S366" s="61"/>
      <c r="T366" s="61"/>
      <c r="U366" s="81"/>
      <c r="V366" s="81"/>
      <c r="W366" s="61"/>
      <c r="X366" s="269"/>
      <c r="Y366" s="574"/>
      <c r="AA366" s="194"/>
      <c r="AB366" s="61"/>
      <c r="AC366" s="61"/>
      <c r="AD366" s="81"/>
      <c r="AE366" s="81"/>
      <c r="AF366" s="61"/>
      <c r="AG366" s="269"/>
      <c r="AH366" s="574"/>
      <c r="AJ366" s="349"/>
      <c r="AK366" s="290"/>
      <c r="AL366" s="290"/>
      <c r="AM366" s="350"/>
      <c r="AN366" s="350"/>
      <c r="AO366" s="290"/>
      <c r="AP366" s="315"/>
      <c r="AR366" s="346"/>
      <c r="AS366" s="300"/>
      <c r="AT366" s="300"/>
      <c r="AU366" s="345"/>
      <c r="AV366" s="345"/>
      <c r="AW366" s="300"/>
      <c r="AX366" s="313"/>
      <c r="AZ366" s="349"/>
      <c r="BA366" s="290"/>
      <c r="BB366" s="290"/>
      <c r="BC366" s="350"/>
      <c r="BD366" s="350"/>
      <c r="BE366" s="290"/>
      <c r="BF366" s="281"/>
      <c r="BH366" s="346"/>
      <c r="BI366" s="300"/>
      <c r="BJ366" s="300"/>
      <c r="BK366" s="345"/>
      <c r="BL366" s="345"/>
      <c r="BM366" s="300"/>
      <c r="BN366" s="286"/>
    </row>
    <row r="367" ht="22.5" customHeight="1">
      <c r="A367" s="368"/>
      <c r="B367" s="444"/>
      <c r="C367" s="195"/>
      <c r="D367" s="195"/>
      <c r="E367" s="199"/>
      <c r="F367" s="199"/>
      <c r="G367" s="195"/>
      <c r="H367" s="386"/>
      <c r="J367" s="194"/>
      <c r="K367" s="61"/>
      <c r="L367" s="61"/>
      <c r="M367" s="81"/>
      <c r="N367" s="81"/>
      <c r="O367" s="61"/>
      <c r="P367" s="298"/>
      <c r="R367" s="194"/>
      <c r="S367" s="61"/>
      <c r="T367" s="61"/>
      <c r="U367" s="81"/>
      <c r="V367" s="81"/>
      <c r="W367" s="61"/>
      <c r="X367" s="269"/>
      <c r="Y367" s="574"/>
      <c r="AA367" s="194"/>
      <c r="AB367" s="61"/>
      <c r="AC367" s="61"/>
      <c r="AD367" s="81"/>
      <c r="AE367" s="81"/>
      <c r="AF367" s="61"/>
      <c r="AG367" s="269"/>
      <c r="AH367" s="574"/>
      <c r="AJ367" s="349"/>
      <c r="AK367" s="290"/>
      <c r="AL367" s="290"/>
      <c r="AM367" s="350"/>
      <c r="AN367" s="350"/>
      <c r="AO367" s="290"/>
      <c r="AP367" s="315"/>
      <c r="AR367" s="346"/>
      <c r="AS367" s="300"/>
      <c r="AT367" s="300"/>
      <c r="AU367" s="345"/>
      <c r="AV367" s="345"/>
      <c r="AW367" s="300"/>
      <c r="AX367" s="313"/>
      <c r="AZ367" s="349"/>
      <c r="BA367" s="290"/>
      <c r="BB367" s="290"/>
      <c r="BC367" s="350"/>
      <c r="BD367" s="350"/>
      <c r="BE367" s="290"/>
      <c r="BF367" s="281"/>
      <c r="BH367" s="346"/>
      <c r="BI367" s="300"/>
      <c r="BJ367" s="300"/>
      <c r="BK367" s="345"/>
      <c r="BL367" s="345"/>
      <c r="BM367" s="300"/>
      <c r="BN367" s="286"/>
    </row>
    <row r="368" ht="22.5" customHeight="1">
      <c r="A368" s="368"/>
      <c r="B368" s="444"/>
      <c r="C368" s="195"/>
      <c r="D368" s="195"/>
      <c r="E368" s="199"/>
      <c r="F368" s="199"/>
      <c r="G368" s="195"/>
      <c r="H368" s="386"/>
      <c r="J368" s="194"/>
      <c r="K368" s="61"/>
      <c r="L368" s="61"/>
      <c r="M368" s="81"/>
      <c r="N368" s="81"/>
      <c r="O368" s="61"/>
      <c r="P368" s="298"/>
      <c r="R368" s="194"/>
      <c r="S368" s="61"/>
      <c r="T368" s="61"/>
      <c r="U368" s="81"/>
      <c r="V368" s="81"/>
      <c r="W368" s="61"/>
      <c r="X368" s="269"/>
      <c r="Y368" s="574"/>
      <c r="AA368" s="194"/>
      <c r="AB368" s="61"/>
      <c r="AC368" s="61"/>
      <c r="AD368" s="81"/>
      <c r="AE368" s="81"/>
      <c r="AF368" s="61"/>
      <c r="AG368" s="269"/>
      <c r="AH368" s="574"/>
      <c r="AJ368" s="349"/>
      <c r="AK368" s="290"/>
      <c r="AL368" s="290"/>
      <c r="AM368" s="350"/>
      <c r="AN368" s="350"/>
      <c r="AO368" s="290"/>
      <c r="AP368" s="315"/>
      <c r="AR368" s="346"/>
      <c r="AS368" s="300"/>
      <c r="AT368" s="300"/>
      <c r="AU368" s="345"/>
      <c r="AV368" s="345"/>
      <c r="AW368" s="300"/>
      <c r="AX368" s="313"/>
      <c r="AZ368" s="349"/>
      <c r="BA368" s="290"/>
      <c r="BB368" s="290"/>
      <c r="BC368" s="350"/>
      <c r="BD368" s="350"/>
      <c r="BE368" s="290"/>
      <c r="BF368" s="281"/>
      <c r="BH368" s="346"/>
      <c r="BI368" s="300"/>
      <c r="BJ368" s="300"/>
      <c r="BK368" s="345"/>
      <c r="BL368" s="345"/>
      <c r="BM368" s="300"/>
      <c r="BN368" s="286"/>
    </row>
    <row r="369" ht="22.5" customHeight="1">
      <c r="A369" s="368"/>
      <c r="B369" s="444"/>
      <c r="C369" s="195"/>
      <c r="D369" s="195"/>
      <c r="E369" s="199"/>
      <c r="F369" s="199"/>
      <c r="G369" s="195"/>
      <c r="H369" s="386"/>
      <c r="J369" s="194"/>
      <c r="K369" s="61"/>
      <c r="L369" s="61"/>
      <c r="M369" s="81"/>
      <c r="N369" s="81"/>
      <c r="O369" s="61"/>
      <c r="P369" s="298"/>
      <c r="R369" s="194"/>
      <c r="S369" s="61"/>
      <c r="T369" s="61"/>
      <c r="U369" s="81"/>
      <c r="V369" s="81"/>
      <c r="W369" s="61"/>
      <c r="X369" s="269"/>
      <c r="Y369" s="574"/>
      <c r="AA369" s="194"/>
      <c r="AB369" s="61"/>
      <c r="AC369" s="61"/>
      <c r="AD369" s="81"/>
      <c r="AE369" s="81"/>
      <c r="AF369" s="61"/>
      <c r="AG369" s="269"/>
      <c r="AH369" s="574"/>
      <c r="AJ369" s="349"/>
      <c r="AK369" s="290"/>
      <c r="AL369" s="290"/>
      <c r="AM369" s="350"/>
      <c r="AN369" s="350"/>
      <c r="AO369" s="290"/>
      <c r="AP369" s="315"/>
      <c r="AR369" s="346"/>
      <c r="AS369" s="300"/>
      <c r="AT369" s="300"/>
      <c r="AU369" s="345"/>
      <c r="AV369" s="345"/>
      <c r="AW369" s="300"/>
      <c r="AX369" s="313"/>
      <c r="AZ369" s="349"/>
      <c r="BA369" s="290"/>
      <c r="BB369" s="290"/>
      <c r="BC369" s="350"/>
      <c r="BD369" s="350"/>
      <c r="BE369" s="290"/>
      <c r="BF369" s="281"/>
      <c r="BH369" s="346"/>
      <c r="BI369" s="300"/>
      <c r="BJ369" s="300"/>
      <c r="BK369" s="345"/>
      <c r="BL369" s="345"/>
      <c r="BM369" s="300"/>
      <c r="BN369" s="286"/>
    </row>
    <row r="370" ht="22.5" customHeight="1">
      <c r="A370" s="368"/>
      <c r="B370" s="444"/>
      <c r="C370" s="195"/>
      <c r="D370" s="195"/>
      <c r="E370" s="199"/>
      <c r="F370" s="199"/>
      <c r="G370" s="195"/>
      <c r="H370" s="386"/>
      <c r="J370" s="194"/>
      <c r="K370" s="61"/>
      <c r="L370" s="61"/>
      <c r="M370" s="81"/>
      <c r="N370" s="81"/>
      <c r="O370" s="61"/>
      <c r="P370" s="298"/>
      <c r="R370" s="194"/>
      <c r="S370" s="61"/>
      <c r="T370" s="61"/>
      <c r="U370" s="81"/>
      <c r="V370" s="81"/>
      <c r="W370" s="61"/>
      <c r="X370" s="269"/>
      <c r="Y370" s="574"/>
      <c r="AA370" s="194"/>
      <c r="AB370" s="61"/>
      <c r="AC370" s="61"/>
      <c r="AD370" s="81"/>
      <c r="AE370" s="81"/>
      <c r="AF370" s="61"/>
      <c r="AG370" s="269"/>
      <c r="AH370" s="574"/>
      <c r="AJ370" s="349"/>
      <c r="AK370" s="290"/>
      <c r="AL370" s="290"/>
      <c r="AM370" s="350"/>
      <c r="AN370" s="350"/>
      <c r="AO370" s="290"/>
      <c r="AP370" s="315"/>
      <c r="AR370" s="346"/>
      <c r="AS370" s="300"/>
      <c r="AT370" s="300"/>
      <c r="AU370" s="345"/>
      <c r="AV370" s="345"/>
      <c r="AW370" s="300"/>
      <c r="AX370" s="313"/>
      <c r="AZ370" s="349"/>
      <c r="BA370" s="290"/>
      <c r="BB370" s="290"/>
      <c r="BC370" s="350"/>
      <c r="BD370" s="350"/>
      <c r="BE370" s="290"/>
      <c r="BF370" s="281"/>
      <c r="BH370" s="346"/>
      <c r="BI370" s="300"/>
      <c r="BJ370" s="300"/>
      <c r="BK370" s="345"/>
      <c r="BL370" s="345"/>
      <c r="BM370" s="300"/>
      <c r="BN370" s="286"/>
    </row>
    <row r="371" ht="22.5" customHeight="1">
      <c r="A371" s="368"/>
      <c r="B371" s="444"/>
      <c r="C371" s="195"/>
      <c r="D371" s="195"/>
      <c r="E371" s="199"/>
      <c r="F371" s="199"/>
      <c r="G371" s="195"/>
      <c r="H371" s="386"/>
      <c r="J371" s="194"/>
      <c r="K371" s="61"/>
      <c r="L371" s="61"/>
      <c r="M371" s="81"/>
      <c r="N371" s="81"/>
      <c r="O371" s="61"/>
      <c r="P371" s="298"/>
      <c r="R371" s="194"/>
      <c r="S371" s="61"/>
      <c r="T371" s="61"/>
      <c r="U371" s="81"/>
      <c r="V371" s="81"/>
      <c r="W371" s="61"/>
      <c r="X371" s="269"/>
      <c r="Y371" s="574"/>
      <c r="AA371" s="194"/>
      <c r="AB371" s="61"/>
      <c r="AC371" s="61"/>
      <c r="AD371" s="81"/>
      <c r="AE371" s="81"/>
      <c r="AF371" s="61"/>
      <c r="AG371" s="269"/>
      <c r="AH371" s="574"/>
      <c r="AJ371" s="349"/>
      <c r="AK371" s="290"/>
      <c r="AL371" s="290"/>
      <c r="AM371" s="350"/>
      <c r="AN371" s="350"/>
      <c r="AO371" s="290"/>
      <c r="AP371" s="315"/>
      <c r="AR371" s="346"/>
      <c r="AS371" s="300"/>
      <c r="AT371" s="300"/>
      <c r="AU371" s="345"/>
      <c r="AV371" s="345"/>
      <c r="AW371" s="300"/>
      <c r="AX371" s="313"/>
      <c r="AZ371" s="349"/>
      <c r="BA371" s="290"/>
      <c r="BB371" s="290"/>
      <c r="BC371" s="350"/>
      <c r="BD371" s="350"/>
      <c r="BE371" s="290"/>
      <c r="BF371" s="281"/>
      <c r="BH371" s="346"/>
      <c r="BI371" s="300"/>
      <c r="BJ371" s="300"/>
      <c r="BK371" s="345"/>
      <c r="BL371" s="345"/>
      <c r="BM371" s="300"/>
      <c r="BN371" s="286"/>
    </row>
    <row r="372" ht="22.5" customHeight="1">
      <c r="A372" s="368"/>
      <c r="B372" s="444"/>
      <c r="C372" s="195"/>
      <c r="D372" s="195"/>
      <c r="E372" s="199"/>
      <c r="F372" s="199"/>
      <c r="G372" s="195"/>
      <c r="H372" s="386"/>
      <c r="J372" s="194"/>
      <c r="K372" s="61"/>
      <c r="L372" s="61"/>
      <c r="M372" s="81"/>
      <c r="N372" s="81"/>
      <c r="O372" s="61"/>
      <c r="P372" s="298"/>
      <c r="R372" s="194"/>
      <c r="S372" s="61"/>
      <c r="T372" s="61"/>
      <c r="U372" s="81"/>
      <c r="V372" s="81"/>
      <c r="W372" s="61"/>
      <c r="X372" s="269"/>
      <c r="Y372" s="574"/>
      <c r="AA372" s="194"/>
      <c r="AB372" s="61"/>
      <c r="AC372" s="61"/>
      <c r="AD372" s="81"/>
      <c r="AE372" s="81"/>
      <c r="AF372" s="61"/>
      <c r="AG372" s="269"/>
      <c r="AH372" s="574"/>
      <c r="AJ372" s="349"/>
      <c r="AK372" s="290"/>
      <c r="AL372" s="290"/>
      <c r="AM372" s="350"/>
      <c r="AN372" s="350"/>
      <c r="AO372" s="290"/>
      <c r="AP372" s="315"/>
      <c r="AR372" s="346"/>
      <c r="AS372" s="300"/>
      <c r="AT372" s="300"/>
      <c r="AU372" s="345"/>
      <c r="AV372" s="345"/>
      <c r="AW372" s="300"/>
      <c r="AX372" s="313"/>
      <c r="AZ372" s="349"/>
      <c r="BA372" s="290"/>
      <c r="BB372" s="290"/>
      <c r="BC372" s="350"/>
      <c r="BD372" s="350"/>
      <c r="BE372" s="290"/>
      <c r="BF372" s="281"/>
      <c r="BH372" s="346"/>
      <c r="BI372" s="300"/>
      <c r="BJ372" s="300"/>
      <c r="BK372" s="345"/>
      <c r="BL372" s="345"/>
      <c r="BM372" s="300"/>
      <c r="BN372" s="286"/>
    </row>
    <row r="373" ht="22.5" customHeight="1">
      <c r="A373" s="368"/>
      <c r="B373" s="444"/>
      <c r="C373" s="195"/>
      <c r="D373" s="195"/>
      <c r="E373" s="199"/>
      <c r="F373" s="199"/>
      <c r="G373" s="195"/>
      <c r="H373" s="386"/>
      <c r="J373" s="194"/>
      <c r="K373" s="61"/>
      <c r="L373" s="61"/>
      <c r="M373" s="81"/>
      <c r="N373" s="81"/>
      <c r="O373" s="61"/>
      <c r="P373" s="298"/>
      <c r="R373" s="194"/>
      <c r="S373" s="61"/>
      <c r="T373" s="61"/>
      <c r="U373" s="81"/>
      <c r="V373" s="81"/>
      <c r="W373" s="61"/>
      <c r="X373" s="269"/>
      <c r="Y373" s="574"/>
      <c r="AA373" s="194"/>
      <c r="AB373" s="61"/>
      <c r="AC373" s="61"/>
      <c r="AD373" s="81"/>
      <c r="AE373" s="81"/>
      <c r="AF373" s="61"/>
      <c r="AG373" s="269"/>
      <c r="AH373" s="574"/>
      <c r="AJ373" s="349"/>
      <c r="AK373" s="290"/>
      <c r="AL373" s="290"/>
      <c r="AM373" s="350"/>
      <c r="AN373" s="350"/>
      <c r="AO373" s="290"/>
      <c r="AP373" s="315"/>
      <c r="AR373" s="346"/>
      <c r="AS373" s="300"/>
      <c r="AT373" s="300"/>
      <c r="AU373" s="345"/>
      <c r="AV373" s="345"/>
      <c r="AW373" s="300"/>
      <c r="AX373" s="313"/>
      <c r="AZ373" s="349"/>
      <c r="BA373" s="290"/>
      <c r="BB373" s="290"/>
      <c r="BC373" s="350"/>
      <c r="BD373" s="350"/>
      <c r="BE373" s="290"/>
      <c r="BF373" s="281"/>
      <c r="BH373" s="346"/>
      <c r="BI373" s="300"/>
      <c r="BJ373" s="300"/>
      <c r="BK373" s="345"/>
      <c r="BL373" s="345"/>
      <c r="BM373" s="300"/>
      <c r="BN373" s="286"/>
    </row>
    <row r="374" ht="22.5" customHeight="1">
      <c r="A374" s="368"/>
      <c r="B374" s="444"/>
      <c r="C374" s="195"/>
      <c r="D374" s="195"/>
      <c r="E374" s="199"/>
      <c r="F374" s="199"/>
      <c r="G374" s="195"/>
      <c r="H374" s="386"/>
      <c r="J374" s="194"/>
      <c r="K374" s="61"/>
      <c r="L374" s="61"/>
      <c r="M374" s="81"/>
      <c r="N374" s="81"/>
      <c r="O374" s="61"/>
      <c r="P374" s="298"/>
      <c r="R374" s="194"/>
      <c r="S374" s="61"/>
      <c r="T374" s="61"/>
      <c r="U374" s="81"/>
      <c r="V374" s="81"/>
      <c r="W374" s="61"/>
      <c r="X374" s="269"/>
      <c r="Y374" s="574"/>
      <c r="AA374" s="194"/>
      <c r="AB374" s="61"/>
      <c r="AC374" s="61"/>
      <c r="AD374" s="81"/>
      <c r="AE374" s="81"/>
      <c r="AF374" s="61"/>
      <c r="AG374" s="269"/>
      <c r="AH374" s="574"/>
      <c r="AJ374" s="349"/>
      <c r="AK374" s="290"/>
      <c r="AL374" s="290"/>
      <c r="AM374" s="350"/>
      <c r="AN374" s="350"/>
      <c r="AO374" s="290"/>
      <c r="AP374" s="315"/>
      <c r="AR374" s="346"/>
      <c r="AS374" s="300"/>
      <c r="AT374" s="300"/>
      <c r="AU374" s="345"/>
      <c r="AV374" s="345"/>
      <c r="AW374" s="300"/>
      <c r="AX374" s="313"/>
      <c r="AZ374" s="349"/>
      <c r="BA374" s="290"/>
      <c r="BB374" s="290"/>
      <c r="BC374" s="350"/>
      <c r="BD374" s="350"/>
      <c r="BE374" s="290"/>
      <c r="BF374" s="281"/>
      <c r="BH374" s="346"/>
      <c r="BI374" s="300"/>
      <c r="BJ374" s="300"/>
      <c r="BK374" s="345"/>
      <c r="BL374" s="345"/>
      <c r="BM374" s="300"/>
      <c r="BN374" s="286"/>
    </row>
    <row r="375" ht="22.5" customHeight="1">
      <c r="A375" s="368"/>
      <c r="B375" s="444"/>
      <c r="C375" s="195"/>
      <c r="D375" s="195"/>
      <c r="E375" s="199"/>
      <c r="F375" s="199"/>
      <c r="G375" s="195"/>
      <c r="H375" s="386"/>
      <c r="J375" s="194"/>
      <c r="K375" s="61"/>
      <c r="L375" s="61"/>
      <c r="M375" s="81"/>
      <c r="N375" s="81"/>
      <c r="O375" s="61"/>
      <c r="P375" s="298"/>
      <c r="R375" s="194"/>
      <c r="S375" s="61"/>
      <c r="T375" s="61"/>
      <c r="U375" s="81"/>
      <c r="V375" s="81"/>
      <c r="W375" s="61"/>
      <c r="X375" s="269"/>
      <c r="Y375" s="574"/>
      <c r="AA375" s="194"/>
      <c r="AB375" s="61"/>
      <c r="AC375" s="61"/>
      <c r="AD375" s="81"/>
      <c r="AE375" s="81"/>
      <c r="AF375" s="61"/>
      <c r="AG375" s="269"/>
      <c r="AH375" s="574"/>
      <c r="AJ375" s="349"/>
      <c r="AK375" s="290"/>
      <c r="AL375" s="290"/>
      <c r="AM375" s="350"/>
      <c r="AN375" s="350"/>
      <c r="AO375" s="290"/>
      <c r="AP375" s="315"/>
      <c r="AR375" s="346"/>
      <c r="AS375" s="300"/>
      <c r="AT375" s="300"/>
      <c r="AU375" s="345"/>
      <c r="AV375" s="345"/>
      <c r="AW375" s="300"/>
      <c r="AX375" s="313"/>
      <c r="AZ375" s="349"/>
      <c r="BA375" s="290"/>
      <c r="BB375" s="290"/>
      <c r="BC375" s="350"/>
      <c r="BD375" s="350"/>
      <c r="BE375" s="290"/>
      <c r="BF375" s="281"/>
      <c r="BH375" s="346"/>
      <c r="BI375" s="300"/>
      <c r="BJ375" s="300"/>
      <c r="BK375" s="345"/>
      <c r="BL375" s="345"/>
      <c r="BM375" s="300"/>
      <c r="BN375" s="286"/>
    </row>
    <row r="376" ht="22.5" customHeight="1">
      <c r="A376" s="368"/>
      <c r="B376" s="444"/>
      <c r="C376" s="195"/>
      <c r="D376" s="195"/>
      <c r="E376" s="199"/>
      <c r="F376" s="199"/>
      <c r="G376" s="195"/>
      <c r="H376" s="386"/>
      <c r="J376" s="194"/>
      <c r="K376" s="61"/>
      <c r="L376" s="61"/>
      <c r="M376" s="81"/>
      <c r="N376" s="81"/>
      <c r="O376" s="61"/>
      <c r="P376" s="298"/>
      <c r="R376" s="194"/>
      <c r="S376" s="61"/>
      <c r="T376" s="61"/>
      <c r="U376" s="81"/>
      <c r="V376" s="81"/>
      <c r="W376" s="61"/>
      <c r="X376" s="269"/>
      <c r="Y376" s="574"/>
      <c r="AA376" s="194"/>
      <c r="AB376" s="61"/>
      <c r="AC376" s="61"/>
      <c r="AD376" s="81"/>
      <c r="AE376" s="81"/>
      <c r="AF376" s="61"/>
      <c r="AG376" s="269"/>
      <c r="AH376" s="574"/>
      <c r="AJ376" s="349"/>
      <c r="AK376" s="290"/>
      <c r="AL376" s="290"/>
      <c r="AM376" s="350"/>
      <c r="AN376" s="350"/>
      <c r="AO376" s="290"/>
      <c r="AP376" s="315"/>
      <c r="AR376" s="346"/>
      <c r="AS376" s="300"/>
      <c r="AT376" s="300"/>
      <c r="AU376" s="345"/>
      <c r="AV376" s="345"/>
      <c r="AW376" s="300"/>
      <c r="AX376" s="313"/>
      <c r="AZ376" s="349"/>
      <c r="BA376" s="290"/>
      <c r="BB376" s="290"/>
      <c r="BC376" s="350"/>
      <c r="BD376" s="350"/>
      <c r="BE376" s="290"/>
      <c r="BF376" s="281"/>
      <c r="BH376" s="346"/>
      <c r="BI376" s="300"/>
      <c r="BJ376" s="300"/>
      <c r="BK376" s="345"/>
      <c r="BL376" s="345"/>
      <c r="BM376" s="300"/>
      <c r="BN376" s="286"/>
    </row>
    <row r="377" ht="22.5" customHeight="1">
      <c r="A377" s="368"/>
      <c r="B377" s="444"/>
      <c r="C377" s="195"/>
      <c r="D377" s="195"/>
      <c r="E377" s="199"/>
      <c r="F377" s="199"/>
      <c r="G377" s="195"/>
      <c r="H377" s="386"/>
      <c r="J377" s="194"/>
      <c r="K377" s="61"/>
      <c r="L377" s="61"/>
      <c r="M377" s="81"/>
      <c r="N377" s="81"/>
      <c r="O377" s="61"/>
      <c r="P377" s="298"/>
      <c r="R377" s="194"/>
      <c r="S377" s="61"/>
      <c r="T377" s="61"/>
      <c r="U377" s="81"/>
      <c r="V377" s="81"/>
      <c r="W377" s="61"/>
      <c r="X377" s="269"/>
      <c r="Y377" s="574"/>
      <c r="AA377" s="194"/>
      <c r="AB377" s="61"/>
      <c r="AC377" s="61"/>
      <c r="AD377" s="81"/>
      <c r="AE377" s="81"/>
      <c r="AF377" s="61"/>
      <c r="AG377" s="269"/>
      <c r="AH377" s="574"/>
      <c r="AJ377" s="349"/>
      <c r="AK377" s="290"/>
      <c r="AL377" s="290"/>
      <c r="AM377" s="350"/>
      <c r="AN377" s="350"/>
      <c r="AO377" s="290"/>
      <c r="AP377" s="315"/>
      <c r="AR377" s="346"/>
      <c r="AS377" s="300"/>
      <c r="AT377" s="300"/>
      <c r="AU377" s="345"/>
      <c r="AV377" s="345"/>
      <c r="AW377" s="300"/>
      <c r="AX377" s="313"/>
      <c r="AZ377" s="349"/>
      <c r="BA377" s="290"/>
      <c r="BB377" s="290"/>
      <c r="BC377" s="350"/>
      <c r="BD377" s="350"/>
      <c r="BE377" s="290"/>
      <c r="BF377" s="281"/>
      <c r="BH377" s="346"/>
      <c r="BI377" s="300"/>
      <c r="BJ377" s="300"/>
      <c r="BK377" s="345"/>
      <c r="BL377" s="345"/>
      <c r="BM377" s="300"/>
      <c r="BN377" s="286"/>
    </row>
    <row r="378" ht="22.5" customHeight="1">
      <c r="A378" s="368"/>
      <c r="B378" s="444"/>
      <c r="C378" s="195"/>
      <c r="D378" s="195"/>
      <c r="E378" s="199"/>
      <c r="F378" s="199"/>
      <c r="G378" s="195"/>
      <c r="H378" s="386"/>
      <c r="J378" s="194"/>
      <c r="K378" s="61"/>
      <c r="L378" s="61"/>
      <c r="M378" s="81"/>
      <c r="N378" s="81"/>
      <c r="O378" s="61"/>
      <c r="P378" s="298"/>
      <c r="R378" s="194"/>
      <c r="S378" s="61"/>
      <c r="T378" s="61"/>
      <c r="U378" s="81"/>
      <c r="V378" s="81"/>
      <c r="W378" s="61"/>
      <c r="X378" s="269"/>
      <c r="Y378" s="574"/>
      <c r="AA378" s="194"/>
      <c r="AB378" s="61"/>
      <c r="AC378" s="61"/>
      <c r="AD378" s="81"/>
      <c r="AE378" s="81"/>
      <c r="AF378" s="61"/>
      <c r="AG378" s="269"/>
      <c r="AH378" s="574"/>
      <c r="AJ378" s="349"/>
      <c r="AK378" s="290"/>
      <c r="AL378" s="290"/>
      <c r="AM378" s="350"/>
      <c r="AN378" s="350"/>
      <c r="AO378" s="290"/>
      <c r="AP378" s="315"/>
      <c r="AR378" s="346"/>
      <c r="AS378" s="300"/>
      <c r="AT378" s="300"/>
      <c r="AU378" s="345"/>
      <c r="AV378" s="345"/>
      <c r="AW378" s="300"/>
      <c r="AX378" s="313"/>
      <c r="AZ378" s="349"/>
      <c r="BA378" s="290"/>
      <c r="BB378" s="290"/>
      <c r="BC378" s="350"/>
      <c r="BD378" s="350"/>
      <c r="BE378" s="290"/>
      <c r="BF378" s="281"/>
      <c r="BH378" s="346"/>
      <c r="BI378" s="300"/>
      <c r="BJ378" s="300"/>
      <c r="BK378" s="345"/>
      <c r="BL378" s="345"/>
      <c r="BM378" s="300"/>
      <c r="BN378" s="286"/>
    </row>
    <row r="379" ht="22.5" customHeight="1">
      <c r="A379" s="368"/>
      <c r="B379" s="444"/>
      <c r="C379" s="195"/>
      <c r="D379" s="195"/>
      <c r="E379" s="199"/>
      <c r="F379" s="199"/>
      <c r="G379" s="195"/>
      <c r="H379" s="386"/>
      <c r="J379" s="194"/>
      <c r="K379" s="61"/>
      <c r="L379" s="61"/>
      <c r="M379" s="81"/>
      <c r="N379" s="81"/>
      <c r="O379" s="61"/>
      <c r="P379" s="298"/>
      <c r="R379" s="194"/>
      <c r="S379" s="61"/>
      <c r="T379" s="61"/>
      <c r="U379" s="81"/>
      <c r="V379" s="81"/>
      <c r="W379" s="61"/>
      <c r="X379" s="269"/>
      <c r="Y379" s="574"/>
      <c r="AA379" s="194"/>
      <c r="AB379" s="61"/>
      <c r="AC379" s="61"/>
      <c r="AD379" s="81"/>
      <c r="AE379" s="81"/>
      <c r="AF379" s="61"/>
      <c r="AG379" s="269"/>
      <c r="AH379" s="574"/>
      <c r="AJ379" s="349"/>
      <c r="AK379" s="290"/>
      <c r="AL379" s="290"/>
      <c r="AM379" s="350"/>
      <c r="AN379" s="350"/>
      <c r="AO379" s="290"/>
      <c r="AP379" s="315"/>
      <c r="AR379" s="346"/>
      <c r="AS379" s="300"/>
      <c r="AT379" s="300"/>
      <c r="AU379" s="345"/>
      <c r="AV379" s="345"/>
      <c r="AW379" s="300"/>
      <c r="AX379" s="313"/>
      <c r="AZ379" s="349"/>
      <c r="BA379" s="290"/>
      <c r="BB379" s="290"/>
      <c r="BC379" s="350"/>
      <c r="BD379" s="350"/>
      <c r="BE379" s="290"/>
      <c r="BF379" s="281"/>
      <c r="BH379" s="346"/>
      <c r="BI379" s="300"/>
      <c r="BJ379" s="300"/>
      <c r="BK379" s="345"/>
      <c r="BL379" s="345"/>
      <c r="BM379" s="300"/>
      <c r="BN379" s="286"/>
    </row>
    <row r="380" ht="22.5" customHeight="1">
      <c r="A380" s="368"/>
      <c r="B380" s="444"/>
      <c r="C380" s="195"/>
      <c r="D380" s="195"/>
      <c r="E380" s="199"/>
      <c r="F380" s="199"/>
      <c r="G380" s="195"/>
      <c r="H380" s="386"/>
      <c r="J380" s="194"/>
      <c r="K380" s="61"/>
      <c r="L380" s="61"/>
      <c r="M380" s="81"/>
      <c r="N380" s="81"/>
      <c r="O380" s="61"/>
      <c r="P380" s="298"/>
      <c r="R380" s="194"/>
      <c r="S380" s="61"/>
      <c r="T380" s="61"/>
      <c r="U380" s="81"/>
      <c r="V380" s="81"/>
      <c r="W380" s="61"/>
      <c r="X380" s="269"/>
      <c r="Y380" s="574"/>
      <c r="AA380" s="194"/>
      <c r="AB380" s="61"/>
      <c r="AC380" s="61"/>
      <c r="AD380" s="81"/>
      <c r="AE380" s="81"/>
      <c r="AF380" s="61"/>
      <c r="AG380" s="269"/>
      <c r="AH380" s="574"/>
      <c r="AJ380" s="349"/>
      <c r="AK380" s="290"/>
      <c r="AL380" s="290"/>
      <c r="AM380" s="350"/>
      <c r="AN380" s="350"/>
      <c r="AO380" s="290"/>
      <c r="AP380" s="315"/>
      <c r="AR380" s="346"/>
      <c r="AS380" s="300"/>
      <c r="AT380" s="300"/>
      <c r="AU380" s="345"/>
      <c r="AV380" s="345"/>
      <c r="AW380" s="300"/>
      <c r="AX380" s="313"/>
      <c r="AZ380" s="349"/>
      <c r="BA380" s="290"/>
      <c r="BB380" s="290"/>
      <c r="BC380" s="350"/>
      <c r="BD380" s="350"/>
      <c r="BE380" s="290"/>
      <c r="BF380" s="281"/>
      <c r="BH380" s="346"/>
      <c r="BI380" s="300"/>
      <c r="BJ380" s="300"/>
      <c r="BK380" s="345"/>
      <c r="BL380" s="345"/>
      <c r="BM380" s="300"/>
      <c r="BN380" s="286"/>
    </row>
    <row r="381" ht="22.5" customHeight="1">
      <c r="A381" s="368"/>
      <c r="B381" s="444"/>
      <c r="C381" s="195"/>
      <c r="D381" s="195"/>
      <c r="E381" s="199"/>
      <c r="F381" s="199"/>
      <c r="G381" s="195"/>
      <c r="H381" s="386"/>
      <c r="J381" s="194"/>
      <c r="K381" s="61"/>
      <c r="L381" s="61"/>
      <c r="M381" s="81"/>
      <c r="N381" s="81"/>
      <c r="O381" s="61"/>
      <c r="P381" s="298"/>
      <c r="R381" s="194"/>
      <c r="S381" s="61"/>
      <c r="T381" s="61"/>
      <c r="U381" s="81"/>
      <c r="V381" s="81"/>
      <c r="W381" s="61"/>
      <c r="X381" s="269"/>
      <c r="Y381" s="574"/>
      <c r="AA381" s="194"/>
      <c r="AB381" s="61"/>
      <c r="AC381" s="61"/>
      <c r="AD381" s="81"/>
      <c r="AE381" s="81"/>
      <c r="AF381" s="61"/>
      <c r="AG381" s="269"/>
      <c r="AH381" s="574"/>
      <c r="AJ381" s="349"/>
      <c r="AK381" s="290"/>
      <c r="AL381" s="290"/>
      <c r="AM381" s="350"/>
      <c r="AN381" s="350"/>
      <c r="AO381" s="290"/>
      <c r="AP381" s="315"/>
      <c r="AR381" s="346"/>
      <c r="AS381" s="300"/>
      <c r="AT381" s="300"/>
      <c r="AU381" s="345"/>
      <c r="AV381" s="345"/>
      <c r="AW381" s="300"/>
      <c r="AX381" s="313"/>
      <c r="AZ381" s="349"/>
      <c r="BA381" s="290"/>
      <c r="BB381" s="290"/>
      <c r="BC381" s="350"/>
      <c r="BD381" s="350"/>
      <c r="BE381" s="290"/>
      <c r="BF381" s="281"/>
      <c r="BH381" s="346"/>
      <c r="BI381" s="300"/>
      <c r="BJ381" s="300"/>
      <c r="BK381" s="345"/>
      <c r="BL381" s="345"/>
      <c r="BM381" s="300"/>
      <c r="BN381" s="286"/>
    </row>
    <row r="382" ht="22.5" customHeight="1">
      <c r="A382" s="368"/>
      <c r="B382" s="444"/>
      <c r="C382" s="195"/>
      <c r="D382" s="195"/>
      <c r="E382" s="199"/>
      <c r="F382" s="199"/>
      <c r="G382" s="195"/>
      <c r="H382" s="386"/>
      <c r="J382" s="194"/>
      <c r="K382" s="61"/>
      <c r="L382" s="61"/>
      <c r="M382" s="81"/>
      <c r="N382" s="81"/>
      <c r="O382" s="61"/>
      <c r="P382" s="298"/>
      <c r="R382" s="194"/>
      <c r="S382" s="61"/>
      <c r="T382" s="61"/>
      <c r="U382" s="81"/>
      <c r="V382" s="81"/>
      <c r="W382" s="61"/>
      <c r="X382" s="269"/>
      <c r="Y382" s="574"/>
      <c r="AA382" s="194"/>
      <c r="AB382" s="61"/>
      <c r="AC382" s="61"/>
      <c r="AD382" s="81"/>
      <c r="AE382" s="81"/>
      <c r="AF382" s="61"/>
      <c r="AG382" s="269"/>
      <c r="AH382" s="574"/>
      <c r="AJ382" s="349"/>
      <c r="AK382" s="290"/>
      <c r="AL382" s="290"/>
      <c r="AM382" s="350"/>
      <c r="AN382" s="350"/>
      <c r="AO382" s="290"/>
      <c r="AP382" s="315"/>
      <c r="AR382" s="346"/>
      <c r="AS382" s="300"/>
      <c r="AT382" s="300"/>
      <c r="AU382" s="345"/>
      <c r="AV382" s="345"/>
      <c r="AW382" s="300"/>
      <c r="AX382" s="313"/>
      <c r="AZ382" s="349"/>
      <c r="BA382" s="290"/>
      <c r="BB382" s="290"/>
      <c r="BC382" s="350"/>
      <c r="BD382" s="350"/>
      <c r="BE382" s="290"/>
      <c r="BF382" s="281"/>
      <c r="BH382" s="346"/>
      <c r="BI382" s="300"/>
      <c r="BJ382" s="300"/>
      <c r="BK382" s="345"/>
      <c r="BL382" s="345"/>
      <c r="BM382" s="300"/>
      <c r="BN382" s="286"/>
    </row>
    <row r="383" ht="22.5" customHeight="1">
      <c r="A383" s="368"/>
      <c r="B383" s="444"/>
      <c r="C383" s="195"/>
      <c r="D383" s="195"/>
      <c r="E383" s="199"/>
      <c r="F383" s="199"/>
      <c r="G383" s="195"/>
      <c r="H383" s="386"/>
      <c r="J383" s="194"/>
      <c r="K383" s="61"/>
      <c r="L383" s="61"/>
      <c r="M383" s="81"/>
      <c r="N383" s="81"/>
      <c r="O383" s="61"/>
      <c r="P383" s="298"/>
      <c r="R383" s="194"/>
      <c r="S383" s="61"/>
      <c r="T383" s="61"/>
      <c r="U383" s="81"/>
      <c r="V383" s="81"/>
      <c r="W383" s="61"/>
      <c r="X383" s="269"/>
      <c r="Y383" s="574"/>
      <c r="AA383" s="194"/>
      <c r="AB383" s="61"/>
      <c r="AC383" s="61"/>
      <c r="AD383" s="81"/>
      <c r="AE383" s="81"/>
      <c r="AF383" s="61"/>
      <c r="AG383" s="269"/>
      <c r="AH383" s="574"/>
      <c r="AJ383" s="349"/>
      <c r="AK383" s="290"/>
      <c r="AL383" s="290"/>
      <c r="AM383" s="350"/>
      <c r="AN383" s="350"/>
      <c r="AO383" s="290"/>
      <c r="AP383" s="315"/>
      <c r="AR383" s="346"/>
      <c r="AS383" s="300"/>
      <c r="AT383" s="300"/>
      <c r="AU383" s="345"/>
      <c r="AV383" s="345"/>
      <c r="AW383" s="300"/>
      <c r="AX383" s="313"/>
      <c r="AZ383" s="349"/>
      <c r="BA383" s="290"/>
      <c r="BB383" s="290"/>
      <c r="BC383" s="350"/>
      <c r="BD383" s="350"/>
      <c r="BE383" s="290"/>
      <c r="BF383" s="281"/>
      <c r="BH383" s="346"/>
      <c r="BI383" s="300"/>
      <c r="BJ383" s="300"/>
      <c r="BK383" s="345"/>
      <c r="BL383" s="345"/>
      <c r="BM383" s="300"/>
      <c r="BN383" s="286"/>
    </row>
    <row r="384" ht="22.5" customHeight="1">
      <c r="A384" s="368"/>
      <c r="B384" s="444"/>
      <c r="C384" s="195"/>
      <c r="D384" s="195"/>
      <c r="E384" s="199"/>
      <c r="F384" s="199"/>
      <c r="G384" s="195"/>
      <c r="H384" s="386"/>
      <c r="J384" s="194"/>
      <c r="K384" s="61"/>
      <c r="L384" s="61"/>
      <c r="M384" s="81"/>
      <c r="N384" s="81"/>
      <c r="O384" s="61"/>
      <c r="P384" s="298"/>
      <c r="R384" s="194"/>
      <c r="S384" s="61"/>
      <c r="T384" s="61"/>
      <c r="U384" s="81"/>
      <c r="V384" s="81"/>
      <c r="W384" s="61"/>
      <c r="X384" s="269"/>
      <c r="Y384" s="574"/>
      <c r="AA384" s="194"/>
      <c r="AB384" s="61"/>
      <c r="AC384" s="61"/>
      <c r="AD384" s="81"/>
      <c r="AE384" s="81"/>
      <c r="AF384" s="61"/>
      <c r="AG384" s="269"/>
      <c r="AH384" s="574"/>
      <c r="AJ384" s="349"/>
      <c r="AK384" s="290"/>
      <c r="AL384" s="290"/>
      <c r="AM384" s="350"/>
      <c r="AN384" s="350"/>
      <c r="AO384" s="290"/>
      <c r="AP384" s="315"/>
      <c r="AR384" s="346"/>
      <c r="AS384" s="300"/>
      <c r="AT384" s="300"/>
      <c r="AU384" s="345"/>
      <c r="AV384" s="345"/>
      <c r="AW384" s="300"/>
      <c r="AX384" s="313"/>
      <c r="AZ384" s="349"/>
      <c r="BA384" s="290"/>
      <c r="BB384" s="290"/>
      <c r="BC384" s="350"/>
      <c r="BD384" s="350"/>
      <c r="BE384" s="290"/>
      <c r="BF384" s="281"/>
      <c r="BH384" s="346"/>
      <c r="BI384" s="300"/>
      <c r="BJ384" s="300"/>
      <c r="BK384" s="345"/>
      <c r="BL384" s="345"/>
      <c r="BM384" s="300"/>
      <c r="BN384" s="286"/>
    </row>
    <row r="385" ht="22.5" customHeight="1">
      <c r="A385" s="368"/>
      <c r="B385" s="444"/>
      <c r="C385" s="195"/>
      <c r="D385" s="195"/>
      <c r="E385" s="199"/>
      <c r="F385" s="199"/>
      <c r="G385" s="195"/>
      <c r="H385" s="386"/>
      <c r="J385" s="194"/>
      <c r="K385" s="61"/>
      <c r="L385" s="61"/>
      <c r="M385" s="81"/>
      <c r="N385" s="81"/>
      <c r="O385" s="61"/>
      <c r="P385" s="298"/>
      <c r="R385" s="194"/>
      <c r="S385" s="61"/>
      <c r="T385" s="61"/>
      <c r="U385" s="81"/>
      <c r="V385" s="81"/>
      <c r="W385" s="61"/>
      <c r="X385" s="269"/>
      <c r="Y385" s="574"/>
      <c r="AA385" s="194"/>
      <c r="AB385" s="61"/>
      <c r="AC385" s="61"/>
      <c r="AD385" s="81"/>
      <c r="AE385" s="81"/>
      <c r="AF385" s="61"/>
      <c r="AG385" s="269"/>
      <c r="AH385" s="574"/>
      <c r="AJ385" s="349"/>
      <c r="AK385" s="290"/>
      <c r="AL385" s="290"/>
      <c r="AM385" s="350"/>
      <c r="AN385" s="350"/>
      <c r="AO385" s="290"/>
      <c r="AP385" s="315"/>
      <c r="AR385" s="346"/>
      <c r="AS385" s="300"/>
      <c r="AT385" s="300"/>
      <c r="AU385" s="345"/>
      <c r="AV385" s="345"/>
      <c r="AW385" s="300"/>
      <c r="AX385" s="313"/>
      <c r="AZ385" s="349"/>
      <c r="BA385" s="290"/>
      <c r="BB385" s="290"/>
      <c r="BC385" s="350"/>
      <c r="BD385" s="350"/>
      <c r="BE385" s="290"/>
      <c r="BF385" s="281"/>
      <c r="BH385" s="346"/>
      <c r="BI385" s="300"/>
      <c r="BJ385" s="300"/>
      <c r="BK385" s="345"/>
      <c r="BL385" s="345"/>
      <c r="BM385" s="300"/>
      <c r="BN385" s="286"/>
    </row>
    <row r="386" ht="22.5" customHeight="1">
      <c r="A386" s="368"/>
      <c r="B386" s="444"/>
      <c r="C386" s="195"/>
      <c r="D386" s="195"/>
      <c r="E386" s="199"/>
      <c r="F386" s="199"/>
      <c r="G386" s="195"/>
      <c r="H386" s="386"/>
      <c r="J386" s="194"/>
      <c r="K386" s="61"/>
      <c r="L386" s="61"/>
      <c r="M386" s="81"/>
      <c r="N386" s="81"/>
      <c r="O386" s="61"/>
      <c r="P386" s="298"/>
      <c r="R386" s="194"/>
      <c r="S386" s="61"/>
      <c r="T386" s="61"/>
      <c r="U386" s="81"/>
      <c r="V386" s="81"/>
      <c r="W386" s="61"/>
      <c r="X386" s="269"/>
      <c r="Y386" s="574"/>
      <c r="AA386" s="194"/>
      <c r="AB386" s="61"/>
      <c r="AC386" s="61"/>
      <c r="AD386" s="81"/>
      <c r="AE386" s="81"/>
      <c r="AF386" s="61"/>
      <c r="AG386" s="269"/>
      <c r="AH386" s="574"/>
      <c r="AJ386" s="349"/>
      <c r="AK386" s="290"/>
      <c r="AL386" s="290"/>
      <c r="AM386" s="350"/>
      <c r="AN386" s="350"/>
      <c r="AO386" s="290"/>
      <c r="AP386" s="315"/>
      <c r="AR386" s="346"/>
      <c r="AS386" s="300"/>
      <c r="AT386" s="300"/>
      <c r="AU386" s="345"/>
      <c r="AV386" s="345"/>
      <c r="AW386" s="300"/>
      <c r="AX386" s="313"/>
      <c r="AZ386" s="349"/>
      <c r="BA386" s="290"/>
      <c r="BB386" s="290"/>
      <c r="BC386" s="350"/>
      <c r="BD386" s="350"/>
      <c r="BE386" s="290"/>
      <c r="BF386" s="281"/>
      <c r="BH386" s="346"/>
      <c r="BI386" s="300"/>
      <c r="BJ386" s="300"/>
      <c r="BK386" s="345"/>
      <c r="BL386" s="345"/>
      <c r="BM386" s="300"/>
      <c r="BN386" s="286"/>
    </row>
    <row r="387" ht="22.5" customHeight="1">
      <c r="A387" s="368"/>
      <c r="B387" s="444"/>
      <c r="C387" s="195"/>
      <c r="D387" s="195"/>
      <c r="E387" s="199"/>
      <c r="F387" s="199"/>
      <c r="G387" s="195"/>
      <c r="H387" s="386"/>
      <c r="J387" s="194"/>
      <c r="K387" s="61"/>
      <c r="L387" s="61"/>
      <c r="M387" s="81"/>
      <c r="N387" s="81"/>
      <c r="O387" s="61"/>
      <c r="P387" s="298"/>
      <c r="R387" s="194"/>
      <c r="S387" s="61"/>
      <c r="T387" s="61"/>
      <c r="U387" s="81"/>
      <c r="V387" s="81"/>
      <c r="W387" s="61"/>
      <c r="X387" s="269"/>
      <c r="Y387" s="574"/>
      <c r="AA387" s="194"/>
      <c r="AB387" s="61"/>
      <c r="AC387" s="61"/>
      <c r="AD387" s="81"/>
      <c r="AE387" s="81"/>
      <c r="AF387" s="61"/>
      <c r="AG387" s="269"/>
      <c r="AH387" s="574"/>
      <c r="AJ387" s="349"/>
      <c r="AK387" s="290"/>
      <c r="AL387" s="290"/>
      <c r="AM387" s="350"/>
      <c r="AN387" s="350"/>
      <c r="AO387" s="290"/>
      <c r="AP387" s="315"/>
      <c r="AR387" s="346"/>
      <c r="AS387" s="300"/>
      <c r="AT387" s="300"/>
      <c r="AU387" s="345"/>
      <c r="AV387" s="345"/>
      <c r="AW387" s="300"/>
      <c r="AX387" s="313"/>
      <c r="AZ387" s="349"/>
      <c r="BA387" s="290"/>
      <c r="BB387" s="290"/>
      <c r="BC387" s="350"/>
      <c r="BD387" s="350"/>
      <c r="BE387" s="290"/>
      <c r="BF387" s="281"/>
      <c r="BH387" s="346"/>
      <c r="BI387" s="300"/>
      <c r="BJ387" s="300"/>
      <c r="BK387" s="345"/>
      <c r="BL387" s="345"/>
      <c r="BM387" s="300"/>
      <c r="BN387" s="286"/>
    </row>
    <row r="388" ht="22.5" customHeight="1">
      <c r="A388" s="368"/>
      <c r="B388" s="444"/>
      <c r="C388" s="195"/>
      <c r="D388" s="195"/>
      <c r="E388" s="199"/>
      <c r="F388" s="199"/>
      <c r="G388" s="195"/>
      <c r="H388" s="386"/>
      <c r="J388" s="194"/>
      <c r="K388" s="61"/>
      <c r="L388" s="61"/>
      <c r="M388" s="81"/>
      <c r="N388" s="81"/>
      <c r="O388" s="61"/>
      <c r="P388" s="298"/>
      <c r="R388" s="194"/>
      <c r="S388" s="61"/>
      <c r="T388" s="61"/>
      <c r="U388" s="81"/>
      <c r="V388" s="81"/>
      <c r="W388" s="61"/>
      <c r="X388" s="269"/>
      <c r="Y388" s="574"/>
      <c r="AA388" s="194"/>
      <c r="AB388" s="61"/>
      <c r="AC388" s="61"/>
      <c r="AD388" s="81"/>
      <c r="AE388" s="81"/>
      <c r="AF388" s="61"/>
      <c r="AG388" s="269"/>
      <c r="AH388" s="574"/>
      <c r="AJ388" s="349"/>
      <c r="AK388" s="290"/>
      <c r="AL388" s="290"/>
      <c r="AM388" s="350"/>
      <c r="AN388" s="350"/>
      <c r="AO388" s="290"/>
      <c r="AP388" s="315"/>
      <c r="AR388" s="346"/>
      <c r="AS388" s="300"/>
      <c r="AT388" s="300"/>
      <c r="AU388" s="345"/>
      <c r="AV388" s="345"/>
      <c r="AW388" s="300"/>
      <c r="AX388" s="313"/>
      <c r="AZ388" s="349"/>
      <c r="BA388" s="290"/>
      <c r="BB388" s="290"/>
      <c r="BC388" s="350"/>
      <c r="BD388" s="350"/>
      <c r="BE388" s="290"/>
      <c r="BF388" s="281"/>
      <c r="BH388" s="346"/>
      <c r="BI388" s="300"/>
      <c r="BJ388" s="300"/>
      <c r="BK388" s="345"/>
      <c r="BL388" s="345"/>
      <c r="BM388" s="300"/>
      <c r="BN388" s="286"/>
    </row>
    <row r="389" ht="22.5" customHeight="1">
      <c r="A389" s="368"/>
      <c r="B389" s="444"/>
      <c r="C389" s="195"/>
      <c r="D389" s="195"/>
      <c r="E389" s="199"/>
      <c r="F389" s="199"/>
      <c r="G389" s="195"/>
      <c r="H389" s="386"/>
      <c r="J389" s="194"/>
      <c r="K389" s="61"/>
      <c r="L389" s="61"/>
      <c r="M389" s="81"/>
      <c r="N389" s="81"/>
      <c r="O389" s="61"/>
      <c r="P389" s="298"/>
      <c r="R389" s="194"/>
      <c r="S389" s="61"/>
      <c r="T389" s="61"/>
      <c r="U389" s="81"/>
      <c r="V389" s="81"/>
      <c r="W389" s="61"/>
      <c r="X389" s="269"/>
      <c r="Y389" s="574"/>
      <c r="AA389" s="194"/>
      <c r="AB389" s="61"/>
      <c r="AC389" s="61"/>
      <c r="AD389" s="81"/>
      <c r="AE389" s="81"/>
      <c r="AF389" s="61"/>
      <c r="AG389" s="269"/>
      <c r="AH389" s="574"/>
      <c r="AJ389" s="349"/>
      <c r="AK389" s="290"/>
      <c r="AL389" s="290"/>
      <c r="AM389" s="350"/>
      <c r="AN389" s="350"/>
      <c r="AO389" s="290"/>
      <c r="AP389" s="315"/>
      <c r="AR389" s="346"/>
      <c r="AS389" s="300"/>
      <c r="AT389" s="300"/>
      <c r="AU389" s="345"/>
      <c r="AV389" s="345"/>
      <c r="AW389" s="300"/>
      <c r="AX389" s="313"/>
      <c r="AZ389" s="349"/>
      <c r="BA389" s="290"/>
      <c r="BB389" s="290"/>
      <c r="BC389" s="350"/>
      <c r="BD389" s="350"/>
      <c r="BE389" s="290"/>
      <c r="BF389" s="281"/>
      <c r="BH389" s="346"/>
      <c r="BI389" s="300"/>
      <c r="BJ389" s="300"/>
      <c r="BK389" s="345"/>
      <c r="BL389" s="345"/>
      <c r="BM389" s="300"/>
      <c r="BN389" s="286"/>
    </row>
    <row r="390" ht="22.5" customHeight="1">
      <c r="A390" s="368"/>
      <c r="B390" s="444"/>
      <c r="C390" s="195"/>
      <c r="D390" s="195"/>
      <c r="E390" s="199"/>
      <c r="F390" s="199"/>
      <c r="G390" s="195"/>
      <c r="H390" s="386"/>
      <c r="J390" s="194"/>
      <c r="K390" s="61"/>
      <c r="L390" s="61"/>
      <c r="M390" s="81"/>
      <c r="N390" s="81"/>
      <c r="O390" s="61"/>
      <c r="P390" s="298"/>
      <c r="R390" s="194"/>
      <c r="S390" s="61"/>
      <c r="T390" s="61"/>
      <c r="U390" s="81"/>
      <c r="V390" s="81"/>
      <c r="W390" s="61"/>
      <c r="X390" s="269"/>
      <c r="Y390" s="574"/>
      <c r="AA390" s="194"/>
      <c r="AB390" s="61"/>
      <c r="AC390" s="61"/>
      <c r="AD390" s="81"/>
      <c r="AE390" s="81"/>
      <c r="AF390" s="61"/>
      <c r="AG390" s="269"/>
      <c r="AH390" s="574"/>
      <c r="AJ390" s="349"/>
      <c r="AK390" s="290"/>
      <c r="AL390" s="290"/>
      <c r="AM390" s="350"/>
      <c r="AN390" s="350"/>
      <c r="AO390" s="290"/>
      <c r="AP390" s="315"/>
      <c r="AR390" s="346"/>
      <c r="AS390" s="300"/>
      <c r="AT390" s="300"/>
      <c r="AU390" s="345"/>
      <c r="AV390" s="345"/>
      <c r="AW390" s="300"/>
      <c r="AX390" s="313"/>
      <c r="AZ390" s="349"/>
      <c r="BA390" s="290"/>
      <c r="BB390" s="290"/>
      <c r="BC390" s="350"/>
      <c r="BD390" s="350"/>
      <c r="BE390" s="290"/>
      <c r="BF390" s="281"/>
      <c r="BH390" s="346"/>
      <c r="BI390" s="300"/>
      <c r="BJ390" s="300"/>
      <c r="BK390" s="345"/>
      <c r="BL390" s="345"/>
      <c r="BM390" s="300"/>
      <c r="BN390" s="286"/>
    </row>
    <row r="391" ht="22.5" customHeight="1">
      <c r="A391" s="368"/>
      <c r="B391" s="444"/>
      <c r="C391" s="195"/>
      <c r="D391" s="195"/>
      <c r="E391" s="199"/>
      <c r="F391" s="199"/>
      <c r="G391" s="195"/>
      <c r="H391" s="386"/>
      <c r="J391" s="194"/>
      <c r="K391" s="61"/>
      <c r="L391" s="61"/>
      <c r="M391" s="81"/>
      <c r="N391" s="81"/>
      <c r="O391" s="61"/>
      <c r="P391" s="298"/>
      <c r="R391" s="194"/>
      <c r="S391" s="61"/>
      <c r="T391" s="61"/>
      <c r="U391" s="81"/>
      <c r="V391" s="81"/>
      <c r="W391" s="61"/>
      <c r="X391" s="269"/>
      <c r="Y391" s="574"/>
      <c r="AA391" s="194"/>
      <c r="AB391" s="61"/>
      <c r="AC391" s="61"/>
      <c r="AD391" s="81"/>
      <c r="AE391" s="81"/>
      <c r="AF391" s="61"/>
      <c r="AG391" s="269"/>
      <c r="AH391" s="574"/>
      <c r="AJ391" s="349"/>
      <c r="AK391" s="290"/>
      <c r="AL391" s="290"/>
      <c r="AM391" s="350"/>
      <c r="AN391" s="350"/>
      <c r="AO391" s="290"/>
      <c r="AP391" s="315"/>
      <c r="AR391" s="346"/>
      <c r="AS391" s="300"/>
      <c r="AT391" s="300"/>
      <c r="AU391" s="345"/>
      <c r="AV391" s="345"/>
      <c r="AW391" s="300"/>
      <c r="AX391" s="313"/>
      <c r="AZ391" s="349"/>
      <c r="BA391" s="290"/>
      <c r="BB391" s="290"/>
      <c r="BC391" s="350"/>
      <c r="BD391" s="350"/>
      <c r="BE391" s="290"/>
      <c r="BF391" s="281"/>
      <c r="BH391" s="346"/>
      <c r="BI391" s="300"/>
      <c r="BJ391" s="300"/>
      <c r="BK391" s="345"/>
      <c r="BL391" s="345"/>
      <c r="BM391" s="300"/>
      <c r="BN391" s="286"/>
    </row>
    <row r="392" ht="22.5" customHeight="1">
      <c r="A392" s="368"/>
      <c r="B392" s="444"/>
      <c r="C392" s="195"/>
      <c r="D392" s="195"/>
      <c r="E392" s="199"/>
      <c r="F392" s="199"/>
      <c r="G392" s="195"/>
      <c r="H392" s="386"/>
      <c r="J392" s="194"/>
      <c r="K392" s="61"/>
      <c r="L392" s="61"/>
      <c r="M392" s="81"/>
      <c r="N392" s="81"/>
      <c r="O392" s="61"/>
      <c r="P392" s="298"/>
      <c r="R392" s="194"/>
      <c r="S392" s="61"/>
      <c r="T392" s="61"/>
      <c r="U392" s="81"/>
      <c r="V392" s="81"/>
      <c r="W392" s="61"/>
      <c r="X392" s="269"/>
      <c r="Y392" s="574"/>
      <c r="AA392" s="194"/>
      <c r="AB392" s="61"/>
      <c r="AC392" s="61"/>
      <c r="AD392" s="81"/>
      <c r="AE392" s="81"/>
      <c r="AF392" s="61"/>
      <c r="AG392" s="269"/>
      <c r="AH392" s="574"/>
      <c r="AJ392" s="349"/>
      <c r="AK392" s="290"/>
      <c r="AL392" s="290"/>
      <c r="AM392" s="350"/>
      <c r="AN392" s="350"/>
      <c r="AO392" s="290"/>
      <c r="AP392" s="315"/>
      <c r="AR392" s="346"/>
      <c r="AS392" s="300"/>
      <c r="AT392" s="300"/>
      <c r="AU392" s="345"/>
      <c r="AV392" s="345"/>
      <c r="AW392" s="300"/>
      <c r="AX392" s="313"/>
      <c r="AZ392" s="349"/>
      <c r="BA392" s="290"/>
      <c r="BB392" s="290"/>
      <c r="BC392" s="350"/>
      <c r="BD392" s="350"/>
      <c r="BE392" s="290"/>
      <c r="BF392" s="281"/>
      <c r="BH392" s="346"/>
      <c r="BI392" s="300"/>
      <c r="BJ392" s="300"/>
      <c r="BK392" s="345"/>
      <c r="BL392" s="345"/>
      <c r="BM392" s="300"/>
      <c r="BN392" s="286"/>
    </row>
    <row r="393" ht="22.5" customHeight="1">
      <c r="A393" s="368"/>
      <c r="B393" s="444"/>
      <c r="C393" s="195"/>
      <c r="D393" s="195"/>
      <c r="E393" s="199"/>
      <c r="F393" s="199"/>
      <c r="G393" s="195"/>
      <c r="H393" s="386"/>
      <c r="J393" s="194"/>
      <c r="K393" s="61"/>
      <c r="L393" s="61"/>
      <c r="M393" s="81"/>
      <c r="N393" s="81"/>
      <c r="O393" s="61"/>
      <c r="P393" s="298"/>
      <c r="R393" s="194"/>
      <c r="S393" s="61"/>
      <c r="T393" s="61"/>
      <c r="U393" s="81"/>
      <c r="V393" s="81"/>
      <c r="W393" s="61"/>
      <c r="X393" s="269"/>
      <c r="Y393" s="574"/>
      <c r="AA393" s="194"/>
      <c r="AB393" s="61"/>
      <c r="AC393" s="61"/>
      <c r="AD393" s="81"/>
      <c r="AE393" s="81"/>
      <c r="AF393" s="61"/>
      <c r="AG393" s="269"/>
      <c r="AH393" s="574"/>
      <c r="AJ393" s="349"/>
      <c r="AK393" s="290"/>
      <c r="AL393" s="290"/>
      <c r="AM393" s="350"/>
      <c r="AN393" s="350"/>
      <c r="AO393" s="290"/>
      <c r="AP393" s="315"/>
      <c r="AR393" s="346"/>
      <c r="AS393" s="300"/>
      <c r="AT393" s="300"/>
      <c r="AU393" s="345"/>
      <c r="AV393" s="345"/>
      <c r="AW393" s="300"/>
      <c r="AX393" s="313"/>
      <c r="AZ393" s="349"/>
      <c r="BA393" s="290"/>
      <c r="BB393" s="290"/>
      <c r="BC393" s="350"/>
      <c r="BD393" s="350"/>
      <c r="BE393" s="290"/>
      <c r="BF393" s="281"/>
      <c r="BH393" s="346"/>
      <c r="BI393" s="300"/>
      <c r="BJ393" s="300"/>
      <c r="BK393" s="345"/>
      <c r="BL393" s="345"/>
      <c r="BM393" s="300"/>
      <c r="BN393" s="286"/>
    </row>
    <row r="394" ht="22.5" customHeight="1">
      <c r="A394" s="368"/>
      <c r="B394" s="444"/>
      <c r="C394" s="195"/>
      <c r="D394" s="195"/>
      <c r="E394" s="199"/>
      <c r="F394" s="199"/>
      <c r="G394" s="195"/>
      <c r="H394" s="371" t="b">
        <v>0</v>
      </c>
      <c r="J394" s="194"/>
      <c r="K394" s="61"/>
      <c r="L394" s="61"/>
      <c r="M394" s="81"/>
      <c r="N394" s="81"/>
      <c r="O394" s="61"/>
      <c r="P394" s="298"/>
      <c r="R394" s="194"/>
      <c r="S394" s="61"/>
      <c r="T394" s="61"/>
      <c r="U394" s="81"/>
      <c r="V394" s="81"/>
      <c r="W394" s="61"/>
      <c r="X394" s="269"/>
      <c r="Y394" s="574"/>
      <c r="AA394" s="194"/>
      <c r="AB394" s="61"/>
      <c r="AC394" s="61"/>
      <c r="AD394" s="81"/>
      <c r="AE394" s="81"/>
      <c r="AF394" s="61"/>
      <c r="AG394" s="269"/>
      <c r="AH394" s="574"/>
      <c r="AJ394" s="349"/>
      <c r="AK394" s="290"/>
      <c r="AL394" s="290"/>
      <c r="AM394" s="350"/>
      <c r="AN394" s="350"/>
      <c r="AO394" s="290"/>
      <c r="AP394" s="315"/>
      <c r="AR394" s="346"/>
      <c r="AS394" s="300"/>
      <c r="AT394" s="300"/>
      <c r="AU394" s="345"/>
      <c r="AV394" s="345"/>
      <c r="AW394" s="300"/>
      <c r="AX394" s="313"/>
      <c r="AZ394" s="349"/>
      <c r="BA394" s="290"/>
      <c r="BB394" s="290"/>
      <c r="BC394" s="350"/>
      <c r="BD394" s="350"/>
      <c r="BE394" s="290"/>
      <c r="BF394" s="281"/>
      <c r="BH394" s="346"/>
      <c r="BI394" s="300"/>
      <c r="BJ394" s="300"/>
      <c r="BK394" s="345"/>
      <c r="BL394" s="345"/>
      <c r="BM394" s="300"/>
      <c r="BN394" s="286"/>
    </row>
    <row r="395" ht="22.5" customHeight="1">
      <c r="A395" s="368"/>
      <c r="B395" s="444"/>
      <c r="C395" s="195"/>
      <c r="D395" s="195"/>
      <c r="E395" s="199"/>
      <c r="F395" s="199"/>
      <c r="G395" s="195"/>
      <c r="H395" s="371" t="b">
        <v>0</v>
      </c>
      <c r="J395" s="194"/>
      <c r="K395" s="61"/>
      <c r="L395" s="61"/>
      <c r="M395" s="81"/>
      <c r="N395" s="81"/>
      <c r="O395" s="61"/>
      <c r="P395" s="269" t="b">
        <v>0</v>
      </c>
      <c r="R395" s="194"/>
      <c r="S395" s="61"/>
      <c r="T395" s="61"/>
      <c r="U395" s="81"/>
      <c r="V395" s="81"/>
      <c r="W395" s="61"/>
      <c r="X395" s="269"/>
      <c r="Y395" s="574"/>
      <c r="AA395" s="194"/>
      <c r="AB395" s="61"/>
      <c r="AC395" s="61"/>
      <c r="AD395" s="81"/>
      <c r="AE395" s="81"/>
      <c r="AF395" s="61"/>
      <c r="AG395" s="269"/>
      <c r="AH395" s="574"/>
      <c r="AJ395" s="349"/>
      <c r="AK395" s="290"/>
      <c r="AL395" s="290"/>
      <c r="AM395" s="350"/>
      <c r="AN395" s="350"/>
      <c r="AO395" s="290"/>
      <c r="AP395" s="315"/>
      <c r="AR395" s="346"/>
      <c r="AS395" s="300"/>
      <c r="AT395" s="300"/>
      <c r="AU395" s="345"/>
      <c r="AV395" s="345"/>
      <c r="AW395" s="300"/>
      <c r="AX395" s="313"/>
      <c r="AZ395" s="349"/>
      <c r="BA395" s="290"/>
      <c r="BB395" s="290"/>
      <c r="BC395" s="350"/>
      <c r="BD395" s="350"/>
      <c r="BE395" s="290"/>
      <c r="BF395" s="281"/>
      <c r="BH395" s="346"/>
      <c r="BI395" s="300"/>
      <c r="BJ395" s="300"/>
      <c r="BK395" s="345"/>
      <c r="BL395" s="345"/>
      <c r="BM395" s="300"/>
      <c r="BN395" s="286"/>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574"/>
      <c r="Z396" s="258"/>
      <c r="AA396" s="194"/>
      <c r="AB396" s="61"/>
      <c r="AC396" s="61"/>
      <c r="AD396" s="81"/>
      <c r="AE396" s="81"/>
      <c r="AF396" s="61"/>
      <c r="AG396" s="269" t="b">
        <v>0</v>
      </c>
      <c r="AH396" s="574"/>
      <c r="AJ396" s="349"/>
      <c r="AK396" s="290"/>
      <c r="AL396" s="290"/>
      <c r="AM396" s="350"/>
      <c r="AN396" s="350"/>
      <c r="AO396" s="290"/>
      <c r="AP396" s="315"/>
      <c r="AQ396" s="258"/>
      <c r="AR396" s="346"/>
      <c r="AS396" s="300"/>
      <c r="AT396" s="300"/>
      <c r="AU396" s="345"/>
      <c r="AV396" s="345"/>
      <c r="AW396" s="300"/>
      <c r="AX396" s="313"/>
      <c r="AY396" s="258"/>
      <c r="AZ396" s="349"/>
      <c r="BA396" s="290"/>
      <c r="BB396" s="290"/>
      <c r="BC396" s="350"/>
      <c r="BD396" s="350"/>
      <c r="BE396" s="290"/>
      <c r="BF396" s="281" t="b">
        <v>0</v>
      </c>
      <c r="BG396" s="258"/>
      <c r="BH396" s="346"/>
      <c r="BI396" s="300"/>
      <c r="BJ396" s="300"/>
      <c r="BK396" s="345"/>
      <c r="BL396" s="345"/>
      <c r="BM396" s="300"/>
      <c r="BN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574"/>
      <c r="Z397" s="258"/>
      <c r="AA397" s="194"/>
      <c r="AB397" s="61"/>
      <c r="AC397" s="61"/>
      <c r="AD397" s="81"/>
      <c r="AE397" s="81"/>
      <c r="AF397" s="61"/>
      <c r="AG397" s="269" t="b">
        <v>0</v>
      </c>
      <c r="AH397" s="574"/>
      <c r="AJ397" s="349"/>
      <c r="AK397" s="290"/>
      <c r="AL397" s="290"/>
      <c r="AM397" s="350"/>
      <c r="AN397" s="350"/>
      <c r="AO397" s="290"/>
      <c r="AP397" s="315"/>
      <c r="AQ397" s="258"/>
      <c r="AR397" s="346"/>
      <c r="AS397" s="300"/>
      <c r="AT397" s="300"/>
      <c r="AU397" s="345"/>
      <c r="AV397" s="345"/>
      <c r="AW397" s="300"/>
      <c r="AX397" s="313"/>
      <c r="AY397" s="258"/>
      <c r="AZ397" s="349"/>
      <c r="BA397" s="290"/>
      <c r="BB397" s="290"/>
      <c r="BC397" s="350"/>
      <c r="BD397" s="350"/>
      <c r="BE397" s="290"/>
      <c r="BF397" s="281" t="b">
        <v>0</v>
      </c>
      <c r="BG397" s="258"/>
      <c r="BH397" s="346"/>
      <c r="BI397" s="300"/>
      <c r="BJ397" s="300"/>
      <c r="BK397" s="345"/>
      <c r="BL397" s="345"/>
      <c r="BM397" s="300"/>
      <c r="BN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574"/>
      <c r="Z398" s="258"/>
      <c r="AA398" s="194"/>
      <c r="AB398" s="61"/>
      <c r="AC398" s="61"/>
      <c r="AD398" s="81"/>
      <c r="AE398" s="81"/>
      <c r="AF398" s="61"/>
      <c r="AG398" s="269" t="b">
        <v>0</v>
      </c>
      <c r="AH398" s="574"/>
      <c r="AJ398" s="349"/>
      <c r="AK398" s="290"/>
      <c r="AL398" s="290"/>
      <c r="AM398" s="350"/>
      <c r="AN398" s="350"/>
      <c r="AO398" s="290"/>
      <c r="AP398" s="315"/>
      <c r="AQ398" s="258"/>
      <c r="AR398" s="346"/>
      <c r="AS398" s="300"/>
      <c r="AT398" s="300"/>
      <c r="AU398" s="345"/>
      <c r="AV398" s="345"/>
      <c r="AW398" s="300"/>
      <c r="AX398" s="313"/>
      <c r="AY398" s="258"/>
      <c r="AZ398" s="349"/>
      <c r="BA398" s="290"/>
      <c r="BB398" s="290"/>
      <c r="BC398" s="350"/>
      <c r="BD398" s="350"/>
      <c r="BE398" s="290"/>
      <c r="BF398" s="281" t="b">
        <v>0</v>
      </c>
      <c r="BG398" s="258"/>
      <c r="BH398" s="346"/>
      <c r="BI398" s="300"/>
      <c r="BJ398" s="300"/>
      <c r="BK398" s="345"/>
      <c r="BL398" s="345"/>
      <c r="BM398" s="300"/>
      <c r="BN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574"/>
      <c r="Z399" s="258"/>
      <c r="AA399" s="194"/>
      <c r="AB399" s="61"/>
      <c r="AC399" s="61"/>
      <c r="AD399" s="81"/>
      <c r="AE399" s="81"/>
      <c r="AF399" s="61"/>
      <c r="AG399" s="269" t="b">
        <v>0</v>
      </c>
      <c r="AH399" s="574"/>
      <c r="AJ399" s="349"/>
      <c r="AK399" s="290"/>
      <c r="AL399" s="290"/>
      <c r="AM399" s="350"/>
      <c r="AN399" s="350"/>
      <c r="AO399" s="290"/>
      <c r="AP399" s="315"/>
      <c r="AQ399" s="258"/>
      <c r="AR399" s="346"/>
      <c r="AS399" s="300"/>
      <c r="AT399" s="300"/>
      <c r="AU399" s="345"/>
      <c r="AV399" s="345"/>
      <c r="AW399" s="300"/>
      <c r="AX399" s="313"/>
      <c r="AY399" s="258"/>
      <c r="AZ399" s="349"/>
      <c r="BA399" s="290"/>
      <c r="BB399" s="290"/>
      <c r="BC399" s="350"/>
      <c r="BD399" s="350"/>
      <c r="BE399" s="290"/>
      <c r="BF399" s="281" t="b">
        <v>0</v>
      </c>
      <c r="BG399" s="258"/>
      <c r="BH399" s="346"/>
      <c r="BI399" s="300"/>
      <c r="BJ399" s="300"/>
      <c r="BK399" s="345"/>
      <c r="BL399" s="345"/>
      <c r="BM399" s="300"/>
      <c r="BN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574"/>
      <c r="Z400" s="258"/>
      <c r="AA400" s="194"/>
      <c r="AB400" s="61"/>
      <c r="AC400" s="61"/>
      <c r="AD400" s="81"/>
      <c r="AE400" s="81"/>
      <c r="AF400" s="61"/>
      <c r="AG400" s="269" t="b">
        <v>0</v>
      </c>
      <c r="AH400" s="574"/>
      <c r="AJ400" s="349"/>
      <c r="AK400" s="290"/>
      <c r="AL400" s="290"/>
      <c r="AM400" s="350"/>
      <c r="AN400" s="350"/>
      <c r="AO400" s="290"/>
      <c r="AP400" s="315"/>
      <c r="AQ400" s="258"/>
      <c r="AR400" s="346"/>
      <c r="AS400" s="300"/>
      <c r="AT400" s="300"/>
      <c r="AU400" s="345"/>
      <c r="AV400" s="345"/>
      <c r="AW400" s="300"/>
      <c r="AX400" s="313"/>
      <c r="AY400" s="258"/>
      <c r="AZ400" s="349"/>
      <c r="BA400" s="290"/>
      <c r="BB400" s="290"/>
      <c r="BC400" s="350"/>
      <c r="BD400" s="350"/>
      <c r="BE400" s="290"/>
      <c r="BF400" s="281" t="b">
        <v>0</v>
      </c>
      <c r="BG400" s="258"/>
      <c r="BH400" s="346"/>
      <c r="BI400" s="300"/>
      <c r="BJ400" s="300"/>
      <c r="BK400" s="345"/>
      <c r="BL400" s="345"/>
      <c r="BM400" s="300"/>
      <c r="BN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574"/>
      <c r="Z401" s="258"/>
      <c r="AA401" s="194"/>
      <c r="AB401" s="61"/>
      <c r="AC401" s="61"/>
      <c r="AD401" s="81"/>
      <c r="AE401" s="81"/>
      <c r="AF401" s="61"/>
      <c r="AG401" s="269" t="b">
        <v>0</v>
      </c>
      <c r="AH401" s="574"/>
      <c r="AJ401" s="349"/>
      <c r="AK401" s="290"/>
      <c r="AL401" s="290"/>
      <c r="AM401" s="350"/>
      <c r="AN401" s="350"/>
      <c r="AO401" s="290"/>
      <c r="AP401" s="315"/>
      <c r="AQ401" s="258"/>
      <c r="AR401" s="346"/>
      <c r="AS401" s="300"/>
      <c r="AT401" s="300"/>
      <c r="AU401" s="345"/>
      <c r="AV401" s="345"/>
      <c r="AW401" s="300"/>
      <c r="AX401" s="313"/>
      <c r="AY401" s="258"/>
      <c r="AZ401" s="349"/>
      <c r="BA401" s="290"/>
      <c r="BB401" s="290"/>
      <c r="BC401" s="350"/>
      <c r="BD401" s="350"/>
      <c r="BE401" s="290"/>
      <c r="BF401" s="281" t="b">
        <v>0</v>
      </c>
      <c r="BG401" s="258"/>
      <c r="BH401" s="346"/>
      <c r="BI401" s="300"/>
      <c r="BJ401" s="300"/>
      <c r="BK401" s="345"/>
      <c r="BL401" s="345"/>
      <c r="BM401" s="300"/>
      <c r="BN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574"/>
      <c r="Z402" s="258"/>
      <c r="AA402" s="194"/>
      <c r="AB402" s="61"/>
      <c r="AC402" s="61"/>
      <c r="AD402" s="81"/>
      <c r="AE402" s="81"/>
      <c r="AF402" s="61"/>
      <c r="AG402" s="269" t="b">
        <v>0</v>
      </c>
      <c r="AH402" s="574"/>
      <c r="AJ402" s="349"/>
      <c r="AK402" s="290"/>
      <c r="AL402" s="290"/>
      <c r="AM402" s="350"/>
      <c r="AN402" s="350"/>
      <c r="AO402" s="290"/>
      <c r="AP402" s="315"/>
      <c r="AQ402" s="258"/>
      <c r="AR402" s="346"/>
      <c r="AS402" s="300"/>
      <c r="AT402" s="300"/>
      <c r="AU402" s="345"/>
      <c r="AV402" s="345"/>
      <c r="AW402" s="300"/>
      <c r="AX402" s="313"/>
      <c r="AY402" s="258"/>
      <c r="AZ402" s="349"/>
      <c r="BA402" s="290"/>
      <c r="BB402" s="290"/>
      <c r="BC402" s="350"/>
      <c r="BD402" s="350"/>
      <c r="BE402" s="290"/>
      <c r="BF402" s="281" t="b">
        <v>0</v>
      </c>
      <c r="BG402" s="258"/>
      <c r="BH402" s="346"/>
      <c r="BI402" s="300"/>
      <c r="BJ402" s="300"/>
      <c r="BK402" s="345"/>
      <c r="BL402" s="345"/>
      <c r="BM402" s="300"/>
      <c r="BN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574"/>
      <c r="Z403" s="258"/>
      <c r="AA403" s="194"/>
      <c r="AB403" s="61"/>
      <c r="AC403" s="61"/>
      <c r="AD403" s="81"/>
      <c r="AE403" s="81"/>
      <c r="AF403" s="61"/>
      <c r="AG403" s="269" t="b">
        <v>0</v>
      </c>
      <c r="AH403" s="574"/>
      <c r="AJ403" s="349"/>
      <c r="AK403" s="290"/>
      <c r="AL403" s="290"/>
      <c r="AM403" s="350"/>
      <c r="AN403" s="350"/>
      <c r="AO403" s="290"/>
      <c r="AP403" s="315"/>
      <c r="AQ403" s="258"/>
      <c r="AR403" s="346"/>
      <c r="AS403" s="300"/>
      <c r="AT403" s="300"/>
      <c r="AU403" s="345"/>
      <c r="AV403" s="345"/>
      <c r="AW403" s="300"/>
      <c r="AX403" s="313"/>
      <c r="AY403" s="258"/>
      <c r="AZ403" s="349"/>
      <c r="BA403" s="290"/>
      <c r="BB403" s="290"/>
      <c r="BC403" s="350"/>
      <c r="BD403" s="350"/>
      <c r="BE403" s="290"/>
      <c r="BF403" s="281" t="b">
        <v>0</v>
      </c>
      <c r="BG403" s="258"/>
      <c r="BH403" s="346"/>
      <c r="BI403" s="300"/>
      <c r="BJ403" s="300"/>
      <c r="BK403" s="345"/>
      <c r="BL403" s="345"/>
      <c r="BM403" s="300"/>
      <c r="BN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574"/>
      <c r="Z404" s="258"/>
      <c r="AA404" s="194"/>
      <c r="AB404" s="61"/>
      <c r="AC404" s="61"/>
      <c r="AD404" s="81"/>
      <c r="AE404" s="81"/>
      <c r="AF404" s="61"/>
      <c r="AG404" s="269" t="b">
        <v>0</v>
      </c>
      <c r="AH404" s="574"/>
      <c r="AJ404" s="349"/>
      <c r="AK404" s="290"/>
      <c r="AL404" s="290"/>
      <c r="AM404" s="350"/>
      <c r="AN404" s="350"/>
      <c r="AO404" s="290"/>
      <c r="AP404" s="315"/>
      <c r="AQ404" s="258"/>
      <c r="AR404" s="346"/>
      <c r="AS404" s="300"/>
      <c r="AT404" s="300"/>
      <c r="AU404" s="345"/>
      <c r="AV404" s="345"/>
      <c r="AW404" s="300"/>
      <c r="AX404" s="313"/>
      <c r="AY404" s="258"/>
      <c r="AZ404" s="349"/>
      <c r="BA404" s="290"/>
      <c r="BB404" s="290"/>
      <c r="BC404" s="350"/>
      <c r="BD404" s="350"/>
      <c r="BE404" s="290"/>
      <c r="BF404" s="281" t="b">
        <v>0</v>
      </c>
      <c r="BG404" s="258"/>
      <c r="BH404" s="346"/>
      <c r="BI404" s="300"/>
      <c r="BJ404" s="300"/>
      <c r="BK404" s="345"/>
      <c r="BL404" s="345"/>
      <c r="BM404" s="300"/>
      <c r="BN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574"/>
      <c r="Z405" s="258"/>
      <c r="AA405" s="194"/>
      <c r="AB405" s="61"/>
      <c r="AC405" s="61"/>
      <c r="AD405" s="81"/>
      <c r="AE405" s="81"/>
      <c r="AF405" s="61"/>
      <c r="AG405" s="269" t="b">
        <v>0</v>
      </c>
      <c r="AH405" s="574"/>
      <c r="AJ405" s="349"/>
      <c r="AK405" s="290"/>
      <c r="AL405" s="290"/>
      <c r="AM405" s="350"/>
      <c r="AN405" s="350"/>
      <c r="AO405" s="290"/>
      <c r="AP405" s="315"/>
      <c r="AQ405" s="258"/>
      <c r="AR405" s="346"/>
      <c r="AS405" s="300"/>
      <c r="AT405" s="300"/>
      <c r="AU405" s="345"/>
      <c r="AV405" s="345"/>
      <c r="AW405" s="300"/>
      <c r="AX405" s="313"/>
      <c r="AY405" s="258"/>
      <c r="AZ405" s="349"/>
      <c r="BA405" s="290"/>
      <c r="BB405" s="290"/>
      <c r="BC405" s="350"/>
      <c r="BD405" s="350"/>
      <c r="BE405" s="290"/>
      <c r="BF405" s="281" t="b">
        <v>0</v>
      </c>
      <c r="BG405" s="258"/>
      <c r="BH405" s="346"/>
      <c r="BI405" s="300"/>
      <c r="BJ405" s="300"/>
      <c r="BK405" s="345"/>
      <c r="BL405" s="345"/>
      <c r="BM405" s="300"/>
      <c r="BN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574"/>
      <c r="Z406" s="258"/>
      <c r="AA406" s="194"/>
      <c r="AB406" s="61"/>
      <c r="AC406" s="61"/>
      <c r="AD406" s="81"/>
      <c r="AE406" s="81"/>
      <c r="AF406" s="61"/>
      <c r="AG406" s="269" t="b">
        <v>0</v>
      </c>
      <c r="AH406" s="574"/>
      <c r="AJ406" s="349"/>
      <c r="AK406" s="290"/>
      <c r="AL406" s="290"/>
      <c r="AM406" s="350"/>
      <c r="AN406" s="350"/>
      <c r="AO406" s="290"/>
      <c r="AP406" s="315"/>
      <c r="AQ406" s="258"/>
      <c r="AR406" s="346"/>
      <c r="AS406" s="300"/>
      <c r="AT406" s="300"/>
      <c r="AU406" s="345"/>
      <c r="AV406" s="345"/>
      <c r="AW406" s="300"/>
      <c r="AX406" s="313"/>
      <c r="AY406" s="258"/>
      <c r="AZ406" s="349"/>
      <c r="BA406" s="290"/>
      <c r="BB406" s="290"/>
      <c r="BC406" s="350"/>
      <c r="BD406" s="350"/>
      <c r="BE406" s="290"/>
      <c r="BF406" s="281" t="b">
        <v>0</v>
      </c>
      <c r="BG406" s="258"/>
      <c r="BH406" s="346"/>
      <c r="BI406" s="300"/>
      <c r="BJ406" s="300"/>
      <c r="BK406" s="345"/>
      <c r="BL406" s="345"/>
      <c r="BM406" s="300"/>
      <c r="BN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574"/>
      <c r="Z407" s="258"/>
      <c r="AA407" s="194"/>
      <c r="AB407" s="61"/>
      <c r="AC407" s="61"/>
      <c r="AD407" s="81"/>
      <c r="AE407" s="81"/>
      <c r="AF407" s="61"/>
      <c r="AG407" s="269" t="b">
        <v>0</v>
      </c>
      <c r="AH407" s="574"/>
      <c r="AJ407" s="349"/>
      <c r="AK407" s="290"/>
      <c r="AL407" s="290"/>
      <c r="AM407" s="350"/>
      <c r="AN407" s="350"/>
      <c r="AO407" s="290"/>
      <c r="AP407" s="315"/>
      <c r="AQ407" s="258"/>
      <c r="AR407" s="346"/>
      <c r="AS407" s="300"/>
      <c r="AT407" s="300"/>
      <c r="AU407" s="345"/>
      <c r="AV407" s="345"/>
      <c r="AW407" s="300"/>
      <c r="AX407" s="313"/>
      <c r="AY407" s="258"/>
      <c r="AZ407" s="349"/>
      <c r="BA407" s="290"/>
      <c r="BB407" s="290"/>
      <c r="BC407" s="350"/>
      <c r="BD407" s="350"/>
      <c r="BE407" s="290"/>
      <c r="BF407" s="281" t="b">
        <v>0</v>
      </c>
      <c r="BG407" s="258"/>
      <c r="BH407" s="346"/>
      <c r="BI407" s="300"/>
      <c r="BJ407" s="300"/>
      <c r="BK407" s="345"/>
      <c r="BL407" s="345"/>
      <c r="BM407" s="300"/>
      <c r="BN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574"/>
      <c r="Z408" s="258"/>
      <c r="AA408" s="194"/>
      <c r="AB408" s="61"/>
      <c r="AC408" s="61"/>
      <c r="AD408" s="81"/>
      <c r="AE408" s="81"/>
      <c r="AF408" s="61"/>
      <c r="AG408" s="269" t="b">
        <v>0</v>
      </c>
      <c r="AH408" s="574"/>
      <c r="AJ408" s="349"/>
      <c r="AK408" s="290"/>
      <c r="AL408" s="290"/>
      <c r="AM408" s="350"/>
      <c r="AN408" s="350"/>
      <c r="AO408" s="290"/>
      <c r="AP408" s="315"/>
      <c r="AQ408" s="258"/>
      <c r="AR408" s="346"/>
      <c r="AS408" s="300"/>
      <c r="AT408" s="300"/>
      <c r="AU408" s="345"/>
      <c r="AV408" s="345"/>
      <c r="AW408" s="300"/>
      <c r="AX408" s="313"/>
      <c r="AY408" s="258"/>
      <c r="AZ408" s="349"/>
      <c r="BA408" s="290"/>
      <c r="BB408" s="290"/>
      <c r="BC408" s="350"/>
      <c r="BD408" s="350"/>
      <c r="BE408" s="290"/>
      <c r="BF408" s="281" t="b">
        <v>0</v>
      </c>
      <c r="BG408" s="258"/>
      <c r="BH408" s="346"/>
      <c r="BI408" s="300"/>
      <c r="BJ408" s="300"/>
      <c r="BK408" s="345"/>
      <c r="BL408" s="345"/>
      <c r="BM408" s="300"/>
      <c r="BN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574"/>
      <c r="Z409" s="258"/>
      <c r="AA409" s="194"/>
      <c r="AB409" s="61"/>
      <c r="AC409" s="61"/>
      <c r="AD409" s="81"/>
      <c r="AE409" s="81"/>
      <c r="AF409" s="61"/>
      <c r="AG409" s="269" t="b">
        <v>0</v>
      </c>
      <c r="AH409" s="574"/>
      <c r="AJ409" s="349"/>
      <c r="AK409" s="290"/>
      <c r="AL409" s="290"/>
      <c r="AM409" s="350"/>
      <c r="AN409" s="350"/>
      <c r="AO409" s="290"/>
      <c r="AP409" s="315"/>
      <c r="AQ409" s="258"/>
      <c r="AR409" s="346"/>
      <c r="AS409" s="300"/>
      <c r="AT409" s="300"/>
      <c r="AU409" s="345"/>
      <c r="AV409" s="345"/>
      <c r="AW409" s="300"/>
      <c r="AX409" s="313"/>
      <c r="AY409" s="258"/>
      <c r="AZ409" s="349"/>
      <c r="BA409" s="290"/>
      <c r="BB409" s="290"/>
      <c r="BC409" s="350"/>
      <c r="BD409" s="350"/>
      <c r="BE409" s="290"/>
      <c r="BF409" s="281" t="b">
        <v>0</v>
      </c>
      <c r="BG409" s="258"/>
      <c r="BH409" s="346"/>
      <c r="BI409" s="300"/>
      <c r="BJ409" s="300"/>
      <c r="BK409" s="345"/>
      <c r="BL409" s="345"/>
      <c r="BM409" s="300"/>
      <c r="BN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574"/>
      <c r="Z410" s="258"/>
      <c r="AA410" s="194"/>
      <c r="AB410" s="61"/>
      <c r="AC410" s="61"/>
      <c r="AD410" s="81"/>
      <c r="AE410" s="81"/>
      <c r="AF410" s="61"/>
      <c r="AG410" s="269" t="b">
        <v>0</v>
      </c>
      <c r="AH410" s="574"/>
      <c r="AJ410" s="349"/>
      <c r="AK410" s="290"/>
      <c r="AL410" s="290"/>
      <c r="AM410" s="350"/>
      <c r="AN410" s="350"/>
      <c r="AO410" s="290"/>
      <c r="AP410" s="315"/>
      <c r="AQ410" s="258"/>
      <c r="AR410" s="346"/>
      <c r="AS410" s="300"/>
      <c r="AT410" s="300"/>
      <c r="AU410" s="345"/>
      <c r="AV410" s="345"/>
      <c r="AW410" s="300"/>
      <c r="AX410" s="313"/>
      <c r="AY410" s="258"/>
      <c r="AZ410" s="349"/>
      <c r="BA410" s="290"/>
      <c r="BB410" s="290"/>
      <c r="BC410" s="350"/>
      <c r="BD410" s="350"/>
      <c r="BE410" s="290"/>
      <c r="BF410" s="281" t="b">
        <v>0</v>
      </c>
      <c r="BG410" s="258"/>
      <c r="BH410" s="346"/>
      <c r="BI410" s="300"/>
      <c r="BJ410" s="300"/>
      <c r="BK410" s="345"/>
      <c r="BL410" s="345"/>
      <c r="BM410" s="300"/>
      <c r="BN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574"/>
      <c r="Z411" s="258"/>
      <c r="AA411" s="194"/>
      <c r="AB411" s="61"/>
      <c r="AC411" s="61"/>
      <c r="AD411" s="81"/>
      <c r="AE411" s="81"/>
      <c r="AF411" s="61"/>
      <c r="AG411" s="269" t="b">
        <v>0</v>
      </c>
      <c r="AH411" s="574"/>
      <c r="AJ411" s="349"/>
      <c r="AK411" s="290"/>
      <c r="AL411" s="290"/>
      <c r="AM411" s="350"/>
      <c r="AN411" s="350"/>
      <c r="AO411" s="290"/>
      <c r="AP411" s="315"/>
      <c r="AQ411" s="258"/>
      <c r="AR411" s="346"/>
      <c r="AS411" s="300"/>
      <c r="AT411" s="300"/>
      <c r="AU411" s="345"/>
      <c r="AV411" s="345"/>
      <c r="AW411" s="300"/>
      <c r="AX411" s="313"/>
      <c r="AY411" s="258"/>
      <c r="AZ411" s="349"/>
      <c r="BA411" s="290"/>
      <c r="BB411" s="290"/>
      <c r="BC411" s="350"/>
      <c r="BD411" s="350"/>
      <c r="BE411" s="290"/>
      <c r="BF411" s="281" t="b">
        <v>0</v>
      </c>
      <c r="BG411" s="258"/>
      <c r="BH411" s="346"/>
      <c r="BI411" s="300"/>
      <c r="BJ411" s="300"/>
      <c r="BK411" s="345"/>
      <c r="BL411" s="345"/>
      <c r="BM411" s="300"/>
      <c r="BN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574"/>
      <c r="Z412" s="258"/>
      <c r="AA412" s="194"/>
      <c r="AB412" s="61"/>
      <c r="AC412" s="61"/>
      <c r="AD412" s="81"/>
      <c r="AE412" s="81"/>
      <c r="AF412" s="61"/>
      <c r="AG412" s="269" t="b">
        <v>0</v>
      </c>
      <c r="AH412" s="574"/>
      <c r="AJ412" s="349"/>
      <c r="AK412" s="290"/>
      <c r="AL412" s="290"/>
      <c r="AM412" s="350"/>
      <c r="AN412" s="350"/>
      <c r="AO412" s="290"/>
      <c r="AP412" s="315"/>
      <c r="AQ412" s="258"/>
      <c r="AR412" s="346"/>
      <c r="AS412" s="300"/>
      <c r="AT412" s="300"/>
      <c r="AU412" s="345"/>
      <c r="AV412" s="345"/>
      <c r="AW412" s="300"/>
      <c r="AX412" s="313"/>
      <c r="AY412" s="258"/>
      <c r="AZ412" s="349"/>
      <c r="BA412" s="290"/>
      <c r="BB412" s="290"/>
      <c r="BC412" s="350"/>
      <c r="BD412" s="350"/>
      <c r="BE412" s="290"/>
      <c r="BF412" s="281" t="b">
        <v>0</v>
      </c>
      <c r="BG412" s="258"/>
      <c r="BH412" s="346"/>
      <c r="BI412" s="300"/>
      <c r="BJ412" s="300"/>
      <c r="BK412" s="345"/>
      <c r="BL412" s="345"/>
      <c r="BM412" s="300"/>
      <c r="BN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574"/>
      <c r="Z413" s="258"/>
      <c r="AA413" s="194"/>
      <c r="AB413" s="61"/>
      <c r="AC413" s="61"/>
      <c r="AD413" s="81"/>
      <c r="AE413" s="81"/>
      <c r="AF413" s="61"/>
      <c r="AG413" s="269" t="b">
        <v>0</v>
      </c>
      <c r="AH413" s="574"/>
      <c r="AJ413" s="349"/>
      <c r="AK413" s="290"/>
      <c r="AL413" s="290"/>
      <c r="AM413" s="350"/>
      <c r="AN413" s="350"/>
      <c r="AO413" s="290"/>
      <c r="AP413" s="315"/>
      <c r="AQ413" s="258"/>
      <c r="AR413" s="346"/>
      <c r="AS413" s="300"/>
      <c r="AT413" s="300"/>
      <c r="AU413" s="345"/>
      <c r="AV413" s="345"/>
      <c r="AW413" s="300"/>
      <c r="AX413" s="313"/>
      <c r="AY413" s="258"/>
      <c r="AZ413" s="349"/>
      <c r="BA413" s="290"/>
      <c r="BB413" s="290"/>
      <c r="BC413" s="350"/>
      <c r="BD413" s="350"/>
      <c r="BE413" s="290"/>
      <c r="BF413" s="281" t="b">
        <v>0</v>
      </c>
      <c r="BG413" s="258"/>
      <c r="BH413" s="346"/>
      <c r="BI413" s="300"/>
      <c r="BJ413" s="300"/>
      <c r="BK413" s="345"/>
      <c r="BL413" s="345"/>
      <c r="BM413" s="300"/>
      <c r="BN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574"/>
      <c r="Z414" s="258"/>
      <c r="AA414" s="194"/>
      <c r="AB414" s="61"/>
      <c r="AC414" s="61"/>
      <c r="AD414" s="81"/>
      <c r="AE414" s="81"/>
      <c r="AF414" s="61"/>
      <c r="AG414" s="269" t="b">
        <v>0</v>
      </c>
      <c r="AH414" s="574"/>
      <c r="AJ414" s="349"/>
      <c r="AK414" s="290"/>
      <c r="AL414" s="290"/>
      <c r="AM414" s="350"/>
      <c r="AN414" s="350"/>
      <c r="AO414" s="290"/>
      <c r="AP414" s="315"/>
      <c r="AQ414" s="258"/>
      <c r="AR414" s="346"/>
      <c r="AS414" s="300"/>
      <c r="AT414" s="300"/>
      <c r="AU414" s="345"/>
      <c r="AV414" s="345"/>
      <c r="AW414" s="300"/>
      <c r="AX414" s="313"/>
      <c r="AY414" s="258"/>
      <c r="AZ414" s="349"/>
      <c r="BA414" s="290"/>
      <c r="BB414" s="290"/>
      <c r="BC414" s="350"/>
      <c r="BD414" s="350"/>
      <c r="BE414" s="290"/>
      <c r="BF414" s="281" t="b">
        <v>0</v>
      </c>
      <c r="BG414" s="258"/>
      <c r="BH414" s="346"/>
      <c r="BI414" s="300"/>
      <c r="BJ414" s="300"/>
      <c r="BK414" s="345"/>
      <c r="BL414" s="345"/>
      <c r="BM414" s="300"/>
      <c r="BN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574"/>
      <c r="Z415" s="258"/>
      <c r="AA415" s="194"/>
      <c r="AB415" s="61"/>
      <c r="AC415" s="61"/>
      <c r="AD415" s="81"/>
      <c r="AE415" s="81"/>
      <c r="AF415" s="61"/>
      <c r="AG415" s="269" t="b">
        <v>0</v>
      </c>
      <c r="AH415" s="574"/>
      <c r="AJ415" s="349"/>
      <c r="AK415" s="290"/>
      <c r="AL415" s="290"/>
      <c r="AM415" s="350"/>
      <c r="AN415" s="350"/>
      <c r="AO415" s="290"/>
      <c r="AP415" s="315"/>
      <c r="AQ415" s="258"/>
      <c r="AR415" s="346"/>
      <c r="AS415" s="300"/>
      <c r="AT415" s="300"/>
      <c r="AU415" s="345"/>
      <c r="AV415" s="345"/>
      <c r="AW415" s="300"/>
      <c r="AX415" s="313"/>
      <c r="AY415" s="258"/>
      <c r="AZ415" s="349"/>
      <c r="BA415" s="290"/>
      <c r="BB415" s="290"/>
      <c r="BC415" s="350"/>
      <c r="BD415" s="350"/>
      <c r="BE415" s="290"/>
      <c r="BF415" s="281" t="b">
        <v>0</v>
      </c>
      <c r="BG415" s="258"/>
      <c r="BH415" s="346"/>
      <c r="BI415" s="300"/>
      <c r="BJ415" s="300"/>
      <c r="BK415" s="345"/>
      <c r="BL415" s="345"/>
      <c r="BM415" s="300"/>
      <c r="BN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574"/>
      <c r="Z416" s="258"/>
      <c r="AA416" s="194"/>
      <c r="AB416" s="61"/>
      <c r="AC416" s="61"/>
      <c r="AD416" s="81"/>
      <c r="AE416" s="81"/>
      <c r="AF416" s="61"/>
      <c r="AG416" s="269" t="b">
        <v>0</v>
      </c>
      <c r="AH416" s="574"/>
      <c r="AJ416" s="349"/>
      <c r="AK416" s="290"/>
      <c r="AL416" s="290"/>
      <c r="AM416" s="350"/>
      <c r="AN416" s="350"/>
      <c r="AO416" s="290"/>
      <c r="AP416" s="315"/>
      <c r="AQ416" s="258"/>
      <c r="AR416" s="346"/>
      <c r="AS416" s="300"/>
      <c r="AT416" s="300"/>
      <c r="AU416" s="345"/>
      <c r="AV416" s="345"/>
      <c r="AW416" s="300"/>
      <c r="AX416" s="313"/>
      <c r="AY416" s="258"/>
      <c r="AZ416" s="349"/>
      <c r="BA416" s="290"/>
      <c r="BB416" s="290"/>
      <c r="BC416" s="350"/>
      <c r="BD416" s="350"/>
      <c r="BE416" s="290"/>
      <c r="BF416" s="281" t="b">
        <v>0</v>
      </c>
      <c r="BG416" s="258"/>
      <c r="BH416" s="346"/>
      <c r="BI416" s="300"/>
      <c r="BJ416" s="300"/>
      <c r="BK416" s="345"/>
      <c r="BL416" s="345"/>
      <c r="BM416" s="300"/>
      <c r="BN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574"/>
      <c r="Z417" s="258"/>
      <c r="AA417" s="194"/>
      <c r="AB417" s="61"/>
      <c r="AC417" s="61"/>
      <c r="AD417" s="81"/>
      <c r="AE417" s="81"/>
      <c r="AF417" s="61"/>
      <c r="AG417" s="269" t="b">
        <v>0</v>
      </c>
      <c r="AH417" s="574"/>
      <c r="AJ417" s="349"/>
      <c r="AK417" s="290"/>
      <c r="AL417" s="290"/>
      <c r="AM417" s="350"/>
      <c r="AN417" s="350"/>
      <c r="AO417" s="290"/>
      <c r="AP417" s="315"/>
      <c r="AQ417" s="258"/>
      <c r="AR417" s="346"/>
      <c r="AS417" s="300"/>
      <c r="AT417" s="300"/>
      <c r="AU417" s="345"/>
      <c r="AV417" s="345"/>
      <c r="AW417" s="300"/>
      <c r="AX417" s="313"/>
      <c r="AY417" s="258"/>
      <c r="AZ417" s="349"/>
      <c r="BA417" s="290"/>
      <c r="BB417" s="290"/>
      <c r="BC417" s="350"/>
      <c r="BD417" s="350"/>
      <c r="BE417" s="290"/>
      <c r="BF417" s="281" t="b">
        <v>0</v>
      </c>
      <c r="BG417" s="258"/>
      <c r="BH417" s="346"/>
      <c r="BI417" s="300"/>
      <c r="BJ417" s="300"/>
      <c r="BK417" s="345"/>
      <c r="BL417" s="345"/>
      <c r="BM417" s="300"/>
      <c r="BN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574"/>
      <c r="Z418" s="258"/>
      <c r="AA418" s="194"/>
      <c r="AB418" s="61"/>
      <c r="AC418" s="61"/>
      <c r="AD418" s="81"/>
      <c r="AE418" s="81"/>
      <c r="AF418" s="61"/>
      <c r="AG418" s="269" t="b">
        <v>0</v>
      </c>
      <c r="AH418" s="574"/>
      <c r="AJ418" s="349"/>
      <c r="AK418" s="290"/>
      <c r="AL418" s="290"/>
      <c r="AM418" s="350"/>
      <c r="AN418" s="350"/>
      <c r="AO418" s="290"/>
      <c r="AP418" s="315"/>
      <c r="AQ418" s="258"/>
      <c r="AR418" s="346"/>
      <c r="AS418" s="300"/>
      <c r="AT418" s="300"/>
      <c r="AU418" s="345"/>
      <c r="AV418" s="345"/>
      <c r="AW418" s="300"/>
      <c r="AX418" s="313"/>
      <c r="AY418" s="258"/>
      <c r="AZ418" s="349"/>
      <c r="BA418" s="290"/>
      <c r="BB418" s="290"/>
      <c r="BC418" s="350"/>
      <c r="BD418" s="350"/>
      <c r="BE418" s="290"/>
      <c r="BF418" s="281" t="b">
        <v>0</v>
      </c>
      <c r="BG418" s="258"/>
      <c r="BH418" s="346"/>
      <c r="BI418" s="300"/>
      <c r="BJ418" s="300"/>
      <c r="BK418" s="345"/>
      <c r="BL418" s="345"/>
      <c r="BM418" s="300"/>
      <c r="BN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574"/>
      <c r="Z419" s="258"/>
      <c r="AA419" s="194"/>
      <c r="AB419" s="61"/>
      <c r="AC419" s="61"/>
      <c r="AD419" s="81"/>
      <c r="AE419" s="81"/>
      <c r="AF419" s="61"/>
      <c r="AG419" s="269" t="b">
        <v>0</v>
      </c>
      <c r="AH419" s="574"/>
      <c r="AJ419" s="349"/>
      <c r="AK419" s="290"/>
      <c r="AL419" s="290"/>
      <c r="AM419" s="350"/>
      <c r="AN419" s="350"/>
      <c r="AO419" s="290"/>
      <c r="AP419" s="315"/>
      <c r="AQ419" s="258"/>
      <c r="AR419" s="346"/>
      <c r="AS419" s="300"/>
      <c r="AT419" s="300"/>
      <c r="AU419" s="345"/>
      <c r="AV419" s="345"/>
      <c r="AW419" s="300"/>
      <c r="AX419" s="313"/>
      <c r="AY419" s="258"/>
      <c r="AZ419" s="349"/>
      <c r="BA419" s="290"/>
      <c r="BB419" s="290"/>
      <c r="BC419" s="350"/>
      <c r="BD419" s="350"/>
      <c r="BE419" s="290"/>
      <c r="BF419" s="281" t="b">
        <v>0</v>
      </c>
      <c r="BG419" s="258"/>
      <c r="BH419" s="346"/>
      <c r="BI419" s="300"/>
      <c r="BJ419" s="300"/>
      <c r="BK419" s="345"/>
      <c r="BL419" s="345"/>
      <c r="BM419" s="300"/>
      <c r="BN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574"/>
      <c r="Z420" s="258"/>
      <c r="AA420" s="194"/>
      <c r="AB420" s="61"/>
      <c r="AC420" s="61"/>
      <c r="AD420" s="81"/>
      <c r="AE420" s="81"/>
      <c r="AF420" s="61"/>
      <c r="AG420" s="269" t="b">
        <v>0</v>
      </c>
      <c r="AH420" s="574"/>
      <c r="AJ420" s="349"/>
      <c r="AK420" s="290"/>
      <c r="AL420" s="290"/>
      <c r="AM420" s="350"/>
      <c r="AN420" s="350"/>
      <c r="AO420" s="290"/>
      <c r="AP420" s="315"/>
      <c r="AQ420" s="258"/>
      <c r="AR420" s="346"/>
      <c r="AS420" s="300"/>
      <c r="AT420" s="300"/>
      <c r="AU420" s="345"/>
      <c r="AV420" s="345"/>
      <c r="AW420" s="300"/>
      <c r="AX420" s="313"/>
      <c r="AY420" s="258"/>
      <c r="AZ420" s="349"/>
      <c r="BA420" s="290"/>
      <c r="BB420" s="290"/>
      <c r="BC420" s="350"/>
      <c r="BD420" s="350"/>
      <c r="BE420" s="290"/>
      <c r="BF420" s="281" t="b">
        <v>0</v>
      </c>
      <c r="BG420" s="258"/>
      <c r="BH420" s="346"/>
      <c r="BI420" s="300"/>
      <c r="BJ420" s="300"/>
      <c r="BK420" s="345"/>
      <c r="BL420" s="345"/>
      <c r="BM420" s="300"/>
      <c r="BN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574"/>
      <c r="Z421" s="258"/>
      <c r="AA421" s="194"/>
      <c r="AB421" s="61"/>
      <c r="AC421" s="61"/>
      <c r="AD421" s="81"/>
      <c r="AE421" s="81"/>
      <c r="AF421" s="61"/>
      <c r="AG421" s="269" t="b">
        <v>0</v>
      </c>
      <c r="AH421" s="574"/>
      <c r="AJ421" s="349"/>
      <c r="AK421" s="290"/>
      <c r="AL421" s="290"/>
      <c r="AM421" s="350"/>
      <c r="AN421" s="350"/>
      <c r="AO421" s="290"/>
      <c r="AP421" s="315"/>
      <c r="AQ421" s="258"/>
      <c r="AR421" s="346"/>
      <c r="AS421" s="300"/>
      <c r="AT421" s="300"/>
      <c r="AU421" s="345"/>
      <c r="AV421" s="345"/>
      <c r="AW421" s="300"/>
      <c r="AX421" s="313"/>
      <c r="AY421" s="258"/>
      <c r="AZ421" s="349"/>
      <c r="BA421" s="290"/>
      <c r="BB421" s="290"/>
      <c r="BC421" s="350"/>
      <c r="BD421" s="350"/>
      <c r="BE421" s="290"/>
      <c r="BF421" s="281" t="b">
        <v>0</v>
      </c>
      <c r="BG421" s="258"/>
      <c r="BH421" s="346"/>
      <c r="BI421" s="300"/>
      <c r="BJ421" s="300"/>
      <c r="BK421" s="345"/>
      <c r="BL421" s="345"/>
      <c r="BM421" s="300"/>
      <c r="BN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574"/>
      <c r="Z422" s="258"/>
      <c r="AA422" s="194"/>
      <c r="AB422" s="61"/>
      <c r="AC422" s="61"/>
      <c r="AD422" s="81"/>
      <c r="AE422" s="81"/>
      <c r="AF422" s="61"/>
      <c r="AG422" s="269" t="b">
        <v>0</v>
      </c>
      <c r="AH422" s="574"/>
      <c r="AJ422" s="349"/>
      <c r="AK422" s="290"/>
      <c r="AL422" s="290"/>
      <c r="AM422" s="350"/>
      <c r="AN422" s="350"/>
      <c r="AO422" s="290"/>
      <c r="AP422" s="315"/>
      <c r="AQ422" s="258"/>
      <c r="AR422" s="346"/>
      <c r="AS422" s="300"/>
      <c r="AT422" s="300"/>
      <c r="AU422" s="345"/>
      <c r="AV422" s="345"/>
      <c r="AW422" s="300"/>
      <c r="AX422" s="313"/>
      <c r="AY422" s="258"/>
      <c r="AZ422" s="349"/>
      <c r="BA422" s="290"/>
      <c r="BB422" s="290"/>
      <c r="BC422" s="350"/>
      <c r="BD422" s="350"/>
      <c r="BE422" s="290"/>
      <c r="BF422" s="281" t="b">
        <v>0</v>
      </c>
      <c r="BG422" s="258"/>
      <c r="BH422" s="346"/>
      <c r="BI422" s="300"/>
      <c r="BJ422" s="300"/>
      <c r="BK422" s="345"/>
      <c r="BL422" s="345"/>
      <c r="BM422" s="300"/>
      <c r="BN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574"/>
      <c r="Z423" s="258"/>
      <c r="AA423" s="194"/>
      <c r="AB423" s="61"/>
      <c r="AC423" s="61"/>
      <c r="AD423" s="81"/>
      <c r="AE423" s="81"/>
      <c r="AF423" s="61"/>
      <c r="AG423" s="269" t="b">
        <v>0</v>
      </c>
      <c r="AH423" s="574"/>
      <c r="AJ423" s="349"/>
      <c r="AK423" s="290"/>
      <c r="AL423" s="290"/>
      <c r="AM423" s="350"/>
      <c r="AN423" s="350"/>
      <c r="AO423" s="290"/>
      <c r="AP423" s="315"/>
      <c r="AQ423" s="258"/>
      <c r="AR423" s="346"/>
      <c r="AS423" s="300"/>
      <c r="AT423" s="300"/>
      <c r="AU423" s="345"/>
      <c r="AV423" s="345"/>
      <c r="AW423" s="300"/>
      <c r="AX423" s="313"/>
      <c r="AY423" s="258"/>
      <c r="AZ423" s="349"/>
      <c r="BA423" s="290"/>
      <c r="BB423" s="290"/>
      <c r="BC423" s="350"/>
      <c r="BD423" s="350"/>
      <c r="BE423" s="290"/>
      <c r="BF423" s="281" t="b">
        <v>0</v>
      </c>
      <c r="BG423" s="258"/>
      <c r="BH423" s="346"/>
      <c r="BI423" s="300"/>
      <c r="BJ423" s="300"/>
      <c r="BK423" s="345"/>
      <c r="BL423" s="345"/>
      <c r="BM423" s="300"/>
      <c r="BN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574"/>
      <c r="Z424" s="258"/>
      <c r="AA424" s="194"/>
      <c r="AB424" s="61"/>
      <c r="AC424" s="61"/>
      <c r="AD424" s="81"/>
      <c r="AE424" s="81"/>
      <c r="AF424" s="61"/>
      <c r="AG424" s="269" t="b">
        <v>0</v>
      </c>
      <c r="AH424" s="574"/>
      <c r="AJ424" s="349"/>
      <c r="AK424" s="290"/>
      <c r="AL424" s="290"/>
      <c r="AM424" s="350"/>
      <c r="AN424" s="350"/>
      <c r="AO424" s="290"/>
      <c r="AP424" s="315"/>
      <c r="AQ424" s="258"/>
      <c r="AR424" s="346"/>
      <c r="AS424" s="300"/>
      <c r="AT424" s="300"/>
      <c r="AU424" s="345"/>
      <c r="AV424" s="345"/>
      <c r="AW424" s="300"/>
      <c r="AX424" s="313"/>
      <c r="AY424" s="258"/>
      <c r="AZ424" s="349"/>
      <c r="BA424" s="290"/>
      <c r="BB424" s="290"/>
      <c r="BC424" s="350"/>
      <c r="BD424" s="350"/>
      <c r="BE424" s="290"/>
      <c r="BF424" s="281" t="b">
        <v>0</v>
      </c>
      <c r="BG424" s="258"/>
      <c r="BH424" s="346"/>
      <c r="BI424" s="300"/>
      <c r="BJ424" s="300"/>
      <c r="BK424" s="345"/>
      <c r="BL424" s="345"/>
      <c r="BM424" s="300"/>
      <c r="BN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574"/>
      <c r="Z425" s="258"/>
      <c r="AA425" s="194"/>
      <c r="AB425" s="61"/>
      <c r="AC425" s="61"/>
      <c r="AD425" s="81"/>
      <c r="AE425" s="81"/>
      <c r="AF425" s="61"/>
      <c r="AG425" s="269" t="b">
        <v>0</v>
      </c>
      <c r="AH425" s="574"/>
      <c r="AJ425" s="349"/>
      <c r="AK425" s="290"/>
      <c r="AL425" s="290"/>
      <c r="AM425" s="350"/>
      <c r="AN425" s="350"/>
      <c r="AO425" s="290"/>
      <c r="AP425" s="315"/>
      <c r="AQ425" s="258"/>
      <c r="AR425" s="346"/>
      <c r="AS425" s="300"/>
      <c r="AT425" s="300"/>
      <c r="AU425" s="345"/>
      <c r="AV425" s="345"/>
      <c r="AW425" s="300"/>
      <c r="AX425" s="313"/>
      <c r="AY425" s="258"/>
      <c r="AZ425" s="349"/>
      <c r="BA425" s="290"/>
      <c r="BB425" s="290"/>
      <c r="BC425" s="350"/>
      <c r="BD425" s="350"/>
      <c r="BE425" s="290"/>
      <c r="BF425" s="281" t="b">
        <v>0</v>
      </c>
      <c r="BG425" s="258"/>
      <c r="BH425" s="346"/>
      <c r="BI425" s="300"/>
      <c r="BJ425" s="300"/>
      <c r="BK425" s="345"/>
      <c r="BL425" s="345"/>
      <c r="BM425" s="300"/>
      <c r="BN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574"/>
      <c r="Z426" s="258"/>
      <c r="AA426" s="194"/>
      <c r="AB426" s="61"/>
      <c r="AC426" s="61"/>
      <c r="AD426" s="81"/>
      <c r="AE426" s="81"/>
      <c r="AF426" s="61"/>
      <c r="AG426" s="269" t="b">
        <v>0</v>
      </c>
      <c r="AH426" s="574"/>
      <c r="AJ426" s="349"/>
      <c r="AK426" s="290"/>
      <c r="AL426" s="290"/>
      <c r="AM426" s="350"/>
      <c r="AN426" s="350"/>
      <c r="AO426" s="290"/>
      <c r="AP426" s="315"/>
      <c r="AQ426" s="258"/>
      <c r="AR426" s="346"/>
      <c r="AS426" s="300"/>
      <c r="AT426" s="300"/>
      <c r="AU426" s="345"/>
      <c r="AV426" s="345"/>
      <c r="AW426" s="300"/>
      <c r="AX426" s="313"/>
      <c r="AY426" s="258"/>
      <c r="AZ426" s="349"/>
      <c r="BA426" s="290"/>
      <c r="BB426" s="290"/>
      <c r="BC426" s="350"/>
      <c r="BD426" s="350"/>
      <c r="BE426" s="290"/>
      <c r="BF426" s="281" t="b">
        <v>0</v>
      </c>
      <c r="BG426" s="258"/>
      <c r="BH426" s="346"/>
      <c r="BI426" s="300"/>
      <c r="BJ426" s="300"/>
      <c r="BK426" s="345"/>
      <c r="BL426" s="345"/>
      <c r="BM426" s="300"/>
      <c r="BN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574"/>
      <c r="Z427" s="258"/>
      <c r="AA427" s="194"/>
      <c r="AB427" s="61"/>
      <c r="AC427" s="61"/>
      <c r="AD427" s="81"/>
      <c r="AE427" s="81"/>
      <c r="AF427" s="61"/>
      <c r="AG427" s="269" t="b">
        <v>0</v>
      </c>
      <c r="AH427" s="574"/>
      <c r="AJ427" s="349"/>
      <c r="AK427" s="290"/>
      <c r="AL427" s="290"/>
      <c r="AM427" s="350"/>
      <c r="AN427" s="350"/>
      <c r="AO427" s="290"/>
      <c r="AP427" s="315"/>
      <c r="AQ427" s="258"/>
      <c r="AR427" s="346"/>
      <c r="AS427" s="300"/>
      <c r="AT427" s="300"/>
      <c r="AU427" s="345"/>
      <c r="AV427" s="345"/>
      <c r="AW427" s="300"/>
      <c r="AX427" s="313"/>
      <c r="AY427" s="258"/>
      <c r="AZ427" s="349"/>
      <c r="BA427" s="290"/>
      <c r="BB427" s="290"/>
      <c r="BC427" s="350"/>
      <c r="BD427" s="350"/>
      <c r="BE427" s="290"/>
      <c r="BF427" s="281" t="b">
        <v>0</v>
      </c>
      <c r="BG427" s="258"/>
      <c r="BH427" s="346"/>
      <c r="BI427" s="300"/>
      <c r="BJ427" s="300"/>
      <c r="BK427" s="345"/>
      <c r="BL427" s="345"/>
      <c r="BM427" s="300"/>
      <c r="BN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574"/>
      <c r="Z428" s="258"/>
      <c r="AA428" s="194"/>
      <c r="AB428" s="61"/>
      <c r="AC428" s="61"/>
      <c r="AD428" s="81"/>
      <c r="AE428" s="81"/>
      <c r="AF428" s="61"/>
      <c r="AG428" s="269" t="b">
        <v>0</v>
      </c>
      <c r="AH428" s="574"/>
      <c r="AJ428" s="349"/>
      <c r="AK428" s="290"/>
      <c r="AL428" s="290"/>
      <c r="AM428" s="350"/>
      <c r="AN428" s="350"/>
      <c r="AO428" s="290"/>
      <c r="AP428" s="315"/>
      <c r="AQ428" s="258"/>
      <c r="AR428" s="346"/>
      <c r="AS428" s="300"/>
      <c r="AT428" s="300"/>
      <c r="AU428" s="345"/>
      <c r="AV428" s="345"/>
      <c r="AW428" s="300"/>
      <c r="AX428" s="313"/>
      <c r="AY428" s="258"/>
      <c r="AZ428" s="349"/>
      <c r="BA428" s="290"/>
      <c r="BB428" s="290"/>
      <c r="BC428" s="350"/>
      <c r="BD428" s="350"/>
      <c r="BE428" s="290"/>
      <c r="BF428" s="281" t="b">
        <v>0</v>
      </c>
      <c r="BG428" s="258"/>
      <c r="BH428" s="346"/>
      <c r="BI428" s="300"/>
      <c r="BJ428" s="300"/>
      <c r="BK428" s="345"/>
      <c r="BL428" s="345"/>
      <c r="BM428" s="300"/>
      <c r="BN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574"/>
      <c r="Z429" s="258"/>
      <c r="AA429" s="194"/>
      <c r="AB429" s="61"/>
      <c r="AC429" s="61"/>
      <c r="AD429" s="81"/>
      <c r="AE429" s="81"/>
      <c r="AF429" s="61"/>
      <c r="AG429" s="269" t="b">
        <v>0</v>
      </c>
      <c r="AH429" s="574"/>
      <c r="AJ429" s="349"/>
      <c r="AK429" s="290"/>
      <c r="AL429" s="290"/>
      <c r="AM429" s="350"/>
      <c r="AN429" s="350"/>
      <c r="AO429" s="290"/>
      <c r="AP429" s="315"/>
      <c r="AQ429" s="258"/>
      <c r="AR429" s="346"/>
      <c r="AS429" s="300"/>
      <c r="AT429" s="300"/>
      <c r="AU429" s="345"/>
      <c r="AV429" s="345"/>
      <c r="AW429" s="300"/>
      <c r="AX429" s="313"/>
      <c r="AY429" s="258"/>
      <c r="AZ429" s="349"/>
      <c r="BA429" s="290"/>
      <c r="BB429" s="290"/>
      <c r="BC429" s="350"/>
      <c r="BD429" s="350"/>
      <c r="BE429" s="290"/>
      <c r="BF429" s="281" t="b">
        <v>0</v>
      </c>
      <c r="BG429" s="258"/>
      <c r="BH429" s="346"/>
      <c r="BI429" s="300"/>
      <c r="BJ429" s="300"/>
      <c r="BK429" s="345"/>
      <c r="BL429" s="345"/>
      <c r="BM429" s="300"/>
      <c r="BN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574"/>
      <c r="Z430" s="258"/>
      <c r="AA430" s="194"/>
      <c r="AB430" s="61"/>
      <c r="AC430" s="61"/>
      <c r="AD430" s="81"/>
      <c r="AE430" s="81"/>
      <c r="AF430" s="61"/>
      <c r="AG430" s="269" t="b">
        <v>0</v>
      </c>
      <c r="AH430" s="574"/>
      <c r="AJ430" s="349"/>
      <c r="AK430" s="290"/>
      <c r="AL430" s="290"/>
      <c r="AM430" s="350"/>
      <c r="AN430" s="350"/>
      <c r="AO430" s="290"/>
      <c r="AP430" s="315"/>
      <c r="AQ430" s="258"/>
      <c r="AR430" s="346"/>
      <c r="AS430" s="300"/>
      <c r="AT430" s="300"/>
      <c r="AU430" s="345"/>
      <c r="AV430" s="345"/>
      <c r="AW430" s="300"/>
      <c r="AX430" s="313"/>
      <c r="AY430" s="258"/>
      <c r="AZ430" s="349"/>
      <c r="BA430" s="290"/>
      <c r="BB430" s="290"/>
      <c r="BC430" s="350"/>
      <c r="BD430" s="350"/>
      <c r="BE430" s="290"/>
      <c r="BF430" s="281" t="b">
        <v>0</v>
      </c>
      <c r="BG430" s="258"/>
      <c r="BH430" s="346"/>
      <c r="BI430" s="300"/>
      <c r="BJ430" s="300"/>
      <c r="BK430" s="345"/>
      <c r="BL430" s="345"/>
      <c r="BM430" s="300"/>
      <c r="BN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574"/>
      <c r="Z431" s="258"/>
      <c r="AA431" s="194"/>
      <c r="AB431" s="61"/>
      <c r="AC431" s="61"/>
      <c r="AD431" s="81"/>
      <c r="AE431" s="81"/>
      <c r="AF431" s="61"/>
      <c r="AG431" s="269" t="b">
        <v>0</v>
      </c>
      <c r="AH431" s="574"/>
      <c r="AJ431" s="349"/>
      <c r="AK431" s="290"/>
      <c r="AL431" s="290"/>
      <c r="AM431" s="350"/>
      <c r="AN431" s="350"/>
      <c r="AO431" s="290"/>
      <c r="AP431" s="315"/>
      <c r="AQ431" s="258"/>
      <c r="AR431" s="346"/>
      <c r="AS431" s="300"/>
      <c r="AT431" s="300"/>
      <c r="AU431" s="345"/>
      <c r="AV431" s="345"/>
      <c r="AW431" s="300"/>
      <c r="AX431" s="313"/>
      <c r="AY431" s="258"/>
      <c r="AZ431" s="349"/>
      <c r="BA431" s="290"/>
      <c r="BB431" s="290"/>
      <c r="BC431" s="350"/>
      <c r="BD431" s="350"/>
      <c r="BE431" s="290"/>
      <c r="BF431" s="281" t="b">
        <v>0</v>
      </c>
      <c r="BG431" s="258"/>
      <c r="BH431" s="346"/>
      <c r="BI431" s="300"/>
      <c r="BJ431" s="300"/>
      <c r="BK431" s="345"/>
      <c r="BL431" s="345"/>
      <c r="BM431" s="300"/>
      <c r="BN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574"/>
      <c r="Z432" s="258"/>
      <c r="AA432" s="194"/>
      <c r="AB432" s="61"/>
      <c r="AC432" s="61"/>
      <c r="AD432" s="81"/>
      <c r="AE432" s="81"/>
      <c r="AF432" s="61"/>
      <c r="AG432" s="269" t="b">
        <v>0</v>
      </c>
      <c r="AH432" s="574"/>
      <c r="AJ432" s="349"/>
      <c r="AK432" s="290"/>
      <c r="AL432" s="290"/>
      <c r="AM432" s="350"/>
      <c r="AN432" s="350"/>
      <c r="AO432" s="290"/>
      <c r="AP432" s="315"/>
      <c r="AQ432" s="258"/>
      <c r="AR432" s="346"/>
      <c r="AS432" s="300"/>
      <c r="AT432" s="300"/>
      <c r="AU432" s="345"/>
      <c r="AV432" s="345"/>
      <c r="AW432" s="300"/>
      <c r="AX432" s="313"/>
      <c r="AY432" s="258"/>
      <c r="AZ432" s="349"/>
      <c r="BA432" s="290"/>
      <c r="BB432" s="290"/>
      <c r="BC432" s="350"/>
      <c r="BD432" s="350"/>
      <c r="BE432" s="290"/>
      <c r="BF432" s="281" t="b">
        <v>0</v>
      </c>
      <c r="BG432" s="258"/>
      <c r="BH432" s="346"/>
      <c r="BI432" s="300"/>
      <c r="BJ432" s="300"/>
      <c r="BK432" s="345"/>
      <c r="BL432" s="345"/>
      <c r="BM432" s="300"/>
      <c r="BN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574"/>
      <c r="Z433" s="258"/>
      <c r="AA433" s="194"/>
      <c r="AB433" s="61"/>
      <c r="AC433" s="61"/>
      <c r="AD433" s="81"/>
      <c r="AE433" s="81"/>
      <c r="AF433" s="61"/>
      <c r="AG433" s="269" t="b">
        <v>0</v>
      </c>
      <c r="AH433" s="574"/>
      <c r="AJ433" s="349"/>
      <c r="AK433" s="290"/>
      <c r="AL433" s="290"/>
      <c r="AM433" s="350"/>
      <c r="AN433" s="350"/>
      <c r="AO433" s="290"/>
      <c r="AP433" s="315"/>
      <c r="AQ433" s="258"/>
      <c r="AR433" s="346"/>
      <c r="AS433" s="300"/>
      <c r="AT433" s="300"/>
      <c r="AU433" s="345"/>
      <c r="AV433" s="345"/>
      <c r="AW433" s="300"/>
      <c r="AX433" s="313"/>
      <c r="AY433" s="258"/>
      <c r="AZ433" s="349"/>
      <c r="BA433" s="290"/>
      <c r="BB433" s="290"/>
      <c r="BC433" s="350"/>
      <c r="BD433" s="350"/>
      <c r="BE433" s="290"/>
      <c r="BF433" s="281" t="b">
        <v>0</v>
      </c>
      <c r="BG433" s="258"/>
      <c r="BH433" s="346"/>
      <c r="BI433" s="300"/>
      <c r="BJ433" s="300"/>
      <c r="BK433" s="345"/>
      <c r="BL433" s="345"/>
      <c r="BM433" s="300"/>
      <c r="BN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574"/>
      <c r="Z434" s="258"/>
      <c r="AA434" s="194"/>
      <c r="AB434" s="61"/>
      <c r="AC434" s="61"/>
      <c r="AD434" s="81"/>
      <c r="AE434" s="81"/>
      <c r="AF434" s="61"/>
      <c r="AG434" s="269" t="b">
        <v>0</v>
      </c>
      <c r="AH434" s="574"/>
      <c r="AJ434" s="349"/>
      <c r="AK434" s="290"/>
      <c r="AL434" s="290"/>
      <c r="AM434" s="350"/>
      <c r="AN434" s="350"/>
      <c r="AO434" s="290"/>
      <c r="AP434" s="315"/>
      <c r="AQ434" s="258"/>
      <c r="AR434" s="346"/>
      <c r="AS434" s="300"/>
      <c r="AT434" s="300"/>
      <c r="AU434" s="345"/>
      <c r="AV434" s="345"/>
      <c r="AW434" s="300"/>
      <c r="AX434" s="313"/>
      <c r="AY434" s="258"/>
      <c r="AZ434" s="349"/>
      <c r="BA434" s="290"/>
      <c r="BB434" s="290"/>
      <c r="BC434" s="350"/>
      <c r="BD434" s="350"/>
      <c r="BE434" s="290"/>
      <c r="BF434" s="281" t="b">
        <v>0</v>
      </c>
      <c r="BG434" s="258"/>
      <c r="BH434" s="346"/>
      <c r="BI434" s="300"/>
      <c r="BJ434" s="300"/>
      <c r="BK434" s="345"/>
      <c r="BL434" s="345"/>
      <c r="BM434" s="300"/>
      <c r="BN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574"/>
      <c r="Z435" s="258"/>
      <c r="AA435" s="194"/>
      <c r="AB435" s="61"/>
      <c r="AC435" s="61"/>
      <c r="AD435" s="81"/>
      <c r="AE435" s="81"/>
      <c r="AF435" s="61"/>
      <c r="AG435" s="269" t="b">
        <v>0</v>
      </c>
      <c r="AH435" s="574"/>
      <c r="AJ435" s="349"/>
      <c r="AK435" s="290"/>
      <c r="AL435" s="290"/>
      <c r="AM435" s="350"/>
      <c r="AN435" s="350"/>
      <c r="AO435" s="290"/>
      <c r="AP435" s="315"/>
      <c r="AQ435" s="258"/>
      <c r="AR435" s="346"/>
      <c r="AS435" s="300"/>
      <c r="AT435" s="300"/>
      <c r="AU435" s="345"/>
      <c r="AV435" s="345"/>
      <c r="AW435" s="300"/>
      <c r="AX435" s="313"/>
      <c r="AY435" s="258"/>
      <c r="AZ435" s="349"/>
      <c r="BA435" s="290"/>
      <c r="BB435" s="290"/>
      <c r="BC435" s="350"/>
      <c r="BD435" s="350"/>
      <c r="BE435" s="290"/>
      <c r="BF435" s="281" t="b">
        <v>0</v>
      </c>
      <c r="BG435" s="258"/>
      <c r="BH435" s="346"/>
      <c r="BI435" s="300"/>
      <c r="BJ435" s="300"/>
      <c r="BK435" s="345"/>
      <c r="BL435" s="345"/>
      <c r="BM435" s="300"/>
      <c r="BN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574"/>
      <c r="Z436" s="258"/>
      <c r="AA436" s="194"/>
      <c r="AB436" s="61"/>
      <c r="AC436" s="61"/>
      <c r="AD436" s="81"/>
      <c r="AE436" s="81"/>
      <c r="AF436" s="61"/>
      <c r="AG436" s="269" t="b">
        <v>0</v>
      </c>
      <c r="AH436" s="574"/>
      <c r="AJ436" s="349"/>
      <c r="AK436" s="290"/>
      <c r="AL436" s="290"/>
      <c r="AM436" s="350"/>
      <c r="AN436" s="350"/>
      <c r="AO436" s="290"/>
      <c r="AP436" s="315"/>
      <c r="AQ436" s="258"/>
      <c r="AR436" s="346"/>
      <c r="AS436" s="300"/>
      <c r="AT436" s="300"/>
      <c r="AU436" s="345"/>
      <c r="AV436" s="345"/>
      <c r="AW436" s="300"/>
      <c r="AX436" s="313"/>
      <c r="AY436" s="258"/>
      <c r="AZ436" s="349"/>
      <c r="BA436" s="290"/>
      <c r="BB436" s="290"/>
      <c r="BC436" s="350"/>
      <c r="BD436" s="350"/>
      <c r="BE436" s="290"/>
      <c r="BF436" s="281" t="b">
        <v>0</v>
      </c>
      <c r="BG436" s="258"/>
      <c r="BH436" s="346"/>
      <c r="BI436" s="300"/>
      <c r="BJ436" s="300"/>
      <c r="BK436" s="345"/>
      <c r="BL436" s="345"/>
      <c r="BM436" s="300"/>
      <c r="BN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574"/>
      <c r="Z437" s="258"/>
      <c r="AA437" s="194"/>
      <c r="AB437" s="61"/>
      <c r="AC437" s="61"/>
      <c r="AD437" s="81"/>
      <c r="AE437" s="81"/>
      <c r="AF437" s="61"/>
      <c r="AG437" s="269" t="b">
        <v>0</v>
      </c>
      <c r="AH437" s="574"/>
      <c r="AJ437" s="349"/>
      <c r="AK437" s="290"/>
      <c r="AL437" s="290"/>
      <c r="AM437" s="350"/>
      <c r="AN437" s="350"/>
      <c r="AO437" s="290"/>
      <c r="AP437" s="315"/>
      <c r="AQ437" s="258"/>
      <c r="AR437" s="346"/>
      <c r="AS437" s="300"/>
      <c r="AT437" s="300"/>
      <c r="AU437" s="345"/>
      <c r="AV437" s="345"/>
      <c r="AW437" s="300"/>
      <c r="AX437" s="313"/>
      <c r="AY437" s="258"/>
      <c r="AZ437" s="349"/>
      <c r="BA437" s="290"/>
      <c r="BB437" s="290"/>
      <c r="BC437" s="350"/>
      <c r="BD437" s="350"/>
      <c r="BE437" s="290"/>
      <c r="BF437" s="281" t="b">
        <v>0</v>
      </c>
      <c r="BG437" s="258"/>
      <c r="BH437" s="346"/>
      <c r="BI437" s="300"/>
      <c r="BJ437" s="300"/>
      <c r="BK437" s="345"/>
      <c r="BL437" s="345"/>
      <c r="BM437" s="300"/>
      <c r="BN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574"/>
      <c r="Z438" s="258"/>
      <c r="AA438" s="194"/>
      <c r="AB438" s="61"/>
      <c r="AC438" s="61"/>
      <c r="AD438" s="81"/>
      <c r="AE438" s="81"/>
      <c r="AF438" s="61"/>
      <c r="AG438" s="269" t="b">
        <v>0</v>
      </c>
      <c r="AH438" s="574"/>
      <c r="AJ438" s="349"/>
      <c r="AK438" s="290"/>
      <c r="AL438" s="290"/>
      <c r="AM438" s="350"/>
      <c r="AN438" s="350"/>
      <c r="AO438" s="290"/>
      <c r="AP438" s="315"/>
      <c r="AQ438" s="258"/>
      <c r="AR438" s="346"/>
      <c r="AS438" s="300"/>
      <c r="AT438" s="300"/>
      <c r="AU438" s="345"/>
      <c r="AV438" s="345"/>
      <c r="AW438" s="300"/>
      <c r="AX438" s="313"/>
      <c r="AY438" s="258"/>
      <c r="AZ438" s="349"/>
      <c r="BA438" s="290"/>
      <c r="BB438" s="290"/>
      <c r="BC438" s="350"/>
      <c r="BD438" s="350"/>
      <c r="BE438" s="290"/>
      <c r="BF438" s="281" t="b">
        <v>0</v>
      </c>
      <c r="BG438" s="258"/>
      <c r="BH438" s="346"/>
      <c r="BI438" s="300"/>
      <c r="BJ438" s="300"/>
      <c r="BK438" s="345"/>
      <c r="BL438" s="345"/>
      <c r="BM438" s="300"/>
      <c r="BN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574"/>
      <c r="Z439" s="258"/>
      <c r="AA439" s="194"/>
      <c r="AB439" s="61"/>
      <c r="AC439" s="61"/>
      <c r="AD439" s="81"/>
      <c r="AE439" s="81"/>
      <c r="AF439" s="61"/>
      <c r="AG439" s="269" t="b">
        <v>0</v>
      </c>
      <c r="AH439" s="574"/>
      <c r="AJ439" s="349"/>
      <c r="AK439" s="290"/>
      <c r="AL439" s="290"/>
      <c r="AM439" s="350"/>
      <c r="AN439" s="350"/>
      <c r="AO439" s="290"/>
      <c r="AP439" s="315"/>
      <c r="AQ439" s="258"/>
      <c r="AR439" s="346"/>
      <c r="AS439" s="300"/>
      <c r="AT439" s="300"/>
      <c r="AU439" s="345"/>
      <c r="AV439" s="345"/>
      <c r="AW439" s="300"/>
      <c r="AX439" s="313"/>
      <c r="AY439" s="258"/>
      <c r="AZ439" s="349"/>
      <c r="BA439" s="290"/>
      <c r="BB439" s="290"/>
      <c r="BC439" s="350"/>
      <c r="BD439" s="350"/>
      <c r="BE439" s="290"/>
      <c r="BF439" s="281" t="b">
        <v>0</v>
      </c>
      <c r="BG439" s="258"/>
      <c r="BH439" s="346"/>
      <c r="BI439" s="300"/>
      <c r="BJ439" s="300"/>
      <c r="BK439" s="345"/>
      <c r="BL439" s="345"/>
      <c r="BM439" s="300"/>
      <c r="BN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574"/>
      <c r="Z440" s="258"/>
      <c r="AA440" s="194"/>
      <c r="AB440" s="61"/>
      <c r="AC440" s="61"/>
      <c r="AD440" s="81"/>
      <c r="AE440" s="81"/>
      <c r="AF440" s="61"/>
      <c r="AG440" s="269" t="b">
        <v>0</v>
      </c>
      <c r="AH440" s="574"/>
      <c r="AJ440" s="349"/>
      <c r="AK440" s="290"/>
      <c r="AL440" s="290"/>
      <c r="AM440" s="350"/>
      <c r="AN440" s="350"/>
      <c r="AO440" s="290"/>
      <c r="AP440" s="315"/>
      <c r="AQ440" s="258"/>
      <c r="AR440" s="346"/>
      <c r="AS440" s="300"/>
      <c r="AT440" s="300"/>
      <c r="AU440" s="345"/>
      <c r="AV440" s="345"/>
      <c r="AW440" s="300"/>
      <c r="AX440" s="313"/>
      <c r="AY440" s="258"/>
      <c r="AZ440" s="349"/>
      <c r="BA440" s="290"/>
      <c r="BB440" s="290"/>
      <c r="BC440" s="350"/>
      <c r="BD440" s="350"/>
      <c r="BE440" s="290"/>
      <c r="BF440" s="281" t="b">
        <v>0</v>
      </c>
      <c r="BG440" s="258"/>
      <c r="BH440" s="346"/>
      <c r="BI440" s="300"/>
      <c r="BJ440" s="300"/>
      <c r="BK440" s="345"/>
      <c r="BL440" s="345"/>
      <c r="BM440" s="300"/>
      <c r="BN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574"/>
      <c r="Z441" s="258"/>
      <c r="AA441" s="194"/>
      <c r="AB441" s="61"/>
      <c r="AC441" s="61"/>
      <c r="AD441" s="81"/>
      <c r="AE441" s="81"/>
      <c r="AF441" s="61"/>
      <c r="AG441" s="269" t="b">
        <v>0</v>
      </c>
      <c r="AH441" s="574"/>
      <c r="AJ441" s="349"/>
      <c r="AK441" s="290"/>
      <c r="AL441" s="290"/>
      <c r="AM441" s="350"/>
      <c r="AN441" s="350"/>
      <c r="AO441" s="290"/>
      <c r="AP441" s="315"/>
      <c r="AQ441" s="258"/>
      <c r="AR441" s="346"/>
      <c r="AS441" s="300"/>
      <c r="AT441" s="300"/>
      <c r="AU441" s="345"/>
      <c r="AV441" s="345"/>
      <c r="AW441" s="300"/>
      <c r="AX441" s="313"/>
      <c r="AY441" s="258"/>
      <c r="AZ441" s="349"/>
      <c r="BA441" s="290"/>
      <c r="BB441" s="290"/>
      <c r="BC441" s="350"/>
      <c r="BD441" s="350"/>
      <c r="BE441" s="290"/>
      <c r="BF441" s="281" t="b">
        <v>0</v>
      </c>
      <c r="BG441" s="258"/>
      <c r="BH441" s="346"/>
      <c r="BI441" s="300"/>
      <c r="BJ441" s="300"/>
      <c r="BK441" s="345"/>
      <c r="BL441" s="345"/>
      <c r="BM441" s="300"/>
      <c r="BN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574"/>
      <c r="Z442" s="258"/>
      <c r="AA442" s="194"/>
      <c r="AB442" s="61"/>
      <c r="AC442" s="61"/>
      <c r="AD442" s="81"/>
      <c r="AE442" s="81"/>
      <c r="AF442" s="61"/>
      <c r="AG442" s="269" t="b">
        <v>0</v>
      </c>
      <c r="AH442" s="574"/>
      <c r="AJ442" s="349"/>
      <c r="AK442" s="290"/>
      <c r="AL442" s="290"/>
      <c r="AM442" s="350"/>
      <c r="AN442" s="350"/>
      <c r="AO442" s="290"/>
      <c r="AP442" s="315"/>
      <c r="AQ442" s="258"/>
      <c r="AR442" s="346"/>
      <c r="AS442" s="300"/>
      <c r="AT442" s="300"/>
      <c r="AU442" s="345"/>
      <c r="AV442" s="345"/>
      <c r="AW442" s="300"/>
      <c r="AX442" s="313"/>
      <c r="AY442" s="258"/>
      <c r="AZ442" s="349"/>
      <c r="BA442" s="290"/>
      <c r="BB442" s="290"/>
      <c r="BC442" s="350"/>
      <c r="BD442" s="350"/>
      <c r="BE442" s="290"/>
      <c r="BF442" s="281" t="b">
        <v>0</v>
      </c>
      <c r="BG442" s="258"/>
      <c r="BH442" s="346"/>
      <c r="BI442" s="300"/>
      <c r="BJ442" s="300"/>
      <c r="BK442" s="345"/>
      <c r="BL442" s="345"/>
      <c r="BM442" s="300"/>
      <c r="BN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574"/>
      <c r="Z443" s="258"/>
      <c r="AA443" s="194"/>
      <c r="AB443" s="61"/>
      <c r="AC443" s="61"/>
      <c r="AD443" s="81"/>
      <c r="AE443" s="81"/>
      <c r="AF443" s="61"/>
      <c r="AG443" s="269" t="b">
        <v>0</v>
      </c>
      <c r="AH443" s="574"/>
      <c r="AJ443" s="349"/>
      <c r="AK443" s="290"/>
      <c r="AL443" s="290"/>
      <c r="AM443" s="350"/>
      <c r="AN443" s="350"/>
      <c r="AO443" s="290"/>
      <c r="AP443" s="315"/>
      <c r="AQ443" s="258"/>
      <c r="AR443" s="346"/>
      <c r="AS443" s="300"/>
      <c r="AT443" s="300"/>
      <c r="AU443" s="345"/>
      <c r="AV443" s="345"/>
      <c r="AW443" s="300"/>
      <c r="AX443" s="313"/>
      <c r="AY443" s="258"/>
      <c r="AZ443" s="349"/>
      <c r="BA443" s="290"/>
      <c r="BB443" s="290"/>
      <c r="BC443" s="350"/>
      <c r="BD443" s="350"/>
      <c r="BE443" s="290"/>
      <c r="BF443" s="281" t="b">
        <v>0</v>
      </c>
      <c r="BG443" s="258"/>
      <c r="BH443" s="346"/>
      <c r="BI443" s="300"/>
      <c r="BJ443" s="300"/>
      <c r="BK443" s="345"/>
      <c r="BL443" s="345"/>
      <c r="BM443" s="300"/>
      <c r="BN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574"/>
      <c r="Z444" s="258"/>
      <c r="AA444" s="194"/>
      <c r="AB444" s="61"/>
      <c r="AC444" s="61"/>
      <c r="AD444" s="81"/>
      <c r="AE444" s="81"/>
      <c r="AF444" s="61"/>
      <c r="AG444" s="269" t="b">
        <v>0</v>
      </c>
      <c r="AH444" s="574"/>
      <c r="AJ444" s="349"/>
      <c r="AK444" s="290"/>
      <c r="AL444" s="290"/>
      <c r="AM444" s="350"/>
      <c r="AN444" s="350"/>
      <c r="AO444" s="290"/>
      <c r="AP444" s="315"/>
      <c r="AQ444" s="258"/>
      <c r="AR444" s="346"/>
      <c r="AS444" s="300"/>
      <c r="AT444" s="300"/>
      <c r="AU444" s="345"/>
      <c r="AV444" s="345"/>
      <c r="AW444" s="300"/>
      <c r="AX444" s="313"/>
      <c r="AY444" s="258"/>
      <c r="AZ444" s="349"/>
      <c r="BA444" s="290"/>
      <c r="BB444" s="290"/>
      <c r="BC444" s="350"/>
      <c r="BD444" s="350"/>
      <c r="BE444" s="290"/>
      <c r="BF444" s="281" t="b">
        <v>0</v>
      </c>
      <c r="BG444" s="258"/>
      <c r="BH444" s="346"/>
      <c r="BI444" s="300"/>
      <c r="BJ444" s="300"/>
      <c r="BK444" s="345"/>
      <c r="BL444" s="345"/>
      <c r="BM444" s="300"/>
      <c r="BN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574"/>
      <c r="Z445" s="258"/>
      <c r="AA445" s="194"/>
      <c r="AB445" s="61"/>
      <c r="AC445" s="61"/>
      <c r="AD445" s="81"/>
      <c r="AE445" s="81"/>
      <c r="AF445" s="61"/>
      <c r="AG445" s="269" t="b">
        <v>0</v>
      </c>
      <c r="AH445" s="574"/>
      <c r="AJ445" s="349"/>
      <c r="AK445" s="290"/>
      <c r="AL445" s="290"/>
      <c r="AM445" s="350"/>
      <c r="AN445" s="350"/>
      <c r="AO445" s="290"/>
      <c r="AP445" s="315"/>
      <c r="AQ445" s="258"/>
      <c r="AR445" s="346"/>
      <c r="AS445" s="300"/>
      <c r="AT445" s="300"/>
      <c r="AU445" s="345"/>
      <c r="AV445" s="345"/>
      <c r="AW445" s="300"/>
      <c r="AX445" s="313"/>
      <c r="AY445" s="258"/>
      <c r="AZ445" s="349"/>
      <c r="BA445" s="290"/>
      <c r="BB445" s="290"/>
      <c r="BC445" s="350"/>
      <c r="BD445" s="350"/>
      <c r="BE445" s="290"/>
      <c r="BF445" s="281" t="b">
        <v>0</v>
      </c>
      <c r="BG445" s="258"/>
      <c r="BH445" s="346"/>
      <c r="BI445" s="300"/>
      <c r="BJ445" s="300"/>
      <c r="BK445" s="345"/>
      <c r="BL445" s="345"/>
      <c r="BM445" s="300"/>
      <c r="BN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574"/>
      <c r="Z446" s="258"/>
      <c r="AA446" s="194"/>
      <c r="AB446" s="61"/>
      <c r="AC446" s="61"/>
      <c r="AD446" s="81"/>
      <c r="AE446" s="81"/>
      <c r="AF446" s="61"/>
      <c r="AG446" s="269" t="b">
        <v>0</v>
      </c>
      <c r="AH446" s="574"/>
      <c r="AJ446" s="349"/>
      <c r="AK446" s="290"/>
      <c r="AL446" s="290"/>
      <c r="AM446" s="350"/>
      <c r="AN446" s="350"/>
      <c r="AO446" s="290"/>
      <c r="AP446" s="315"/>
      <c r="AQ446" s="258"/>
      <c r="AR446" s="346"/>
      <c r="AS446" s="300"/>
      <c r="AT446" s="300"/>
      <c r="AU446" s="345"/>
      <c r="AV446" s="345"/>
      <c r="AW446" s="300"/>
      <c r="AX446" s="313"/>
      <c r="AY446" s="258"/>
      <c r="AZ446" s="349"/>
      <c r="BA446" s="290"/>
      <c r="BB446" s="290"/>
      <c r="BC446" s="350"/>
      <c r="BD446" s="350"/>
      <c r="BE446" s="290"/>
      <c r="BF446" s="281" t="b">
        <v>0</v>
      </c>
      <c r="BG446" s="258"/>
      <c r="BH446" s="346"/>
      <c r="BI446" s="300"/>
      <c r="BJ446" s="300"/>
      <c r="BK446" s="345"/>
      <c r="BL446" s="345"/>
      <c r="BM446" s="300"/>
      <c r="BN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574"/>
      <c r="Z447" s="258"/>
      <c r="AA447" s="194"/>
      <c r="AB447" s="61"/>
      <c r="AC447" s="61"/>
      <c r="AD447" s="81"/>
      <c r="AE447" s="81"/>
      <c r="AF447" s="61"/>
      <c r="AG447" s="269" t="b">
        <v>0</v>
      </c>
      <c r="AH447" s="574"/>
      <c r="AJ447" s="349"/>
      <c r="AK447" s="290"/>
      <c r="AL447" s="290"/>
      <c r="AM447" s="350"/>
      <c r="AN447" s="350"/>
      <c r="AO447" s="290"/>
      <c r="AP447" s="315"/>
      <c r="AQ447" s="258"/>
      <c r="AR447" s="346"/>
      <c r="AS447" s="300"/>
      <c r="AT447" s="300"/>
      <c r="AU447" s="345"/>
      <c r="AV447" s="345"/>
      <c r="AW447" s="300"/>
      <c r="AX447" s="313"/>
      <c r="AY447" s="258"/>
      <c r="AZ447" s="349"/>
      <c r="BA447" s="290"/>
      <c r="BB447" s="290"/>
      <c r="BC447" s="350"/>
      <c r="BD447" s="350"/>
      <c r="BE447" s="290"/>
      <c r="BF447" s="281" t="b">
        <v>0</v>
      </c>
      <c r="BG447" s="258"/>
      <c r="BH447" s="346"/>
      <c r="BI447" s="300"/>
      <c r="BJ447" s="300"/>
      <c r="BK447" s="345"/>
      <c r="BL447" s="345"/>
      <c r="BM447" s="300"/>
      <c r="BN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574"/>
      <c r="Z448" s="258"/>
      <c r="AA448" s="194"/>
      <c r="AB448" s="61"/>
      <c r="AC448" s="61"/>
      <c r="AD448" s="81"/>
      <c r="AE448" s="81"/>
      <c r="AF448" s="61"/>
      <c r="AG448" s="269" t="b">
        <v>0</v>
      </c>
      <c r="AH448" s="574"/>
      <c r="AJ448" s="349"/>
      <c r="AK448" s="290"/>
      <c r="AL448" s="290"/>
      <c r="AM448" s="350"/>
      <c r="AN448" s="350"/>
      <c r="AO448" s="290"/>
      <c r="AP448" s="315"/>
      <c r="AQ448" s="258"/>
      <c r="AR448" s="346"/>
      <c r="AS448" s="300"/>
      <c r="AT448" s="300"/>
      <c r="AU448" s="345"/>
      <c r="AV448" s="345"/>
      <c r="AW448" s="300"/>
      <c r="AX448" s="313"/>
      <c r="AY448" s="258"/>
      <c r="AZ448" s="349"/>
      <c r="BA448" s="290"/>
      <c r="BB448" s="290"/>
      <c r="BC448" s="350"/>
      <c r="BD448" s="350"/>
      <c r="BE448" s="290"/>
      <c r="BF448" s="281" t="b">
        <v>0</v>
      </c>
      <c r="BG448" s="258"/>
      <c r="BH448" s="346"/>
      <c r="BI448" s="300"/>
      <c r="BJ448" s="300"/>
      <c r="BK448" s="345"/>
      <c r="BL448" s="345"/>
      <c r="BM448" s="300"/>
      <c r="BN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574"/>
      <c r="Z449" s="258"/>
      <c r="AA449" s="194"/>
      <c r="AB449" s="61"/>
      <c r="AC449" s="61"/>
      <c r="AD449" s="81"/>
      <c r="AE449" s="81"/>
      <c r="AF449" s="61"/>
      <c r="AG449" s="269" t="b">
        <v>0</v>
      </c>
      <c r="AH449" s="574"/>
      <c r="AJ449" s="349"/>
      <c r="AK449" s="290"/>
      <c r="AL449" s="290"/>
      <c r="AM449" s="350"/>
      <c r="AN449" s="350"/>
      <c r="AO449" s="290"/>
      <c r="AP449" s="315"/>
      <c r="AQ449" s="258"/>
      <c r="AR449" s="346"/>
      <c r="AS449" s="300"/>
      <c r="AT449" s="300"/>
      <c r="AU449" s="345"/>
      <c r="AV449" s="345"/>
      <c r="AW449" s="300"/>
      <c r="AX449" s="313"/>
      <c r="AY449" s="258"/>
      <c r="AZ449" s="349"/>
      <c r="BA449" s="290"/>
      <c r="BB449" s="290"/>
      <c r="BC449" s="350"/>
      <c r="BD449" s="350"/>
      <c r="BE449" s="290"/>
      <c r="BF449" s="281" t="b">
        <v>0</v>
      </c>
      <c r="BG449" s="258"/>
      <c r="BH449" s="346"/>
      <c r="BI449" s="300"/>
      <c r="BJ449" s="300"/>
      <c r="BK449" s="345"/>
      <c r="BL449" s="345"/>
      <c r="BM449" s="300"/>
      <c r="BN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574"/>
      <c r="Z450" s="258"/>
      <c r="AA450" s="194"/>
      <c r="AB450" s="61"/>
      <c r="AC450" s="61"/>
      <c r="AD450" s="81"/>
      <c r="AE450" s="81"/>
      <c r="AF450" s="61"/>
      <c r="AG450" s="269" t="b">
        <v>0</v>
      </c>
      <c r="AH450" s="574"/>
      <c r="AJ450" s="349"/>
      <c r="AK450" s="290"/>
      <c r="AL450" s="290"/>
      <c r="AM450" s="350"/>
      <c r="AN450" s="350"/>
      <c r="AO450" s="290"/>
      <c r="AP450" s="315"/>
      <c r="AQ450" s="258"/>
      <c r="AR450" s="346"/>
      <c r="AS450" s="300"/>
      <c r="AT450" s="300"/>
      <c r="AU450" s="345"/>
      <c r="AV450" s="345"/>
      <c r="AW450" s="300"/>
      <c r="AX450" s="313"/>
      <c r="AY450" s="258"/>
      <c r="AZ450" s="349"/>
      <c r="BA450" s="290"/>
      <c r="BB450" s="290"/>
      <c r="BC450" s="350"/>
      <c r="BD450" s="350"/>
      <c r="BE450" s="290"/>
      <c r="BF450" s="281" t="b">
        <v>0</v>
      </c>
      <c r="BG450" s="258"/>
      <c r="BH450" s="346"/>
      <c r="BI450" s="300"/>
      <c r="BJ450" s="300"/>
      <c r="BK450" s="345"/>
      <c r="BL450" s="345"/>
      <c r="BM450" s="300"/>
      <c r="BN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574"/>
      <c r="Z451" s="258"/>
      <c r="AA451" s="194"/>
      <c r="AB451" s="61"/>
      <c r="AC451" s="61"/>
      <c r="AD451" s="81"/>
      <c r="AE451" s="81"/>
      <c r="AF451" s="61"/>
      <c r="AG451" s="269" t="b">
        <v>0</v>
      </c>
      <c r="AH451" s="574"/>
      <c r="AJ451" s="349"/>
      <c r="AK451" s="290"/>
      <c r="AL451" s="290"/>
      <c r="AM451" s="350"/>
      <c r="AN451" s="350"/>
      <c r="AO451" s="290"/>
      <c r="AP451" s="315"/>
      <c r="AQ451" s="258"/>
      <c r="AR451" s="346"/>
      <c r="AS451" s="300"/>
      <c r="AT451" s="300"/>
      <c r="AU451" s="345"/>
      <c r="AV451" s="345"/>
      <c r="AW451" s="300"/>
      <c r="AX451" s="313"/>
      <c r="AY451" s="258"/>
      <c r="AZ451" s="349"/>
      <c r="BA451" s="290"/>
      <c r="BB451" s="290"/>
      <c r="BC451" s="350"/>
      <c r="BD451" s="350"/>
      <c r="BE451" s="290"/>
      <c r="BF451" s="281" t="b">
        <v>0</v>
      </c>
      <c r="BG451" s="258"/>
      <c r="BH451" s="346"/>
      <c r="BI451" s="300"/>
      <c r="BJ451" s="300"/>
      <c r="BK451" s="345"/>
      <c r="BL451" s="345"/>
      <c r="BM451" s="300"/>
      <c r="BN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574"/>
      <c r="Z452" s="258"/>
      <c r="AA452" s="194"/>
      <c r="AB452" s="61"/>
      <c r="AC452" s="61"/>
      <c r="AD452" s="81"/>
      <c r="AE452" s="81"/>
      <c r="AF452" s="61"/>
      <c r="AG452" s="269" t="b">
        <v>0</v>
      </c>
      <c r="AH452" s="574"/>
      <c r="AJ452" s="349"/>
      <c r="AK452" s="290"/>
      <c r="AL452" s="290"/>
      <c r="AM452" s="350"/>
      <c r="AN452" s="350"/>
      <c r="AO452" s="290"/>
      <c r="AP452" s="315"/>
      <c r="AQ452" s="258"/>
      <c r="AR452" s="346"/>
      <c r="AS452" s="300"/>
      <c r="AT452" s="300"/>
      <c r="AU452" s="345"/>
      <c r="AV452" s="345"/>
      <c r="AW452" s="300"/>
      <c r="AX452" s="313"/>
      <c r="AY452" s="258"/>
      <c r="AZ452" s="349"/>
      <c r="BA452" s="290"/>
      <c r="BB452" s="290"/>
      <c r="BC452" s="350"/>
      <c r="BD452" s="350"/>
      <c r="BE452" s="290"/>
      <c r="BF452" s="281" t="b">
        <v>0</v>
      </c>
      <c r="BG452" s="258"/>
      <c r="BH452" s="346"/>
      <c r="BI452" s="300"/>
      <c r="BJ452" s="300"/>
      <c r="BK452" s="345"/>
      <c r="BL452" s="345"/>
      <c r="BM452" s="300"/>
      <c r="BN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574"/>
      <c r="Z453" s="258"/>
      <c r="AA453" s="194"/>
      <c r="AB453" s="61"/>
      <c r="AC453" s="61"/>
      <c r="AD453" s="81"/>
      <c r="AE453" s="81"/>
      <c r="AF453" s="61"/>
      <c r="AG453" s="269" t="b">
        <v>0</v>
      </c>
      <c r="AH453" s="574"/>
      <c r="AJ453" s="349"/>
      <c r="AK453" s="290"/>
      <c r="AL453" s="290"/>
      <c r="AM453" s="350"/>
      <c r="AN453" s="350"/>
      <c r="AO453" s="290"/>
      <c r="AP453" s="315"/>
      <c r="AQ453" s="258"/>
      <c r="AR453" s="346"/>
      <c r="AS453" s="300"/>
      <c r="AT453" s="300"/>
      <c r="AU453" s="345"/>
      <c r="AV453" s="345"/>
      <c r="AW453" s="300"/>
      <c r="AX453" s="313"/>
      <c r="AY453" s="258"/>
      <c r="AZ453" s="349"/>
      <c r="BA453" s="290"/>
      <c r="BB453" s="290"/>
      <c r="BC453" s="350"/>
      <c r="BD453" s="350"/>
      <c r="BE453" s="290"/>
      <c r="BF453" s="281" t="b">
        <v>0</v>
      </c>
      <c r="BG453" s="258"/>
      <c r="BH453" s="346"/>
      <c r="BI453" s="300"/>
      <c r="BJ453" s="300"/>
      <c r="BK453" s="345"/>
      <c r="BL453" s="345"/>
      <c r="BM453" s="300"/>
      <c r="BN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574"/>
      <c r="Z454" s="258"/>
      <c r="AA454" s="194"/>
      <c r="AB454" s="61"/>
      <c r="AC454" s="61"/>
      <c r="AD454" s="81"/>
      <c r="AE454" s="81"/>
      <c r="AF454" s="61"/>
      <c r="AG454" s="269" t="b">
        <v>0</v>
      </c>
      <c r="AH454" s="574"/>
      <c r="AJ454" s="349"/>
      <c r="AK454" s="290"/>
      <c r="AL454" s="290"/>
      <c r="AM454" s="350"/>
      <c r="AN454" s="350"/>
      <c r="AO454" s="290"/>
      <c r="AP454" s="315"/>
      <c r="AQ454" s="258"/>
      <c r="AR454" s="346"/>
      <c r="AS454" s="300"/>
      <c r="AT454" s="300"/>
      <c r="AU454" s="345"/>
      <c r="AV454" s="345"/>
      <c r="AW454" s="300"/>
      <c r="AX454" s="313"/>
      <c r="AY454" s="258"/>
      <c r="AZ454" s="349"/>
      <c r="BA454" s="290"/>
      <c r="BB454" s="290"/>
      <c r="BC454" s="350"/>
      <c r="BD454" s="350"/>
      <c r="BE454" s="290"/>
      <c r="BF454" s="281" t="b">
        <v>0</v>
      </c>
      <c r="BG454" s="258"/>
      <c r="BH454" s="346"/>
      <c r="BI454" s="300"/>
      <c r="BJ454" s="300"/>
      <c r="BK454" s="345"/>
      <c r="BL454" s="345"/>
      <c r="BM454" s="300"/>
      <c r="BN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574"/>
      <c r="Z455" s="258"/>
      <c r="AA455" s="194"/>
      <c r="AB455" s="61"/>
      <c r="AC455" s="61"/>
      <c r="AD455" s="81"/>
      <c r="AE455" s="81"/>
      <c r="AF455" s="61"/>
      <c r="AG455" s="269" t="b">
        <v>0</v>
      </c>
      <c r="AH455" s="574"/>
      <c r="AJ455" s="349"/>
      <c r="AK455" s="290"/>
      <c r="AL455" s="290"/>
      <c r="AM455" s="350"/>
      <c r="AN455" s="350"/>
      <c r="AO455" s="290"/>
      <c r="AP455" s="315"/>
      <c r="AQ455" s="258"/>
      <c r="AR455" s="346"/>
      <c r="AS455" s="300"/>
      <c r="AT455" s="300"/>
      <c r="AU455" s="345"/>
      <c r="AV455" s="345"/>
      <c r="AW455" s="300"/>
      <c r="AX455" s="313"/>
      <c r="AY455" s="258"/>
      <c r="AZ455" s="349"/>
      <c r="BA455" s="290"/>
      <c r="BB455" s="290"/>
      <c r="BC455" s="350"/>
      <c r="BD455" s="350"/>
      <c r="BE455" s="290"/>
      <c r="BF455" s="281" t="b">
        <v>0</v>
      </c>
      <c r="BG455" s="258"/>
      <c r="BH455" s="346"/>
      <c r="BI455" s="300"/>
      <c r="BJ455" s="300"/>
      <c r="BK455" s="345"/>
      <c r="BL455" s="345"/>
      <c r="BM455" s="300"/>
      <c r="BN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574"/>
      <c r="Z456" s="258"/>
      <c r="AA456" s="194"/>
      <c r="AB456" s="61"/>
      <c r="AC456" s="61"/>
      <c r="AD456" s="81"/>
      <c r="AE456" s="81"/>
      <c r="AF456" s="61"/>
      <c r="AG456" s="269" t="b">
        <v>0</v>
      </c>
      <c r="AH456" s="574"/>
      <c r="AJ456" s="349"/>
      <c r="AK456" s="290"/>
      <c r="AL456" s="290"/>
      <c r="AM456" s="350"/>
      <c r="AN456" s="350"/>
      <c r="AO456" s="290"/>
      <c r="AP456" s="315"/>
      <c r="AQ456" s="258"/>
      <c r="AR456" s="346"/>
      <c r="AS456" s="300"/>
      <c r="AT456" s="300"/>
      <c r="AU456" s="345"/>
      <c r="AV456" s="345"/>
      <c r="AW456" s="300"/>
      <c r="AX456" s="313"/>
      <c r="AY456" s="258"/>
      <c r="AZ456" s="349"/>
      <c r="BA456" s="290"/>
      <c r="BB456" s="290"/>
      <c r="BC456" s="350"/>
      <c r="BD456" s="350"/>
      <c r="BE456" s="290"/>
      <c r="BF456" s="281" t="b">
        <v>0</v>
      </c>
      <c r="BG456" s="258"/>
      <c r="BH456" s="346"/>
      <c r="BI456" s="300"/>
      <c r="BJ456" s="300"/>
      <c r="BK456" s="345"/>
      <c r="BL456" s="345"/>
      <c r="BM456" s="300"/>
      <c r="BN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574"/>
      <c r="Z457" s="258"/>
      <c r="AA457" s="194"/>
      <c r="AB457" s="61"/>
      <c r="AC457" s="61"/>
      <c r="AD457" s="81"/>
      <c r="AE457" s="81"/>
      <c r="AF457" s="61"/>
      <c r="AG457" s="269" t="b">
        <v>0</v>
      </c>
      <c r="AH457" s="574"/>
      <c r="AJ457" s="349"/>
      <c r="AK457" s="290"/>
      <c r="AL457" s="290"/>
      <c r="AM457" s="350"/>
      <c r="AN457" s="350"/>
      <c r="AO457" s="290"/>
      <c r="AP457" s="315"/>
      <c r="AQ457" s="258"/>
      <c r="AR457" s="346"/>
      <c r="AS457" s="300"/>
      <c r="AT457" s="300"/>
      <c r="AU457" s="345"/>
      <c r="AV457" s="345"/>
      <c r="AW457" s="300"/>
      <c r="AX457" s="313"/>
      <c r="AY457" s="258"/>
      <c r="AZ457" s="349"/>
      <c r="BA457" s="290"/>
      <c r="BB457" s="290"/>
      <c r="BC457" s="350"/>
      <c r="BD457" s="350"/>
      <c r="BE457" s="290"/>
      <c r="BF457" s="281" t="b">
        <v>0</v>
      </c>
      <c r="BG457" s="258"/>
      <c r="BH457" s="346"/>
      <c r="BI457" s="300"/>
      <c r="BJ457" s="300"/>
      <c r="BK457" s="345"/>
      <c r="BL457" s="345"/>
      <c r="BM457" s="300"/>
      <c r="BN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574"/>
      <c r="Z458" s="258"/>
      <c r="AA458" s="194"/>
      <c r="AB458" s="61"/>
      <c r="AC458" s="61"/>
      <c r="AD458" s="81"/>
      <c r="AE458" s="81"/>
      <c r="AF458" s="61"/>
      <c r="AG458" s="269" t="b">
        <v>0</v>
      </c>
      <c r="AH458" s="574"/>
      <c r="AJ458" s="349"/>
      <c r="AK458" s="290"/>
      <c r="AL458" s="290"/>
      <c r="AM458" s="350"/>
      <c r="AN458" s="350"/>
      <c r="AO458" s="290"/>
      <c r="AP458" s="315"/>
      <c r="AQ458" s="258"/>
      <c r="AR458" s="346"/>
      <c r="AS458" s="300"/>
      <c r="AT458" s="300"/>
      <c r="AU458" s="345"/>
      <c r="AV458" s="345"/>
      <c r="AW458" s="300"/>
      <c r="AX458" s="313"/>
      <c r="AY458" s="258"/>
      <c r="AZ458" s="349"/>
      <c r="BA458" s="290"/>
      <c r="BB458" s="290"/>
      <c r="BC458" s="350"/>
      <c r="BD458" s="350"/>
      <c r="BE458" s="290"/>
      <c r="BF458" s="281" t="b">
        <v>0</v>
      </c>
      <c r="BG458" s="258"/>
      <c r="BH458" s="346"/>
      <c r="BI458" s="300"/>
      <c r="BJ458" s="300"/>
      <c r="BK458" s="345"/>
      <c r="BL458" s="345"/>
      <c r="BM458" s="300"/>
      <c r="BN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574"/>
      <c r="Z459" s="258"/>
      <c r="AA459" s="194"/>
      <c r="AB459" s="61"/>
      <c r="AC459" s="61"/>
      <c r="AD459" s="81"/>
      <c r="AE459" s="81"/>
      <c r="AF459" s="61"/>
      <c r="AG459" s="269" t="b">
        <v>0</v>
      </c>
      <c r="AH459" s="574"/>
      <c r="AJ459" s="349"/>
      <c r="AK459" s="290"/>
      <c r="AL459" s="290"/>
      <c r="AM459" s="350"/>
      <c r="AN459" s="350"/>
      <c r="AO459" s="290"/>
      <c r="AP459" s="315"/>
      <c r="AQ459" s="258"/>
      <c r="AR459" s="346"/>
      <c r="AS459" s="300"/>
      <c r="AT459" s="300"/>
      <c r="AU459" s="345"/>
      <c r="AV459" s="345"/>
      <c r="AW459" s="300"/>
      <c r="AX459" s="313"/>
      <c r="AY459" s="258"/>
      <c r="AZ459" s="349"/>
      <c r="BA459" s="290"/>
      <c r="BB459" s="290"/>
      <c r="BC459" s="350"/>
      <c r="BD459" s="350"/>
      <c r="BE459" s="290"/>
      <c r="BF459" s="281" t="b">
        <v>0</v>
      </c>
      <c r="BG459" s="258"/>
      <c r="BH459" s="346"/>
      <c r="BI459" s="300"/>
      <c r="BJ459" s="300"/>
      <c r="BK459" s="345"/>
      <c r="BL459" s="345"/>
      <c r="BM459" s="300"/>
      <c r="BN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574"/>
      <c r="Z460" s="258"/>
      <c r="AA460" s="194"/>
      <c r="AB460" s="61"/>
      <c r="AC460" s="61"/>
      <c r="AD460" s="81"/>
      <c r="AE460" s="81"/>
      <c r="AF460" s="61"/>
      <c r="AG460" s="269" t="b">
        <v>0</v>
      </c>
      <c r="AH460" s="574"/>
      <c r="AJ460" s="349"/>
      <c r="AK460" s="290"/>
      <c r="AL460" s="290"/>
      <c r="AM460" s="350"/>
      <c r="AN460" s="350"/>
      <c r="AO460" s="290"/>
      <c r="AP460" s="315"/>
      <c r="AQ460" s="258"/>
      <c r="AR460" s="346"/>
      <c r="AS460" s="300"/>
      <c r="AT460" s="300"/>
      <c r="AU460" s="345"/>
      <c r="AV460" s="345"/>
      <c r="AW460" s="300"/>
      <c r="AX460" s="313"/>
      <c r="AY460" s="258"/>
      <c r="AZ460" s="349"/>
      <c r="BA460" s="290"/>
      <c r="BB460" s="290"/>
      <c r="BC460" s="350"/>
      <c r="BD460" s="350"/>
      <c r="BE460" s="290"/>
      <c r="BF460" s="281" t="b">
        <v>0</v>
      </c>
      <c r="BG460" s="258"/>
      <c r="BH460" s="346"/>
      <c r="BI460" s="300"/>
      <c r="BJ460" s="300"/>
      <c r="BK460" s="345"/>
      <c r="BL460" s="345"/>
      <c r="BM460" s="300"/>
      <c r="BN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574"/>
      <c r="Z461" s="258"/>
      <c r="AA461" s="194"/>
      <c r="AB461" s="61"/>
      <c r="AC461" s="61"/>
      <c r="AD461" s="81"/>
      <c r="AE461" s="81"/>
      <c r="AF461" s="61"/>
      <c r="AG461" s="269" t="b">
        <v>0</v>
      </c>
      <c r="AH461" s="574"/>
      <c r="AJ461" s="349"/>
      <c r="AK461" s="290"/>
      <c r="AL461" s="290"/>
      <c r="AM461" s="350"/>
      <c r="AN461" s="350"/>
      <c r="AO461" s="290"/>
      <c r="AP461" s="315"/>
      <c r="AQ461" s="258"/>
      <c r="AR461" s="346"/>
      <c r="AS461" s="300"/>
      <c r="AT461" s="300"/>
      <c r="AU461" s="345"/>
      <c r="AV461" s="345"/>
      <c r="AW461" s="300"/>
      <c r="AX461" s="313"/>
      <c r="AY461" s="258"/>
      <c r="AZ461" s="349"/>
      <c r="BA461" s="290"/>
      <c r="BB461" s="290"/>
      <c r="BC461" s="350"/>
      <c r="BD461" s="350"/>
      <c r="BE461" s="290"/>
      <c r="BF461" s="281" t="b">
        <v>0</v>
      </c>
      <c r="BG461" s="258"/>
      <c r="BH461" s="346"/>
      <c r="BI461" s="300"/>
      <c r="BJ461" s="300"/>
      <c r="BK461" s="345"/>
      <c r="BL461" s="345"/>
      <c r="BM461" s="300"/>
      <c r="BN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574"/>
      <c r="Z462" s="258"/>
      <c r="AA462" s="194"/>
      <c r="AB462" s="61"/>
      <c r="AC462" s="61"/>
      <c r="AD462" s="81"/>
      <c r="AE462" s="81"/>
      <c r="AF462" s="61"/>
      <c r="AG462" s="269" t="b">
        <v>0</v>
      </c>
      <c r="AH462" s="574"/>
      <c r="AJ462" s="349"/>
      <c r="AK462" s="290"/>
      <c r="AL462" s="290"/>
      <c r="AM462" s="350"/>
      <c r="AN462" s="350"/>
      <c r="AO462" s="290"/>
      <c r="AP462" s="315"/>
      <c r="AQ462" s="258"/>
      <c r="AR462" s="346"/>
      <c r="AS462" s="300"/>
      <c r="AT462" s="300"/>
      <c r="AU462" s="345"/>
      <c r="AV462" s="345"/>
      <c r="AW462" s="300"/>
      <c r="AX462" s="313"/>
      <c r="AY462" s="258"/>
      <c r="AZ462" s="349"/>
      <c r="BA462" s="290"/>
      <c r="BB462" s="290"/>
      <c r="BC462" s="350"/>
      <c r="BD462" s="350"/>
      <c r="BE462" s="290"/>
      <c r="BF462" s="281" t="b">
        <v>0</v>
      </c>
      <c r="BG462" s="258"/>
      <c r="BH462" s="346"/>
      <c r="BI462" s="300"/>
      <c r="BJ462" s="300"/>
      <c r="BK462" s="345"/>
      <c r="BL462" s="345"/>
      <c r="BM462" s="300"/>
      <c r="BN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574"/>
      <c r="Z463" s="258"/>
      <c r="AA463" s="194"/>
      <c r="AB463" s="61"/>
      <c r="AC463" s="61"/>
      <c r="AD463" s="81"/>
      <c r="AE463" s="81"/>
      <c r="AF463" s="61"/>
      <c r="AG463" s="269" t="b">
        <v>0</v>
      </c>
      <c r="AH463" s="574"/>
      <c r="AJ463" s="349"/>
      <c r="AK463" s="290"/>
      <c r="AL463" s="290"/>
      <c r="AM463" s="350"/>
      <c r="AN463" s="350"/>
      <c r="AO463" s="290"/>
      <c r="AP463" s="315"/>
      <c r="AQ463" s="258"/>
      <c r="AR463" s="346"/>
      <c r="AS463" s="300"/>
      <c r="AT463" s="300"/>
      <c r="AU463" s="345"/>
      <c r="AV463" s="345"/>
      <c r="AW463" s="300"/>
      <c r="AX463" s="313"/>
      <c r="AY463" s="258"/>
      <c r="AZ463" s="349"/>
      <c r="BA463" s="290"/>
      <c r="BB463" s="290"/>
      <c r="BC463" s="350"/>
      <c r="BD463" s="350"/>
      <c r="BE463" s="290"/>
      <c r="BF463" s="281" t="b">
        <v>0</v>
      </c>
      <c r="BG463" s="258"/>
      <c r="BH463" s="346"/>
      <c r="BI463" s="300"/>
      <c r="BJ463" s="300"/>
      <c r="BK463" s="345"/>
      <c r="BL463" s="345"/>
      <c r="BM463" s="300"/>
      <c r="BN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574"/>
      <c r="Z464" s="258"/>
      <c r="AA464" s="194"/>
      <c r="AB464" s="61"/>
      <c r="AC464" s="61"/>
      <c r="AD464" s="81"/>
      <c r="AE464" s="81"/>
      <c r="AF464" s="61"/>
      <c r="AG464" s="269" t="b">
        <v>0</v>
      </c>
      <c r="AH464" s="574"/>
      <c r="AJ464" s="349"/>
      <c r="AK464" s="290"/>
      <c r="AL464" s="290"/>
      <c r="AM464" s="350"/>
      <c r="AN464" s="350"/>
      <c r="AO464" s="290"/>
      <c r="AP464" s="315"/>
      <c r="AQ464" s="258"/>
      <c r="AR464" s="346"/>
      <c r="AS464" s="300"/>
      <c r="AT464" s="300"/>
      <c r="AU464" s="345"/>
      <c r="AV464" s="345"/>
      <c r="AW464" s="300"/>
      <c r="AX464" s="313"/>
      <c r="AY464" s="258"/>
      <c r="AZ464" s="349"/>
      <c r="BA464" s="290"/>
      <c r="BB464" s="290"/>
      <c r="BC464" s="350"/>
      <c r="BD464" s="350"/>
      <c r="BE464" s="290"/>
      <c r="BF464" s="281" t="b">
        <v>0</v>
      </c>
      <c r="BG464" s="258"/>
      <c r="BH464" s="346"/>
      <c r="BI464" s="300"/>
      <c r="BJ464" s="300"/>
      <c r="BK464" s="345"/>
      <c r="BL464" s="345"/>
      <c r="BM464" s="300"/>
      <c r="BN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574"/>
      <c r="Z465" s="258"/>
      <c r="AA465" s="194"/>
      <c r="AB465" s="61"/>
      <c r="AC465" s="61"/>
      <c r="AD465" s="81"/>
      <c r="AE465" s="81"/>
      <c r="AF465" s="61"/>
      <c r="AG465" s="269" t="b">
        <v>0</v>
      </c>
      <c r="AH465" s="574"/>
      <c r="AJ465" s="349"/>
      <c r="AK465" s="290"/>
      <c r="AL465" s="290"/>
      <c r="AM465" s="350"/>
      <c r="AN465" s="350"/>
      <c r="AO465" s="290"/>
      <c r="AP465" s="315"/>
      <c r="AQ465" s="258"/>
      <c r="AR465" s="346"/>
      <c r="AS465" s="300"/>
      <c r="AT465" s="300"/>
      <c r="AU465" s="345"/>
      <c r="AV465" s="345"/>
      <c r="AW465" s="300"/>
      <c r="AX465" s="313"/>
      <c r="AY465" s="258"/>
      <c r="AZ465" s="349"/>
      <c r="BA465" s="290"/>
      <c r="BB465" s="290"/>
      <c r="BC465" s="350"/>
      <c r="BD465" s="350"/>
      <c r="BE465" s="290"/>
      <c r="BF465" s="281" t="b">
        <v>0</v>
      </c>
      <c r="BG465" s="258"/>
      <c r="BH465" s="346"/>
      <c r="BI465" s="300"/>
      <c r="BJ465" s="300"/>
      <c r="BK465" s="345"/>
      <c r="BL465" s="345"/>
      <c r="BM465" s="300"/>
      <c r="BN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574"/>
      <c r="Z466" s="258"/>
      <c r="AA466" s="194"/>
      <c r="AB466" s="61"/>
      <c r="AC466" s="61"/>
      <c r="AD466" s="81"/>
      <c r="AE466" s="81"/>
      <c r="AF466" s="61"/>
      <c r="AG466" s="269" t="b">
        <v>0</v>
      </c>
      <c r="AH466" s="574"/>
      <c r="AJ466" s="349"/>
      <c r="AK466" s="290"/>
      <c r="AL466" s="290"/>
      <c r="AM466" s="350"/>
      <c r="AN466" s="350"/>
      <c r="AO466" s="290"/>
      <c r="AP466" s="315"/>
      <c r="AQ466" s="258"/>
      <c r="AR466" s="346"/>
      <c r="AS466" s="300"/>
      <c r="AT466" s="300"/>
      <c r="AU466" s="345"/>
      <c r="AV466" s="345"/>
      <c r="AW466" s="300"/>
      <c r="AX466" s="313"/>
      <c r="AY466" s="258"/>
      <c r="AZ466" s="349"/>
      <c r="BA466" s="290"/>
      <c r="BB466" s="290"/>
      <c r="BC466" s="350"/>
      <c r="BD466" s="350"/>
      <c r="BE466" s="290"/>
      <c r="BF466" s="281" t="b">
        <v>0</v>
      </c>
      <c r="BG466" s="258"/>
      <c r="BH466" s="346"/>
      <c r="BI466" s="300"/>
      <c r="BJ466" s="300"/>
      <c r="BK466" s="345"/>
      <c r="BL466" s="345"/>
      <c r="BM466" s="300"/>
      <c r="BN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574"/>
      <c r="Z467" s="258"/>
      <c r="AA467" s="194"/>
      <c r="AB467" s="61"/>
      <c r="AC467" s="61"/>
      <c r="AD467" s="81"/>
      <c r="AE467" s="81"/>
      <c r="AF467" s="61"/>
      <c r="AG467" s="269" t="b">
        <v>0</v>
      </c>
      <c r="AH467" s="574"/>
      <c r="AJ467" s="349"/>
      <c r="AK467" s="290"/>
      <c r="AL467" s="290"/>
      <c r="AM467" s="350"/>
      <c r="AN467" s="350"/>
      <c r="AO467" s="290"/>
      <c r="AP467" s="315"/>
      <c r="AQ467" s="258"/>
      <c r="AR467" s="346"/>
      <c r="AS467" s="300"/>
      <c r="AT467" s="300"/>
      <c r="AU467" s="345"/>
      <c r="AV467" s="345"/>
      <c r="AW467" s="300"/>
      <c r="AX467" s="313"/>
      <c r="AY467" s="258"/>
      <c r="AZ467" s="349"/>
      <c r="BA467" s="290"/>
      <c r="BB467" s="290"/>
      <c r="BC467" s="350"/>
      <c r="BD467" s="350"/>
      <c r="BE467" s="290"/>
      <c r="BF467" s="281" t="b">
        <v>0</v>
      </c>
      <c r="BG467" s="258"/>
      <c r="BH467" s="346"/>
      <c r="BI467" s="300"/>
      <c r="BJ467" s="300"/>
      <c r="BK467" s="345"/>
      <c r="BL467" s="345"/>
      <c r="BM467" s="300"/>
      <c r="BN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574"/>
      <c r="Z468" s="258"/>
      <c r="AA468" s="194"/>
      <c r="AB468" s="61"/>
      <c r="AC468" s="61"/>
      <c r="AD468" s="81"/>
      <c r="AE468" s="81"/>
      <c r="AF468" s="61"/>
      <c r="AG468" s="269" t="b">
        <v>0</v>
      </c>
      <c r="AH468" s="574"/>
      <c r="AJ468" s="349"/>
      <c r="AK468" s="290"/>
      <c r="AL468" s="290"/>
      <c r="AM468" s="350"/>
      <c r="AN468" s="350"/>
      <c r="AO468" s="290"/>
      <c r="AP468" s="315"/>
      <c r="AQ468" s="258"/>
      <c r="AR468" s="346"/>
      <c r="AS468" s="300"/>
      <c r="AT468" s="300"/>
      <c r="AU468" s="345"/>
      <c r="AV468" s="345"/>
      <c r="AW468" s="300"/>
      <c r="AX468" s="313"/>
      <c r="AY468" s="258"/>
      <c r="AZ468" s="349"/>
      <c r="BA468" s="290"/>
      <c r="BB468" s="290"/>
      <c r="BC468" s="350"/>
      <c r="BD468" s="350"/>
      <c r="BE468" s="290"/>
      <c r="BF468" s="281" t="b">
        <v>0</v>
      </c>
      <c r="BG468" s="258"/>
      <c r="BH468" s="346"/>
      <c r="BI468" s="300"/>
      <c r="BJ468" s="300"/>
      <c r="BK468" s="345"/>
      <c r="BL468" s="345"/>
      <c r="BM468" s="300"/>
      <c r="BN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574"/>
      <c r="Z469" s="258"/>
      <c r="AA469" s="194"/>
      <c r="AB469" s="61"/>
      <c r="AC469" s="61"/>
      <c r="AD469" s="81"/>
      <c r="AE469" s="81"/>
      <c r="AF469" s="61"/>
      <c r="AG469" s="269" t="b">
        <v>0</v>
      </c>
      <c r="AH469" s="574"/>
      <c r="AJ469" s="349"/>
      <c r="AK469" s="290"/>
      <c r="AL469" s="290"/>
      <c r="AM469" s="350"/>
      <c r="AN469" s="350"/>
      <c r="AO469" s="290"/>
      <c r="AP469" s="315"/>
      <c r="AQ469" s="258"/>
      <c r="AR469" s="346"/>
      <c r="AS469" s="300"/>
      <c r="AT469" s="300"/>
      <c r="AU469" s="345"/>
      <c r="AV469" s="345"/>
      <c r="AW469" s="300"/>
      <c r="AX469" s="313"/>
      <c r="AY469" s="258"/>
      <c r="AZ469" s="349"/>
      <c r="BA469" s="290"/>
      <c r="BB469" s="290"/>
      <c r="BC469" s="350"/>
      <c r="BD469" s="350"/>
      <c r="BE469" s="290"/>
      <c r="BF469" s="281" t="b">
        <v>0</v>
      </c>
      <c r="BG469" s="258"/>
      <c r="BH469" s="346"/>
      <c r="BI469" s="300"/>
      <c r="BJ469" s="300"/>
      <c r="BK469" s="345"/>
      <c r="BL469" s="345"/>
      <c r="BM469" s="300"/>
      <c r="BN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574"/>
      <c r="Z470" s="258"/>
      <c r="AA470" s="194"/>
      <c r="AB470" s="61"/>
      <c r="AC470" s="61"/>
      <c r="AD470" s="81"/>
      <c r="AE470" s="81"/>
      <c r="AF470" s="61"/>
      <c r="AG470" s="269" t="b">
        <v>0</v>
      </c>
      <c r="AH470" s="574"/>
      <c r="AJ470" s="349"/>
      <c r="AK470" s="290"/>
      <c r="AL470" s="290"/>
      <c r="AM470" s="350"/>
      <c r="AN470" s="350"/>
      <c r="AO470" s="290"/>
      <c r="AP470" s="315"/>
      <c r="AQ470" s="258"/>
      <c r="AR470" s="346"/>
      <c r="AS470" s="300"/>
      <c r="AT470" s="300"/>
      <c r="AU470" s="345"/>
      <c r="AV470" s="345"/>
      <c r="AW470" s="300"/>
      <c r="AX470" s="313"/>
      <c r="AY470" s="258"/>
      <c r="AZ470" s="349"/>
      <c r="BA470" s="290"/>
      <c r="BB470" s="290"/>
      <c r="BC470" s="350"/>
      <c r="BD470" s="350"/>
      <c r="BE470" s="290"/>
      <c r="BF470" s="281" t="b">
        <v>0</v>
      </c>
      <c r="BG470" s="258"/>
      <c r="BH470" s="346"/>
      <c r="BI470" s="300"/>
      <c r="BJ470" s="300"/>
      <c r="BK470" s="345"/>
      <c r="BL470" s="345"/>
      <c r="BM470" s="300"/>
      <c r="BN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574"/>
      <c r="Z471" s="258"/>
      <c r="AA471" s="194"/>
      <c r="AB471" s="61"/>
      <c r="AC471" s="61"/>
      <c r="AD471" s="81"/>
      <c r="AE471" s="81"/>
      <c r="AF471" s="61"/>
      <c r="AG471" s="269" t="b">
        <v>0</v>
      </c>
      <c r="AH471" s="574"/>
      <c r="AJ471" s="349"/>
      <c r="AK471" s="290"/>
      <c r="AL471" s="290"/>
      <c r="AM471" s="350"/>
      <c r="AN471" s="350"/>
      <c r="AO471" s="290"/>
      <c r="AP471" s="315"/>
      <c r="AQ471" s="258"/>
      <c r="AR471" s="346"/>
      <c r="AS471" s="300"/>
      <c r="AT471" s="300"/>
      <c r="AU471" s="345"/>
      <c r="AV471" s="345"/>
      <c r="AW471" s="300"/>
      <c r="AX471" s="313"/>
      <c r="AY471" s="258"/>
      <c r="AZ471" s="349"/>
      <c r="BA471" s="290"/>
      <c r="BB471" s="290"/>
      <c r="BC471" s="350"/>
      <c r="BD471" s="350"/>
      <c r="BE471" s="290"/>
      <c r="BF471" s="281" t="b">
        <v>0</v>
      </c>
      <c r="BG471" s="258"/>
      <c r="BH471" s="346"/>
      <c r="BI471" s="300"/>
      <c r="BJ471" s="300"/>
      <c r="BK471" s="345"/>
      <c r="BL471" s="345"/>
      <c r="BM471" s="300"/>
      <c r="BN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574"/>
      <c r="Z472" s="258"/>
      <c r="AA472" s="194"/>
      <c r="AB472" s="61"/>
      <c r="AC472" s="61"/>
      <c r="AD472" s="81"/>
      <c r="AE472" s="81"/>
      <c r="AF472" s="61"/>
      <c r="AG472" s="269" t="b">
        <v>0</v>
      </c>
      <c r="AH472" s="574"/>
      <c r="AJ472" s="349"/>
      <c r="AK472" s="290"/>
      <c r="AL472" s="290"/>
      <c r="AM472" s="350"/>
      <c r="AN472" s="350"/>
      <c r="AO472" s="290"/>
      <c r="AP472" s="315"/>
      <c r="AQ472" s="258"/>
      <c r="AR472" s="346"/>
      <c r="AS472" s="300"/>
      <c r="AT472" s="300"/>
      <c r="AU472" s="345"/>
      <c r="AV472" s="345"/>
      <c r="AW472" s="300"/>
      <c r="AX472" s="313"/>
      <c r="AY472" s="258"/>
      <c r="AZ472" s="349"/>
      <c r="BA472" s="290"/>
      <c r="BB472" s="290"/>
      <c r="BC472" s="350"/>
      <c r="BD472" s="350"/>
      <c r="BE472" s="290"/>
      <c r="BF472" s="281" t="b">
        <v>0</v>
      </c>
      <c r="BG472" s="258"/>
      <c r="BH472" s="346"/>
      <c r="BI472" s="300"/>
      <c r="BJ472" s="300"/>
      <c r="BK472" s="345"/>
      <c r="BL472" s="345"/>
      <c r="BM472" s="300"/>
      <c r="BN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574"/>
      <c r="Z473" s="258"/>
      <c r="AA473" s="194"/>
      <c r="AB473" s="61"/>
      <c r="AC473" s="61"/>
      <c r="AD473" s="81"/>
      <c r="AE473" s="81"/>
      <c r="AF473" s="61"/>
      <c r="AG473" s="269" t="b">
        <v>0</v>
      </c>
      <c r="AH473" s="574"/>
      <c r="AJ473" s="349"/>
      <c r="AK473" s="290"/>
      <c r="AL473" s="290"/>
      <c r="AM473" s="350"/>
      <c r="AN473" s="350"/>
      <c r="AO473" s="290"/>
      <c r="AP473" s="315"/>
      <c r="AQ473" s="258"/>
      <c r="AR473" s="346"/>
      <c r="AS473" s="300"/>
      <c r="AT473" s="300"/>
      <c r="AU473" s="345"/>
      <c r="AV473" s="345"/>
      <c r="AW473" s="300"/>
      <c r="AX473" s="313"/>
      <c r="AY473" s="258"/>
      <c r="AZ473" s="349"/>
      <c r="BA473" s="290"/>
      <c r="BB473" s="290"/>
      <c r="BC473" s="350"/>
      <c r="BD473" s="350"/>
      <c r="BE473" s="290"/>
      <c r="BF473" s="281" t="b">
        <v>0</v>
      </c>
      <c r="BG473" s="258"/>
      <c r="BH473" s="346"/>
      <c r="BI473" s="300"/>
      <c r="BJ473" s="300"/>
      <c r="BK473" s="345"/>
      <c r="BL473" s="345"/>
      <c r="BM473" s="300"/>
      <c r="BN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574"/>
      <c r="Z474" s="258"/>
      <c r="AA474" s="194"/>
      <c r="AB474" s="61"/>
      <c r="AC474" s="61"/>
      <c r="AD474" s="81"/>
      <c r="AE474" s="81"/>
      <c r="AF474" s="61"/>
      <c r="AG474" s="269" t="b">
        <v>0</v>
      </c>
      <c r="AH474" s="574"/>
      <c r="AJ474" s="349"/>
      <c r="AK474" s="290"/>
      <c r="AL474" s="290"/>
      <c r="AM474" s="350"/>
      <c r="AN474" s="350"/>
      <c r="AO474" s="290"/>
      <c r="AP474" s="315"/>
      <c r="AQ474" s="258"/>
      <c r="AR474" s="346"/>
      <c r="AS474" s="300"/>
      <c r="AT474" s="300"/>
      <c r="AU474" s="345"/>
      <c r="AV474" s="345"/>
      <c r="AW474" s="300"/>
      <c r="AX474" s="313"/>
      <c r="AY474" s="258"/>
      <c r="AZ474" s="349"/>
      <c r="BA474" s="290"/>
      <c r="BB474" s="290"/>
      <c r="BC474" s="350"/>
      <c r="BD474" s="350"/>
      <c r="BE474" s="290"/>
      <c r="BF474" s="281" t="b">
        <v>0</v>
      </c>
      <c r="BG474" s="258"/>
      <c r="BH474" s="346"/>
      <c r="BI474" s="300"/>
      <c r="BJ474" s="300"/>
      <c r="BK474" s="345"/>
      <c r="BL474" s="345"/>
      <c r="BM474" s="300"/>
      <c r="BN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574"/>
      <c r="Z475" s="258"/>
      <c r="AA475" s="194"/>
      <c r="AB475" s="61"/>
      <c r="AC475" s="61"/>
      <c r="AD475" s="81"/>
      <c r="AE475" s="81"/>
      <c r="AF475" s="61"/>
      <c r="AG475" s="269" t="b">
        <v>0</v>
      </c>
      <c r="AH475" s="574"/>
      <c r="AJ475" s="349"/>
      <c r="AK475" s="290"/>
      <c r="AL475" s="290"/>
      <c r="AM475" s="350"/>
      <c r="AN475" s="350"/>
      <c r="AO475" s="290"/>
      <c r="AP475" s="315"/>
      <c r="AQ475" s="258"/>
      <c r="AR475" s="346"/>
      <c r="AS475" s="300"/>
      <c r="AT475" s="300"/>
      <c r="AU475" s="345"/>
      <c r="AV475" s="345"/>
      <c r="AW475" s="300"/>
      <c r="AX475" s="313"/>
      <c r="AY475" s="258"/>
      <c r="AZ475" s="349"/>
      <c r="BA475" s="290"/>
      <c r="BB475" s="290"/>
      <c r="BC475" s="350"/>
      <c r="BD475" s="350"/>
      <c r="BE475" s="290"/>
      <c r="BF475" s="281" t="b">
        <v>0</v>
      </c>
      <c r="BG475" s="258"/>
      <c r="BH475" s="346"/>
      <c r="BI475" s="300"/>
      <c r="BJ475" s="300"/>
      <c r="BK475" s="345"/>
      <c r="BL475" s="345"/>
      <c r="BM475" s="300"/>
      <c r="BN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574"/>
      <c r="Z476" s="258"/>
      <c r="AA476" s="194"/>
      <c r="AB476" s="61"/>
      <c r="AC476" s="61"/>
      <c r="AD476" s="81"/>
      <c r="AE476" s="81"/>
      <c r="AF476" s="61"/>
      <c r="AG476" s="269" t="b">
        <v>0</v>
      </c>
      <c r="AH476" s="574"/>
      <c r="AJ476" s="349"/>
      <c r="AK476" s="290"/>
      <c r="AL476" s="290"/>
      <c r="AM476" s="350"/>
      <c r="AN476" s="350"/>
      <c r="AO476" s="290"/>
      <c r="AP476" s="315"/>
      <c r="AQ476" s="258"/>
      <c r="AR476" s="346"/>
      <c r="AS476" s="300"/>
      <c r="AT476" s="300"/>
      <c r="AU476" s="345"/>
      <c r="AV476" s="345"/>
      <c r="AW476" s="300"/>
      <c r="AX476" s="313"/>
      <c r="AY476" s="258"/>
      <c r="AZ476" s="349"/>
      <c r="BA476" s="290"/>
      <c r="BB476" s="290"/>
      <c r="BC476" s="350"/>
      <c r="BD476" s="350"/>
      <c r="BE476" s="290"/>
      <c r="BF476" s="281" t="b">
        <v>0</v>
      </c>
      <c r="BG476" s="258"/>
      <c r="BH476" s="346"/>
      <c r="BI476" s="300"/>
      <c r="BJ476" s="300"/>
      <c r="BK476" s="345"/>
      <c r="BL476" s="345"/>
      <c r="BM476" s="300"/>
      <c r="BN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574"/>
      <c r="Z477" s="258"/>
      <c r="AA477" s="194"/>
      <c r="AB477" s="61"/>
      <c r="AC477" s="61"/>
      <c r="AD477" s="81"/>
      <c r="AE477" s="81"/>
      <c r="AF477" s="61"/>
      <c r="AG477" s="269" t="b">
        <v>0</v>
      </c>
      <c r="AH477" s="574"/>
      <c r="AJ477" s="349"/>
      <c r="AK477" s="290"/>
      <c r="AL477" s="290"/>
      <c r="AM477" s="350"/>
      <c r="AN477" s="350"/>
      <c r="AO477" s="290"/>
      <c r="AP477" s="315"/>
      <c r="AQ477" s="258"/>
      <c r="AR477" s="346"/>
      <c r="AS477" s="300"/>
      <c r="AT477" s="300"/>
      <c r="AU477" s="345"/>
      <c r="AV477" s="345"/>
      <c r="AW477" s="300"/>
      <c r="AX477" s="313"/>
      <c r="AY477" s="258"/>
      <c r="AZ477" s="349"/>
      <c r="BA477" s="290"/>
      <c r="BB477" s="290"/>
      <c r="BC477" s="350"/>
      <c r="BD477" s="350"/>
      <c r="BE477" s="290"/>
      <c r="BF477" s="281" t="b">
        <v>0</v>
      </c>
      <c r="BG477" s="258"/>
      <c r="BH477" s="346"/>
      <c r="BI477" s="300"/>
      <c r="BJ477" s="300"/>
      <c r="BK477" s="345"/>
      <c r="BL477" s="345"/>
      <c r="BM477" s="300"/>
      <c r="BN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574"/>
      <c r="Z478" s="258"/>
      <c r="AA478" s="194"/>
      <c r="AB478" s="61"/>
      <c r="AC478" s="61"/>
      <c r="AD478" s="81"/>
      <c r="AE478" s="81"/>
      <c r="AF478" s="61"/>
      <c r="AG478" s="269" t="b">
        <v>0</v>
      </c>
      <c r="AH478" s="574"/>
      <c r="AJ478" s="349"/>
      <c r="AK478" s="290"/>
      <c r="AL478" s="290"/>
      <c r="AM478" s="350"/>
      <c r="AN478" s="350"/>
      <c r="AO478" s="290"/>
      <c r="AP478" s="315"/>
      <c r="AQ478" s="258"/>
      <c r="AR478" s="346"/>
      <c r="AS478" s="300"/>
      <c r="AT478" s="300"/>
      <c r="AU478" s="345"/>
      <c r="AV478" s="345"/>
      <c r="AW478" s="300"/>
      <c r="AX478" s="313"/>
      <c r="AY478" s="258"/>
      <c r="AZ478" s="349"/>
      <c r="BA478" s="290"/>
      <c r="BB478" s="290"/>
      <c r="BC478" s="350"/>
      <c r="BD478" s="350"/>
      <c r="BE478" s="290"/>
      <c r="BF478" s="281" t="b">
        <v>0</v>
      </c>
      <c r="BG478" s="258"/>
      <c r="BH478" s="346"/>
      <c r="BI478" s="300"/>
      <c r="BJ478" s="300"/>
      <c r="BK478" s="345"/>
      <c r="BL478" s="345"/>
      <c r="BM478" s="300"/>
      <c r="BN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574"/>
      <c r="Z479" s="258"/>
      <c r="AA479" s="194"/>
      <c r="AB479" s="61"/>
      <c r="AC479" s="61"/>
      <c r="AD479" s="81"/>
      <c r="AE479" s="81"/>
      <c r="AF479" s="61"/>
      <c r="AG479" s="269" t="b">
        <v>0</v>
      </c>
      <c r="AH479" s="574"/>
      <c r="AJ479" s="349"/>
      <c r="AK479" s="290"/>
      <c r="AL479" s="290"/>
      <c r="AM479" s="350"/>
      <c r="AN479" s="350"/>
      <c r="AO479" s="290"/>
      <c r="AP479" s="315"/>
      <c r="AQ479" s="258"/>
      <c r="AR479" s="346"/>
      <c r="AS479" s="300"/>
      <c r="AT479" s="300"/>
      <c r="AU479" s="345"/>
      <c r="AV479" s="345"/>
      <c r="AW479" s="300"/>
      <c r="AX479" s="313"/>
      <c r="AY479" s="258"/>
      <c r="AZ479" s="349"/>
      <c r="BA479" s="290"/>
      <c r="BB479" s="290"/>
      <c r="BC479" s="350"/>
      <c r="BD479" s="350"/>
      <c r="BE479" s="290"/>
      <c r="BF479" s="281" t="b">
        <v>0</v>
      </c>
      <c r="BG479" s="258"/>
      <c r="BH479" s="346"/>
      <c r="BI479" s="300"/>
      <c r="BJ479" s="300"/>
      <c r="BK479" s="345"/>
      <c r="BL479" s="345"/>
      <c r="BM479" s="300"/>
      <c r="BN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574"/>
      <c r="Z480" s="258"/>
      <c r="AA480" s="194"/>
      <c r="AB480" s="61"/>
      <c r="AC480" s="61"/>
      <c r="AD480" s="81"/>
      <c r="AE480" s="81"/>
      <c r="AF480" s="61"/>
      <c r="AG480" s="269" t="b">
        <v>0</v>
      </c>
      <c r="AH480" s="574"/>
      <c r="AJ480" s="349"/>
      <c r="AK480" s="290"/>
      <c r="AL480" s="290"/>
      <c r="AM480" s="350"/>
      <c r="AN480" s="350"/>
      <c r="AO480" s="290"/>
      <c r="AP480" s="315"/>
      <c r="AQ480" s="258"/>
      <c r="AR480" s="346"/>
      <c r="AS480" s="300"/>
      <c r="AT480" s="300"/>
      <c r="AU480" s="345"/>
      <c r="AV480" s="345"/>
      <c r="AW480" s="300"/>
      <c r="AX480" s="313"/>
      <c r="AY480" s="258"/>
      <c r="AZ480" s="349"/>
      <c r="BA480" s="290"/>
      <c r="BB480" s="290"/>
      <c r="BC480" s="350"/>
      <c r="BD480" s="350"/>
      <c r="BE480" s="290"/>
      <c r="BF480" s="281" t="b">
        <v>0</v>
      </c>
      <c r="BG480" s="258"/>
      <c r="BH480" s="346"/>
      <c r="BI480" s="300"/>
      <c r="BJ480" s="300"/>
      <c r="BK480" s="345"/>
      <c r="BL480" s="345"/>
      <c r="BM480" s="300"/>
      <c r="BN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574"/>
      <c r="Z481" s="258"/>
      <c r="AA481" s="194"/>
      <c r="AB481" s="61"/>
      <c r="AC481" s="61"/>
      <c r="AD481" s="81"/>
      <c r="AE481" s="81"/>
      <c r="AF481" s="61"/>
      <c r="AG481" s="269" t="b">
        <v>0</v>
      </c>
      <c r="AH481" s="574"/>
      <c r="AJ481" s="349"/>
      <c r="AK481" s="290"/>
      <c r="AL481" s="290"/>
      <c r="AM481" s="350"/>
      <c r="AN481" s="350"/>
      <c r="AO481" s="290"/>
      <c r="AP481" s="315"/>
      <c r="AQ481" s="258"/>
      <c r="AR481" s="346"/>
      <c r="AS481" s="300"/>
      <c r="AT481" s="300"/>
      <c r="AU481" s="345"/>
      <c r="AV481" s="345"/>
      <c r="AW481" s="300"/>
      <c r="AX481" s="313"/>
      <c r="AY481" s="258"/>
      <c r="AZ481" s="349"/>
      <c r="BA481" s="290"/>
      <c r="BB481" s="290"/>
      <c r="BC481" s="350"/>
      <c r="BD481" s="350"/>
      <c r="BE481" s="290"/>
      <c r="BF481" s="281" t="b">
        <v>0</v>
      </c>
      <c r="BG481" s="258"/>
      <c r="BH481" s="346"/>
      <c r="BI481" s="300"/>
      <c r="BJ481" s="300"/>
      <c r="BK481" s="345"/>
      <c r="BL481" s="345"/>
      <c r="BM481" s="300"/>
      <c r="BN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574"/>
      <c r="Z482" s="258"/>
      <c r="AA482" s="194"/>
      <c r="AB482" s="61"/>
      <c r="AC482" s="61"/>
      <c r="AD482" s="81"/>
      <c r="AE482" s="81"/>
      <c r="AF482" s="61"/>
      <c r="AG482" s="269" t="b">
        <v>0</v>
      </c>
      <c r="AH482" s="574"/>
      <c r="AJ482" s="349"/>
      <c r="AK482" s="290"/>
      <c r="AL482" s="290"/>
      <c r="AM482" s="350"/>
      <c r="AN482" s="350"/>
      <c r="AO482" s="290"/>
      <c r="AP482" s="315"/>
      <c r="AQ482" s="258"/>
      <c r="AR482" s="346"/>
      <c r="AS482" s="300"/>
      <c r="AT482" s="300"/>
      <c r="AU482" s="345"/>
      <c r="AV482" s="345"/>
      <c r="AW482" s="300"/>
      <c r="AX482" s="313"/>
      <c r="AY482" s="258"/>
      <c r="AZ482" s="349"/>
      <c r="BA482" s="290"/>
      <c r="BB482" s="290"/>
      <c r="BC482" s="350"/>
      <c r="BD482" s="350"/>
      <c r="BE482" s="290"/>
      <c r="BF482" s="281" t="b">
        <v>0</v>
      </c>
      <c r="BG482" s="258"/>
      <c r="BH482" s="346"/>
      <c r="BI482" s="300"/>
      <c r="BJ482" s="300"/>
      <c r="BK482" s="345"/>
      <c r="BL482" s="345"/>
      <c r="BM482" s="300"/>
      <c r="BN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574"/>
      <c r="Z483" s="258"/>
      <c r="AA483" s="194"/>
      <c r="AB483" s="61"/>
      <c r="AC483" s="61"/>
      <c r="AD483" s="81"/>
      <c r="AE483" s="81"/>
      <c r="AF483" s="61"/>
      <c r="AG483" s="269" t="b">
        <v>0</v>
      </c>
      <c r="AH483" s="574"/>
      <c r="AJ483" s="349"/>
      <c r="AK483" s="290"/>
      <c r="AL483" s="290"/>
      <c r="AM483" s="350"/>
      <c r="AN483" s="350"/>
      <c r="AO483" s="290"/>
      <c r="AP483" s="315"/>
      <c r="AQ483" s="258"/>
      <c r="AR483" s="346"/>
      <c r="AS483" s="300"/>
      <c r="AT483" s="300"/>
      <c r="AU483" s="345"/>
      <c r="AV483" s="345"/>
      <c r="AW483" s="300"/>
      <c r="AX483" s="313"/>
      <c r="AY483" s="258"/>
      <c r="AZ483" s="349"/>
      <c r="BA483" s="290"/>
      <c r="BB483" s="290"/>
      <c r="BC483" s="350"/>
      <c r="BD483" s="350"/>
      <c r="BE483" s="290"/>
      <c r="BF483" s="281" t="b">
        <v>0</v>
      </c>
      <c r="BG483" s="258"/>
      <c r="BH483" s="346"/>
      <c r="BI483" s="300"/>
      <c r="BJ483" s="300"/>
      <c r="BK483" s="345"/>
      <c r="BL483" s="345"/>
      <c r="BM483" s="300"/>
      <c r="BN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574"/>
      <c r="Z484" s="258"/>
      <c r="AA484" s="194"/>
      <c r="AB484" s="61"/>
      <c r="AC484" s="61"/>
      <c r="AD484" s="81"/>
      <c r="AE484" s="81"/>
      <c r="AF484" s="61"/>
      <c r="AG484" s="269" t="b">
        <v>0</v>
      </c>
      <c r="AH484" s="574"/>
      <c r="AJ484" s="349"/>
      <c r="AK484" s="290"/>
      <c r="AL484" s="290"/>
      <c r="AM484" s="350"/>
      <c r="AN484" s="350"/>
      <c r="AO484" s="290"/>
      <c r="AP484" s="315"/>
      <c r="AQ484" s="258"/>
      <c r="AR484" s="346"/>
      <c r="AS484" s="300"/>
      <c r="AT484" s="300"/>
      <c r="AU484" s="345"/>
      <c r="AV484" s="345"/>
      <c r="AW484" s="300"/>
      <c r="AX484" s="313"/>
      <c r="AY484" s="258"/>
      <c r="AZ484" s="349"/>
      <c r="BA484" s="290"/>
      <c r="BB484" s="290"/>
      <c r="BC484" s="350"/>
      <c r="BD484" s="350"/>
      <c r="BE484" s="290"/>
      <c r="BF484" s="281" t="b">
        <v>0</v>
      </c>
      <c r="BG484" s="258"/>
      <c r="BH484" s="346"/>
      <c r="BI484" s="300"/>
      <c r="BJ484" s="300"/>
      <c r="BK484" s="345"/>
      <c r="BL484" s="345"/>
      <c r="BM484" s="300"/>
      <c r="BN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574"/>
      <c r="Z485" s="258"/>
      <c r="AA485" s="194"/>
      <c r="AB485" s="61"/>
      <c r="AC485" s="61"/>
      <c r="AD485" s="81"/>
      <c r="AE485" s="81"/>
      <c r="AF485" s="61"/>
      <c r="AG485" s="269" t="b">
        <v>0</v>
      </c>
      <c r="AH485" s="574"/>
      <c r="AJ485" s="349"/>
      <c r="AK485" s="290"/>
      <c r="AL485" s="290"/>
      <c r="AM485" s="350"/>
      <c r="AN485" s="350"/>
      <c r="AO485" s="290"/>
      <c r="AP485" s="315"/>
      <c r="AQ485" s="258"/>
      <c r="AR485" s="346"/>
      <c r="AS485" s="300"/>
      <c r="AT485" s="300"/>
      <c r="AU485" s="345"/>
      <c r="AV485" s="345"/>
      <c r="AW485" s="300"/>
      <c r="AX485" s="313"/>
      <c r="AY485" s="258"/>
      <c r="AZ485" s="349"/>
      <c r="BA485" s="290"/>
      <c r="BB485" s="290"/>
      <c r="BC485" s="350"/>
      <c r="BD485" s="350"/>
      <c r="BE485" s="290"/>
      <c r="BF485" s="281" t="b">
        <v>0</v>
      </c>
      <c r="BG485" s="258"/>
      <c r="BH485" s="346"/>
      <c r="BI485" s="300"/>
      <c r="BJ485" s="300"/>
      <c r="BK485" s="345"/>
      <c r="BL485" s="345"/>
      <c r="BM485" s="300"/>
      <c r="BN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574"/>
      <c r="Z486" s="258"/>
      <c r="AA486" s="194"/>
      <c r="AB486" s="61"/>
      <c r="AC486" s="61"/>
      <c r="AD486" s="81"/>
      <c r="AE486" s="81"/>
      <c r="AF486" s="61"/>
      <c r="AG486" s="269" t="b">
        <v>0</v>
      </c>
      <c r="AH486" s="574"/>
      <c r="AJ486" s="349"/>
      <c r="AK486" s="290"/>
      <c r="AL486" s="290"/>
      <c r="AM486" s="350"/>
      <c r="AN486" s="350"/>
      <c r="AO486" s="290"/>
      <c r="AP486" s="315"/>
      <c r="AQ486" s="258"/>
      <c r="AR486" s="346"/>
      <c r="AS486" s="300"/>
      <c r="AT486" s="300"/>
      <c r="AU486" s="345"/>
      <c r="AV486" s="345"/>
      <c r="AW486" s="300"/>
      <c r="AX486" s="313"/>
      <c r="AY486" s="258"/>
      <c r="AZ486" s="349"/>
      <c r="BA486" s="290"/>
      <c r="BB486" s="290"/>
      <c r="BC486" s="350"/>
      <c r="BD486" s="350"/>
      <c r="BE486" s="290"/>
      <c r="BF486" s="281" t="b">
        <v>0</v>
      </c>
      <c r="BG486" s="258"/>
      <c r="BH486" s="346"/>
      <c r="BI486" s="300"/>
      <c r="BJ486" s="300"/>
      <c r="BK486" s="345"/>
      <c r="BL486" s="345"/>
      <c r="BM486" s="300"/>
      <c r="BN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574"/>
      <c r="Z487" s="258"/>
      <c r="AA487" s="194"/>
      <c r="AB487" s="61"/>
      <c r="AC487" s="61"/>
      <c r="AD487" s="81"/>
      <c r="AE487" s="81"/>
      <c r="AF487" s="61"/>
      <c r="AG487" s="269" t="b">
        <v>0</v>
      </c>
      <c r="AH487" s="574"/>
      <c r="AJ487" s="349"/>
      <c r="AK487" s="290"/>
      <c r="AL487" s="290"/>
      <c r="AM487" s="350"/>
      <c r="AN487" s="350"/>
      <c r="AO487" s="290"/>
      <c r="AP487" s="315"/>
      <c r="AQ487" s="258"/>
      <c r="AR487" s="346"/>
      <c r="AS487" s="300"/>
      <c r="AT487" s="300"/>
      <c r="AU487" s="345"/>
      <c r="AV487" s="345"/>
      <c r="AW487" s="300"/>
      <c r="AX487" s="313"/>
      <c r="AY487" s="258"/>
      <c r="AZ487" s="349"/>
      <c r="BA487" s="290"/>
      <c r="BB487" s="290"/>
      <c r="BC487" s="350"/>
      <c r="BD487" s="350"/>
      <c r="BE487" s="290"/>
      <c r="BF487" s="281" t="b">
        <v>0</v>
      </c>
      <c r="BG487" s="258"/>
      <c r="BH487" s="346"/>
      <c r="BI487" s="300"/>
      <c r="BJ487" s="300"/>
      <c r="BK487" s="345"/>
      <c r="BL487" s="345"/>
      <c r="BM487" s="300"/>
      <c r="BN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574"/>
      <c r="Z488" s="258"/>
      <c r="AA488" s="194"/>
      <c r="AB488" s="61"/>
      <c r="AC488" s="61"/>
      <c r="AD488" s="81"/>
      <c r="AE488" s="81"/>
      <c r="AF488" s="61"/>
      <c r="AG488" s="269" t="b">
        <v>0</v>
      </c>
      <c r="AH488" s="574"/>
      <c r="AJ488" s="349"/>
      <c r="AK488" s="290"/>
      <c r="AL488" s="290"/>
      <c r="AM488" s="350"/>
      <c r="AN488" s="350"/>
      <c r="AO488" s="290"/>
      <c r="AP488" s="315"/>
      <c r="AQ488" s="258"/>
      <c r="AR488" s="346"/>
      <c r="AS488" s="300"/>
      <c r="AT488" s="300"/>
      <c r="AU488" s="345"/>
      <c r="AV488" s="345"/>
      <c r="AW488" s="300"/>
      <c r="AX488" s="313"/>
      <c r="AY488" s="258"/>
      <c r="AZ488" s="349"/>
      <c r="BA488" s="290"/>
      <c r="BB488" s="290"/>
      <c r="BC488" s="350"/>
      <c r="BD488" s="350"/>
      <c r="BE488" s="290"/>
      <c r="BF488" s="281" t="b">
        <v>0</v>
      </c>
      <c r="BG488" s="258"/>
      <c r="BH488" s="346"/>
      <c r="BI488" s="300"/>
      <c r="BJ488" s="300"/>
      <c r="BK488" s="345"/>
      <c r="BL488" s="345"/>
      <c r="BM488" s="300"/>
      <c r="BN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574"/>
      <c r="Z489" s="258"/>
      <c r="AA489" s="194"/>
      <c r="AB489" s="61"/>
      <c r="AC489" s="61"/>
      <c r="AD489" s="81"/>
      <c r="AE489" s="81"/>
      <c r="AF489" s="61"/>
      <c r="AG489" s="269" t="b">
        <v>0</v>
      </c>
      <c r="AH489" s="574"/>
      <c r="AJ489" s="349"/>
      <c r="AK489" s="290"/>
      <c r="AL489" s="290"/>
      <c r="AM489" s="350"/>
      <c r="AN489" s="350"/>
      <c r="AO489" s="290"/>
      <c r="AP489" s="315"/>
      <c r="AQ489" s="258"/>
      <c r="AR489" s="346"/>
      <c r="AS489" s="300"/>
      <c r="AT489" s="300"/>
      <c r="AU489" s="345"/>
      <c r="AV489" s="345"/>
      <c r="AW489" s="300"/>
      <c r="AX489" s="313"/>
      <c r="AY489" s="258"/>
      <c r="AZ489" s="349"/>
      <c r="BA489" s="290"/>
      <c r="BB489" s="290"/>
      <c r="BC489" s="350"/>
      <c r="BD489" s="350"/>
      <c r="BE489" s="290"/>
      <c r="BF489" s="281" t="b">
        <v>0</v>
      </c>
      <c r="BG489" s="258"/>
      <c r="BH489" s="346"/>
      <c r="BI489" s="300"/>
      <c r="BJ489" s="300"/>
      <c r="BK489" s="345"/>
      <c r="BL489" s="345"/>
      <c r="BM489" s="300"/>
      <c r="BN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574"/>
      <c r="Z490" s="258"/>
      <c r="AA490" s="194"/>
      <c r="AB490" s="61"/>
      <c r="AC490" s="61"/>
      <c r="AD490" s="81"/>
      <c r="AE490" s="81"/>
      <c r="AF490" s="61"/>
      <c r="AG490" s="269" t="b">
        <v>0</v>
      </c>
      <c r="AH490" s="574"/>
      <c r="AJ490" s="349"/>
      <c r="AK490" s="290"/>
      <c r="AL490" s="290"/>
      <c r="AM490" s="350"/>
      <c r="AN490" s="350"/>
      <c r="AO490" s="290"/>
      <c r="AP490" s="315"/>
      <c r="AQ490" s="258"/>
      <c r="AR490" s="346"/>
      <c r="AS490" s="300"/>
      <c r="AT490" s="300"/>
      <c r="AU490" s="345"/>
      <c r="AV490" s="345"/>
      <c r="AW490" s="300"/>
      <c r="AX490" s="313"/>
      <c r="AY490" s="258"/>
      <c r="AZ490" s="349"/>
      <c r="BA490" s="290"/>
      <c r="BB490" s="290"/>
      <c r="BC490" s="350"/>
      <c r="BD490" s="350"/>
      <c r="BE490" s="290"/>
      <c r="BF490" s="281" t="b">
        <v>0</v>
      </c>
      <c r="BG490" s="258"/>
      <c r="BH490" s="346"/>
      <c r="BI490" s="300"/>
      <c r="BJ490" s="300"/>
      <c r="BK490" s="345"/>
      <c r="BL490" s="345"/>
      <c r="BM490" s="300"/>
      <c r="BN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574"/>
      <c r="Z491" s="258"/>
      <c r="AA491" s="194"/>
      <c r="AB491" s="61"/>
      <c r="AC491" s="61"/>
      <c r="AD491" s="81"/>
      <c r="AE491" s="81"/>
      <c r="AF491" s="61"/>
      <c r="AG491" s="269" t="b">
        <v>0</v>
      </c>
      <c r="AH491" s="574"/>
      <c r="AJ491" s="349"/>
      <c r="AK491" s="290"/>
      <c r="AL491" s="290"/>
      <c r="AM491" s="350"/>
      <c r="AN491" s="350"/>
      <c r="AO491" s="290"/>
      <c r="AP491" s="315"/>
      <c r="AQ491" s="258"/>
      <c r="AR491" s="346"/>
      <c r="AS491" s="300"/>
      <c r="AT491" s="300"/>
      <c r="AU491" s="345"/>
      <c r="AV491" s="345"/>
      <c r="AW491" s="300"/>
      <c r="AX491" s="313"/>
      <c r="AY491" s="258"/>
      <c r="AZ491" s="349"/>
      <c r="BA491" s="290"/>
      <c r="BB491" s="290"/>
      <c r="BC491" s="350"/>
      <c r="BD491" s="350"/>
      <c r="BE491" s="290"/>
      <c r="BF491" s="281" t="b">
        <v>0</v>
      </c>
      <c r="BG491" s="258"/>
      <c r="BH491" s="346"/>
      <c r="BI491" s="300"/>
      <c r="BJ491" s="300"/>
      <c r="BK491" s="345"/>
      <c r="BL491" s="345"/>
      <c r="BM491" s="300"/>
      <c r="BN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574"/>
      <c r="Z492" s="258"/>
      <c r="AA492" s="194"/>
      <c r="AB492" s="61"/>
      <c r="AC492" s="61"/>
      <c r="AD492" s="81"/>
      <c r="AE492" s="81"/>
      <c r="AF492" s="61"/>
      <c r="AG492" s="269" t="b">
        <v>0</v>
      </c>
      <c r="AH492" s="574"/>
      <c r="AJ492" s="349"/>
      <c r="AK492" s="290"/>
      <c r="AL492" s="290"/>
      <c r="AM492" s="350"/>
      <c r="AN492" s="350"/>
      <c r="AO492" s="290"/>
      <c r="AP492" s="315"/>
      <c r="AQ492" s="258"/>
      <c r="AR492" s="346"/>
      <c r="AS492" s="300"/>
      <c r="AT492" s="300"/>
      <c r="AU492" s="345"/>
      <c r="AV492" s="345"/>
      <c r="AW492" s="300"/>
      <c r="AX492" s="313"/>
      <c r="AY492" s="258"/>
      <c r="AZ492" s="349"/>
      <c r="BA492" s="290"/>
      <c r="BB492" s="290"/>
      <c r="BC492" s="350"/>
      <c r="BD492" s="350"/>
      <c r="BE492" s="290"/>
      <c r="BF492" s="281" t="b">
        <v>0</v>
      </c>
      <c r="BG492" s="258"/>
      <c r="BH492" s="346"/>
      <c r="BI492" s="300"/>
      <c r="BJ492" s="300"/>
      <c r="BK492" s="345"/>
      <c r="BL492" s="345"/>
      <c r="BM492" s="300"/>
      <c r="BN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574"/>
      <c r="Z493" s="258"/>
      <c r="AA493" s="194"/>
      <c r="AB493" s="61"/>
      <c r="AC493" s="61"/>
      <c r="AD493" s="81"/>
      <c r="AE493" s="81"/>
      <c r="AF493" s="61"/>
      <c r="AG493" s="269" t="b">
        <v>0</v>
      </c>
      <c r="AH493" s="574"/>
      <c r="AJ493" s="349"/>
      <c r="AK493" s="290"/>
      <c r="AL493" s="290"/>
      <c r="AM493" s="350"/>
      <c r="AN493" s="350"/>
      <c r="AO493" s="290"/>
      <c r="AP493" s="315"/>
      <c r="AQ493" s="258"/>
      <c r="AR493" s="346"/>
      <c r="AS493" s="300"/>
      <c r="AT493" s="300"/>
      <c r="AU493" s="345"/>
      <c r="AV493" s="345"/>
      <c r="AW493" s="300"/>
      <c r="AX493" s="313"/>
      <c r="AY493" s="258"/>
      <c r="AZ493" s="349"/>
      <c r="BA493" s="290"/>
      <c r="BB493" s="290"/>
      <c r="BC493" s="350"/>
      <c r="BD493" s="350"/>
      <c r="BE493" s="290"/>
      <c r="BF493" s="281" t="b">
        <v>0</v>
      </c>
      <c r="BG493" s="258"/>
      <c r="BH493" s="346"/>
      <c r="BI493" s="300"/>
      <c r="BJ493" s="300"/>
      <c r="BK493" s="345"/>
      <c r="BL493" s="345"/>
      <c r="BM493" s="300"/>
      <c r="BN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574"/>
      <c r="Z494" s="258"/>
      <c r="AA494" s="194"/>
      <c r="AB494" s="61"/>
      <c r="AC494" s="61"/>
      <c r="AD494" s="81"/>
      <c r="AE494" s="81"/>
      <c r="AF494" s="61"/>
      <c r="AG494" s="269" t="b">
        <v>0</v>
      </c>
      <c r="AH494" s="574"/>
      <c r="AJ494" s="349"/>
      <c r="AK494" s="290"/>
      <c r="AL494" s="290"/>
      <c r="AM494" s="350"/>
      <c r="AN494" s="350"/>
      <c r="AO494" s="290"/>
      <c r="AP494" s="315"/>
      <c r="AQ494" s="258"/>
      <c r="AR494" s="346"/>
      <c r="AS494" s="300"/>
      <c r="AT494" s="300"/>
      <c r="AU494" s="345"/>
      <c r="AV494" s="345"/>
      <c r="AW494" s="300"/>
      <c r="AX494" s="313"/>
      <c r="AY494" s="258"/>
      <c r="AZ494" s="349"/>
      <c r="BA494" s="290"/>
      <c r="BB494" s="290"/>
      <c r="BC494" s="350"/>
      <c r="BD494" s="350"/>
      <c r="BE494" s="290"/>
      <c r="BF494" s="281" t="b">
        <v>0</v>
      </c>
      <c r="BG494" s="258"/>
      <c r="BH494" s="346"/>
      <c r="BI494" s="300"/>
      <c r="BJ494" s="300"/>
      <c r="BK494" s="345"/>
      <c r="BL494" s="345"/>
      <c r="BM494" s="300"/>
      <c r="BN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574"/>
      <c r="Z495" s="258"/>
      <c r="AA495" s="194"/>
      <c r="AB495" s="61"/>
      <c r="AC495" s="61"/>
      <c r="AD495" s="81"/>
      <c r="AE495" s="81"/>
      <c r="AF495" s="61"/>
      <c r="AG495" s="269" t="b">
        <v>0</v>
      </c>
      <c r="AH495" s="574"/>
      <c r="AJ495" s="349"/>
      <c r="AK495" s="290"/>
      <c r="AL495" s="290"/>
      <c r="AM495" s="350"/>
      <c r="AN495" s="350"/>
      <c r="AO495" s="290"/>
      <c r="AP495" s="315"/>
      <c r="AQ495" s="258"/>
      <c r="AR495" s="346"/>
      <c r="AS495" s="300"/>
      <c r="AT495" s="300"/>
      <c r="AU495" s="345"/>
      <c r="AV495" s="345"/>
      <c r="AW495" s="300"/>
      <c r="AX495" s="313"/>
      <c r="AY495" s="258"/>
      <c r="AZ495" s="349"/>
      <c r="BA495" s="290"/>
      <c r="BB495" s="290"/>
      <c r="BC495" s="350"/>
      <c r="BD495" s="350"/>
      <c r="BE495" s="290"/>
      <c r="BF495" s="281" t="b">
        <v>0</v>
      </c>
      <c r="BG495" s="258"/>
      <c r="BH495" s="346"/>
      <c r="BI495" s="300"/>
      <c r="BJ495" s="300"/>
      <c r="BK495" s="345"/>
      <c r="BL495" s="345"/>
      <c r="BM495" s="300"/>
      <c r="BN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574"/>
      <c r="Z496" s="258"/>
      <c r="AA496" s="194"/>
      <c r="AB496" s="61"/>
      <c r="AC496" s="61"/>
      <c r="AD496" s="81"/>
      <c r="AE496" s="81"/>
      <c r="AF496" s="61"/>
      <c r="AG496" s="269" t="b">
        <v>0</v>
      </c>
      <c r="AH496" s="574"/>
      <c r="AJ496" s="349"/>
      <c r="AK496" s="290"/>
      <c r="AL496" s="290"/>
      <c r="AM496" s="350"/>
      <c r="AN496" s="350"/>
      <c r="AO496" s="290"/>
      <c r="AP496" s="315"/>
      <c r="AQ496" s="258"/>
      <c r="AR496" s="346"/>
      <c r="AS496" s="300"/>
      <c r="AT496" s="300"/>
      <c r="AU496" s="345"/>
      <c r="AV496" s="345"/>
      <c r="AW496" s="300"/>
      <c r="AX496" s="313"/>
      <c r="AY496" s="258"/>
      <c r="AZ496" s="349"/>
      <c r="BA496" s="290"/>
      <c r="BB496" s="290"/>
      <c r="BC496" s="350"/>
      <c r="BD496" s="350"/>
      <c r="BE496" s="290"/>
      <c r="BF496" s="281" t="b">
        <v>0</v>
      </c>
      <c r="BG496" s="258"/>
      <c r="BH496" s="346"/>
      <c r="BI496" s="300"/>
      <c r="BJ496" s="300"/>
      <c r="BK496" s="345"/>
      <c r="BL496" s="345"/>
      <c r="BM496" s="300"/>
      <c r="BN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574"/>
      <c r="Z497" s="258"/>
      <c r="AA497" s="194"/>
      <c r="AB497" s="61"/>
      <c r="AC497" s="61"/>
      <c r="AD497" s="81"/>
      <c r="AE497" s="81"/>
      <c r="AF497" s="61"/>
      <c r="AG497" s="269" t="b">
        <v>0</v>
      </c>
      <c r="AH497" s="574"/>
      <c r="AJ497" s="349"/>
      <c r="AK497" s="290"/>
      <c r="AL497" s="290"/>
      <c r="AM497" s="350"/>
      <c r="AN497" s="350"/>
      <c r="AO497" s="290"/>
      <c r="AP497" s="315"/>
      <c r="AQ497" s="258"/>
      <c r="AR497" s="346"/>
      <c r="AS497" s="300"/>
      <c r="AT497" s="300"/>
      <c r="AU497" s="345"/>
      <c r="AV497" s="345"/>
      <c r="AW497" s="300"/>
      <c r="AX497" s="313"/>
      <c r="AY497" s="258"/>
      <c r="AZ497" s="349"/>
      <c r="BA497" s="290"/>
      <c r="BB497" s="290"/>
      <c r="BC497" s="350"/>
      <c r="BD497" s="350"/>
      <c r="BE497" s="290"/>
      <c r="BF497" s="281" t="b">
        <v>0</v>
      </c>
      <c r="BG497" s="258"/>
      <c r="BH497" s="346"/>
      <c r="BI497" s="300"/>
      <c r="BJ497" s="300"/>
      <c r="BK497" s="345"/>
      <c r="BL497" s="345"/>
      <c r="BM497" s="300"/>
      <c r="BN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574"/>
      <c r="Z498" s="258"/>
      <c r="AA498" s="194"/>
      <c r="AB498" s="61"/>
      <c r="AC498" s="61"/>
      <c r="AD498" s="81"/>
      <c r="AE498" s="81"/>
      <c r="AF498" s="61"/>
      <c r="AG498" s="269" t="b">
        <v>0</v>
      </c>
      <c r="AH498" s="574"/>
      <c r="AJ498" s="349"/>
      <c r="AK498" s="290"/>
      <c r="AL498" s="290"/>
      <c r="AM498" s="350"/>
      <c r="AN498" s="350"/>
      <c r="AO498" s="290"/>
      <c r="AP498" s="315"/>
      <c r="AQ498" s="258"/>
      <c r="AR498" s="346"/>
      <c r="AS498" s="300"/>
      <c r="AT498" s="300"/>
      <c r="AU498" s="345"/>
      <c r="AV498" s="345"/>
      <c r="AW498" s="300"/>
      <c r="AX498" s="313"/>
      <c r="AY498" s="258"/>
      <c r="AZ498" s="349"/>
      <c r="BA498" s="290"/>
      <c r="BB498" s="290"/>
      <c r="BC498" s="350"/>
      <c r="BD498" s="350"/>
      <c r="BE498" s="290"/>
      <c r="BF498" s="281" t="b">
        <v>0</v>
      </c>
      <c r="BG498" s="258"/>
      <c r="BH498" s="346"/>
      <c r="BI498" s="300"/>
      <c r="BJ498" s="300"/>
      <c r="BK498" s="345"/>
      <c r="BL498" s="345"/>
      <c r="BM498" s="300"/>
      <c r="BN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574"/>
      <c r="Z499" s="258"/>
      <c r="AA499" s="194"/>
      <c r="AB499" s="61"/>
      <c r="AC499" s="61"/>
      <c r="AD499" s="81"/>
      <c r="AE499" s="81"/>
      <c r="AF499" s="61"/>
      <c r="AG499" s="269" t="b">
        <v>0</v>
      </c>
      <c r="AH499" s="574"/>
      <c r="AJ499" s="349"/>
      <c r="AK499" s="290"/>
      <c r="AL499" s="290"/>
      <c r="AM499" s="350"/>
      <c r="AN499" s="350"/>
      <c r="AO499" s="290"/>
      <c r="AP499" s="315"/>
      <c r="AQ499" s="258"/>
      <c r="AR499" s="346"/>
      <c r="AS499" s="300"/>
      <c r="AT499" s="300"/>
      <c r="AU499" s="345"/>
      <c r="AV499" s="345"/>
      <c r="AW499" s="300"/>
      <c r="AX499" s="313"/>
      <c r="AY499" s="258"/>
      <c r="AZ499" s="349"/>
      <c r="BA499" s="290"/>
      <c r="BB499" s="290"/>
      <c r="BC499" s="350"/>
      <c r="BD499" s="350"/>
      <c r="BE499" s="290"/>
      <c r="BF499" s="281" t="b">
        <v>0</v>
      </c>
      <c r="BG499" s="258"/>
      <c r="BH499" s="346"/>
      <c r="BI499" s="300"/>
      <c r="BJ499" s="300"/>
      <c r="BK499" s="345"/>
      <c r="BL499" s="345"/>
      <c r="BM499" s="300"/>
      <c r="BN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574"/>
      <c r="Z500" s="258"/>
      <c r="AA500" s="194"/>
      <c r="AB500" s="61"/>
      <c r="AC500" s="61"/>
      <c r="AD500" s="81"/>
      <c r="AE500" s="81"/>
      <c r="AF500" s="61"/>
      <c r="AG500" s="269" t="b">
        <v>0</v>
      </c>
      <c r="AH500" s="574"/>
      <c r="AJ500" s="349"/>
      <c r="AK500" s="290"/>
      <c r="AL500" s="290"/>
      <c r="AM500" s="350"/>
      <c r="AN500" s="350"/>
      <c r="AO500" s="290"/>
      <c r="AP500" s="315"/>
      <c r="AQ500" s="258"/>
      <c r="AR500" s="346"/>
      <c r="AS500" s="300"/>
      <c r="AT500" s="300"/>
      <c r="AU500" s="345"/>
      <c r="AV500" s="345"/>
      <c r="AW500" s="300"/>
      <c r="AX500" s="313"/>
      <c r="AY500" s="258"/>
      <c r="AZ500" s="349"/>
      <c r="BA500" s="290"/>
      <c r="BB500" s="290"/>
      <c r="BC500" s="350"/>
      <c r="BD500" s="350"/>
      <c r="BE500" s="290"/>
      <c r="BF500" s="281" t="b">
        <v>0</v>
      </c>
      <c r="BG500" s="258"/>
      <c r="BH500" s="346"/>
      <c r="BI500" s="300"/>
      <c r="BJ500" s="300"/>
      <c r="BK500" s="345"/>
      <c r="BL500" s="345"/>
      <c r="BM500" s="300"/>
      <c r="BN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574"/>
      <c r="Z501" s="258"/>
      <c r="AA501" s="194"/>
      <c r="AB501" s="61"/>
      <c r="AC501" s="61"/>
      <c r="AD501" s="81"/>
      <c r="AE501" s="81"/>
      <c r="AF501" s="61"/>
      <c r="AG501" s="269" t="b">
        <v>0</v>
      </c>
      <c r="AH501" s="574"/>
      <c r="AJ501" s="349"/>
      <c r="AK501" s="290"/>
      <c r="AL501" s="290"/>
      <c r="AM501" s="350"/>
      <c r="AN501" s="350"/>
      <c r="AO501" s="290"/>
      <c r="AP501" s="315"/>
      <c r="AQ501" s="258"/>
      <c r="AR501" s="346"/>
      <c r="AS501" s="300"/>
      <c r="AT501" s="300"/>
      <c r="AU501" s="345"/>
      <c r="AV501" s="345"/>
      <c r="AW501" s="300"/>
      <c r="AX501" s="313"/>
      <c r="AY501" s="258"/>
      <c r="AZ501" s="349"/>
      <c r="BA501" s="290"/>
      <c r="BB501" s="290"/>
      <c r="BC501" s="350"/>
      <c r="BD501" s="350"/>
      <c r="BE501" s="290"/>
      <c r="BF501" s="281" t="b">
        <v>0</v>
      </c>
      <c r="BG501" s="258"/>
      <c r="BH501" s="346"/>
      <c r="BI501" s="300"/>
      <c r="BJ501" s="300"/>
      <c r="BK501" s="345"/>
      <c r="BL501" s="345"/>
      <c r="BM501" s="300"/>
      <c r="BN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574"/>
      <c r="Z502" s="258"/>
      <c r="AA502" s="194"/>
      <c r="AB502" s="61"/>
      <c r="AC502" s="61"/>
      <c r="AD502" s="81"/>
      <c r="AE502" s="81"/>
      <c r="AF502" s="61"/>
      <c r="AG502" s="269" t="b">
        <v>0</v>
      </c>
      <c r="AH502" s="574"/>
      <c r="AJ502" s="349"/>
      <c r="AK502" s="290"/>
      <c r="AL502" s="290"/>
      <c r="AM502" s="350"/>
      <c r="AN502" s="350"/>
      <c r="AO502" s="290"/>
      <c r="AP502" s="315"/>
      <c r="AQ502" s="258"/>
      <c r="AR502" s="346"/>
      <c r="AS502" s="300"/>
      <c r="AT502" s="300"/>
      <c r="AU502" s="345"/>
      <c r="AV502" s="345"/>
      <c r="AW502" s="300"/>
      <c r="AX502" s="313"/>
      <c r="AY502" s="258"/>
      <c r="AZ502" s="349"/>
      <c r="BA502" s="290"/>
      <c r="BB502" s="290"/>
      <c r="BC502" s="350"/>
      <c r="BD502" s="350"/>
      <c r="BE502" s="290"/>
      <c r="BF502" s="281" t="b">
        <v>0</v>
      </c>
      <c r="BG502" s="258"/>
      <c r="BH502" s="346"/>
      <c r="BI502" s="300"/>
      <c r="BJ502" s="300"/>
      <c r="BK502" s="345"/>
      <c r="BL502" s="345"/>
      <c r="BM502" s="300"/>
      <c r="BN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574"/>
      <c r="Z503" s="258"/>
      <c r="AA503" s="194"/>
      <c r="AB503" s="61"/>
      <c r="AC503" s="61"/>
      <c r="AD503" s="81"/>
      <c r="AE503" s="81"/>
      <c r="AF503" s="61"/>
      <c r="AG503" s="269" t="b">
        <v>0</v>
      </c>
      <c r="AH503" s="574"/>
      <c r="AJ503" s="349"/>
      <c r="AK503" s="290"/>
      <c r="AL503" s="290"/>
      <c r="AM503" s="350"/>
      <c r="AN503" s="350"/>
      <c r="AO503" s="290"/>
      <c r="AP503" s="315"/>
      <c r="AQ503" s="258"/>
      <c r="AR503" s="346"/>
      <c r="AS503" s="300"/>
      <c r="AT503" s="300"/>
      <c r="AU503" s="345"/>
      <c r="AV503" s="345"/>
      <c r="AW503" s="300"/>
      <c r="AX503" s="313"/>
      <c r="AY503" s="258"/>
      <c r="AZ503" s="349"/>
      <c r="BA503" s="290"/>
      <c r="BB503" s="290"/>
      <c r="BC503" s="350"/>
      <c r="BD503" s="350"/>
      <c r="BE503" s="290"/>
      <c r="BF503" s="281" t="b">
        <v>0</v>
      </c>
      <c r="BG503" s="258"/>
      <c r="BH503" s="346"/>
      <c r="BI503" s="300"/>
      <c r="BJ503" s="300"/>
      <c r="BK503" s="345"/>
      <c r="BL503" s="345"/>
      <c r="BM503" s="300"/>
      <c r="BN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574"/>
      <c r="Z504" s="258"/>
      <c r="AA504" s="194"/>
      <c r="AB504" s="61"/>
      <c r="AC504" s="61"/>
      <c r="AD504" s="81"/>
      <c r="AE504" s="81"/>
      <c r="AF504" s="61"/>
      <c r="AG504" s="269" t="b">
        <v>0</v>
      </c>
      <c r="AH504" s="574"/>
      <c r="AJ504" s="349"/>
      <c r="AK504" s="290"/>
      <c r="AL504" s="290"/>
      <c r="AM504" s="350"/>
      <c r="AN504" s="350"/>
      <c r="AO504" s="290"/>
      <c r="AP504" s="315"/>
      <c r="AQ504" s="258"/>
      <c r="AR504" s="346"/>
      <c r="AS504" s="300"/>
      <c r="AT504" s="300"/>
      <c r="AU504" s="345"/>
      <c r="AV504" s="345"/>
      <c r="AW504" s="300"/>
      <c r="AX504" s="313"/>
      <c r="AY504" s="258"/>
      <c r="AZ504" s="349"/>
      <c r="BA504" s="290"/>
      <c r="BB504" s="290"/>
      <c r="BC504" s="350"/>
      <c r="BD504" s="350"/>
      <c r="BE504" s="290"/>
      <c r="BF504" s="281" t="b">
        <v>0</v>
      </c>
      <c r="BG504" s="258"/>
      <c r="BH504" s="346"/>
      <c r="BI504" s="300"/>
      <c r="BJ504" s="300"/>
      <c r="BK504" s="345"/>
      <c r="BL504" s="345"/>
      <c r="BM504" s="300"/>
      <c r="BN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574"/>
      <c r="Z505" s="258"/>
      <c r="AA505" s="194"/>
      <c r="AB505" s="61"/>
      <c r="AC505" s="61"/>
      <c r="AD505" s="81"/>
      <c r="AE505" s="81"/>
      <c r="AF505" s="61"/>
      <c r="AG505" s="269" t="b">
        <v>0</v>
      </c>
      <c r="AH505" s="574"/>
      <c r="AJ505" s="349"/>
      <c r="AK505" s="290"/>
      <c r="AL505" s="290"/>
      <c r="AM505" s="350"/>
      <c r="AN505" s="350"/>
      <c r="AO505" s="290"/>
      <c r="AP505" s="315"/>
      <c r="AQ505" s="258"/>
      <c r="AR505" s="346"/>
      <c r="AS505" s="300"/>
      <c r="AT505" s="300"/>
      <c r="AU505" s="345"/>
      <c r="AV505" s="345"/>
      <c r="AW505" s="300"/>
      <c r="AX505" s="313"/>
      <c r="AY505" s="258"/>
      <c r="AZ505" s="349"/>
      <c r="BA505" s="290"/>
      <c r="BB505" s="290"/>
      <c r="BC505" s="350"/>
      <c r="BD505" s="350"/>
      <c r="BE505" s="290"/>
      <c r="BF505" s="281" t="b">
        <v>0</v>
      </c>
      <c r="BG505" s="258"/>
      <c r="BH505" s="346"/>
      <c r="BI505" s="300"/>
      <c r="BJ505" s="300"/>
      <c r="BK505" s="345"/>
      <c r="BL505" s="345"/>
      <c r="BM505" s="300"/>
      <c r="BN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574"/>
      <c r="Z506" s="258"/>
      <c r="AA506" s="194"/>
      <c r="AB506" s="61"/>
      <c r="AC506" s="61"/>
      <c r="AD506" s="81"/>
      <c r="AE506" s="81"/>
      <c r="AF506" s="61"/>
      <c r="AG506" s="269" t="b">
        <v>0</v>
      </c>
      <c r="AH506" s="574"/>
      <c r="AJ506" s="349"/>
      <c r="AK506" s="290"/>
      <c r="AL506" s="290"/>
      <c r="AM506" s="350"/>
      <c r="AN506" s="350"/>
      <c r="AO506" s="290"/>
      <c r="AP506" s="315"/>
      <c r="AQ506" s="258"/>
      <c r="AR506" s="346"/>
      <c r="AS506" s="300"/>
      <c r="AT506" s="300"/>
      <c r="AU506" s="345"/>
      <c r="AV506" s="345"/>
      <c r="AW506" s="300"/>
      <c r="AX506" s="313"/>
      <c r="AY506" s="258"/>
      <c r="AZ506" s="349"/>
      <c r="BA506" s="290"/>
      <c r="BB506" s="290"/>
      <c r="BC506" s="350"/>
      <c r="BD506" s="350"/>
      <c r="BE506" s="290"/>
      <c r="BF506" s="281" t="b">
        <v>0</v>
      </c>
      <c r="BG506" s="258"/>
      <c r="BH506" s="346"/>
      <c r="BI506" s="300"/>
      <c r="BJ506" s="300"/>
      <c r="BK506" s="345"/>
      <c r="BL506" s="345"/>
      <c r="BM506" s="300"/>
      <c r="BN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574"/>
      <c r="Z507" s="258"/>
      <c r="AA507" s="194"/>
      <c r="AB507" s="61"/>
      <c r="AC507" s="61"/>
      <c r="AD507" s="81"/>
      <c r="AE507" s="81"/>
      <c r="AF507" s="61"/>
      <c r="AG507" s="269" t="b">
        <v>0</v>
      </c>
      <c r="AH507" s="574"/>
      <c r="AJ507" s="349"/>
      <c r="AK507" s="290"/>
      <c r="AL507" s="290"/>
      <c r="AM507" s="350"/>
      <c r="AN507" s="350"/>
      <c r="AO507" s="290"/>
      <c r="AP507" s="315"/>
      <c r="AQ507" s="258"/>
      <c r="AR507" s="346"/>
      <c r="AS507" s="300"/>
      <c r="AT507" s="300"/>
      <c r="AU507" s="345"/>
      <c r="AV507" s="345"/>
      <c r="AW507" s="300"/>
      <c r="AX507" s="313"/>
      <c r="AY507" s="258"/>
      <c r="AZ507" s="349"/>
      <c r="BA507" s="290"/>
      <c r="BB507" s="290"/>
      <c r="BC507" s="350"/>
      <c r="BD507" s="350"/>
      <c r="BE507" s="290"/>
      <c r="BF507" s="281" t="b">
        <v>0</v>
      </c>
      <c r="BG507" s="258"/>
      <c r="BH507" s="346"/>
      <c r="BI507" s="300"/>
      <c r="BJ507" s="300"/>
      <c r="BK507" s="345"/>
      <c r="BL507" s="345"/>
      <c r="BM507" s="300"/>
      <c r="BN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574"/>
      <c r="Z508" s="258"/>
      <c r="AA508" s="194"/>
      <c r="AB508" s="61"/>
      <c r="AC508" s="61"/>
      <c r="AD508" s="81"/>
      <c r="AE508" s="81"/>
      <c r="AF508" s="61"/>
      <c r="AG508" s="269" t="b">
        <v>0</v>
      </c>
      <c r="AH508" s="574"/>
      <c r="AJ508" s="349"/>
      <c r="AK508" s="290"/>
      <c r="AL508" s="290"/>
      <c r="AM508" s="350"/>
      <c r="AN508" s="350"/>
      <c r="AO508" s="290"/>
      <c r="AP508" s="315"/>
      <c r="AQ508" s="258"/>
      <c r="AR508" s="346"/>
      <c r="AS508" s="300"/>
      <c r="AT508" s="300"/>
      <c r="AU508" s="345"/>
      <c r="AV508" s="345"/>
      <c r="AW508" s="300"/>
      <c r="AX508" s="313"/>
      <c r="AY508" s="258"/>
      <c r="AZ508" s="349"/>
      <c r="BA508" s="290"/>
      <c r="BB508" s="290"/>
      <c r="BC508" s="350"/>
      <c r="BD508" s="350"/>
      <c r="BE508" s="290"/>
      <c r="BF508" s="281" t="b">
        <v>0</v>
      </c>
      <c r="BG508" s="258"/>
      <c r="BH508" s="346"/>
      <c r="BI508" s="300"/>
      <c r="BJ508" s="300"/>
      <c r="BK508" s="345"/>
      <c r="BL508" s="345"/>
      <c r="BM508" s="300"/>
      <c r="BN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574"/>
      <c r="Z509" s="258"/>
      <c r="AA509" s="194"/>
      <c r="AB509" s="61"/>
      <c r="AC509" s="61"/>
      <c r="AD509" s="81"/>
      <c r="AE509" s="81"/>
      <c r="AF509" s="61"/>
      <c r="AG509" s="269" t="b">
        <v>0</v>
      </c>
      <c r="AH509" s="574"/>
      <c r="AJ509" s="349"/>
      <c r="AK509" s="290"/>
      <c r="AL509" s="290"/>
      <c r="AM509" s="350"/>
      <c r="AN509" s="350"/>
      <c r="AO509" s="290"/>
      <c r="AP509" s="315"/>
      <c r="AQ509" s="258"/>
      <c r="AR509" s="346"/>
      <c r="AS509" s="300"/>
      <c r="AT509" s="300"/>
      <c r="AU509" s="345"/>
      <c r="AV509" s="345"/>
      <c r="AW509" s="300"/>
      <c r="AX509" s="313"/>
      <c r="AY509" s="258"/>
      <c r="AZ509" s="349"/>
      <c r="BA509" s="290"/>
      <c r="BB509" s="290"/>
      <c r="BC509" s="350"/>
      <c r="BD509" s="350"/>
      <c r="BE509" s="290"/>
      <c r="BF509" s="281" t="b">
        <v>0</v>
      </c>
      <c r="BG509" s="258"/>
      <c r="BH509" s="346"/>
      <c r="BI509" s="300"/>
      <c r="BJ509" s="300"/>
      <c r="BK509" s="345"/>
      <c r="BL509" s="345"/>
      <c r="BM509" s="300"/>
      <c r="BN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574"/>
      <c r="Z510" s="258"/>
      <c r="AA510" s="194"/>
      <c r="AB510" s="61"/>
      <c r="AC510" s="61"/>
      <c r="AD510" s="81"/>
      <c r="AE510" s="81"/>
      <c r="AF510" s="61"/>
      <c r="AG510" s="269" t="b">
        <v>0</v>
      </c>
      <c r="AH510" s="574"/>
      <c r="AJ510" s="349"/>
      <c r="AK510" s="290"/>
      <c r="AL510" s="290"/>
      <c r="AM510" s="350"/>
      <c r="AN510" s="350"/>
      <c r="AO510" s="290"/>
      <c r="AP510" s="315"/>
      <c r="AQ510" s="258"/>
      <c r="AR510" s="346"/>
      <c r="AS510" s="300"/>
      <c r="AT510" s="300"/>
      <c r="AU510" s="345"/>
      <c r="AV510" s="345"/>
      <c r="AW510" s="300"/>
      <c r="AX510" s="313"/>
      <c r="AY510" s="258"/>
      <c r="AZ510" s="349"/>
      <c r="BA510" s="290"/>
      <c r="BB510" s="290"/>
      <c r="BC510" s="350"/>
      <c r="BD510" s="350"/>
      <c r="BE510" s="290"/>
      <c r="BF510" s="281" t="b">
        <v>0</v>
      </c>
      <c r="BG510" s="258"/>
      <c r="BH510" s="346"/>
      <c r="BI510" s="300"/>
      <c r="BJ510" s="300"/>
      <c r="BK510" s="345"/>
      <c r="BL510" s="345"/>
      <c r="BM510" s="300"/>
      <c r="BN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574"/>
      <c r="Z511" s="258"/>
      <c r="AA511" s="194"/>
      <c r="AB511" s="61"/>
      <c r="AC511" s="61"/>
      <c r="AD511" s="81"/>
      <c r="AE511" s="81"/>
      <c r="AF511" s="61"/>
      <c r="AG511" s="269" t="b">
        <v>0</v>
      </c>
      <c r="AH511" s="574"/>
      <c r="AJ511" s="349"/>
      <c r="AK511" s="290"/>
      <c r="AL511" s="290"/>
      <c r="AM511" s="350"/>
      <c r="AN511" s="350"/>
      <c r="AO511" s="290"/>
      <c r="AP511" s="315"/>
      <c r="AQ511" s="258"/>
      <c r="AR511" s="346"/>
      <c r="AS511" s="300"/>
      <c r="AT511" s="300"/>
      <c r="AU511" s="345"/>
      <c r="AV511" s="345"/>
      <c r="AW511" s="300"/>
      <c r="AX511" s="313"/>
      <c r="AY511" s="258"/>
      <c r="AZ511" s="349"/>
      <c r="BA511" s="290"/>
      <c r="BB511" s="290"/>
      <c r="BC511" s="350"/>
      <c r="BD511" s="350"/>
      <c r="BE511" s="290"/>
      <c r="BF511" s="281" t="b">
        <v>0</v>
      </c>
      <c r="BG511" s="258"/>
      <c r="BH511" s="346"/>
      <c r="BI511" s="300"/>
      <c r="BJ511" s="300"/>
      <c r="BK511" s="345"/>
      <c r="BL511" s="345"/>
      <c r="BM511" s="300"/>
      <c r="BN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574"/>
      <c r="Z512" s="258"/>
      <c r="AA512" s="194"/>
      <c r="AB512" s="61"/>
      <c r="AC512" s="61"/>
      <c r="AD512" s="81"/>
      <c r="AE512" s="81"/>
      <c r="AF512" s="61"/>
      <c r="AG512" s="269" t="b">
        <v>0</v>
      </c>
      <c r="AH512" s="574"/>
      <c r="AJ512" s="349"/>
      <c r="AK512" s="290"/>
      <c r="AL512" s="290"/>
      <c r="AM512" s="350"/>
      <c r="AN512" s="350"/>
      <c r="AO512" s="290"/>
      <c r="AP512" s="315"/>
      <c r="AQ512" s="258"/>
      <c r="AR512" s="346"/>
      <c r="AS512" s="300"/>
      <c r="AT512" s="300"/>
      <c r="AU512" s="345"/>
      <c r="AV512" s="345"/>
      <c r="AW512" s="300"/>
      <c r="AX512" s="313"/>
      <c r="AY512" s="258"/>
      <c r="AZ512" s="349"/>
      <c r="BA512" s="290"/>
      <c r="BB512" s="290"/>
      <c r="BC512" s="350"/>
      <c r="BD512" s="350"/>
      <c r="BE512" s="290"/>
      <c r="BF512" s="281" t="b">
        <v>0</v>
      </c>
      <c r="BG512" s="258"/>
      <c r="BH512" s="346"/>
      <c r="BI512" s="300"/>
      <c r="BJ512" s="300"/>
      <c r="BK512" s="345"/>
      <c r="BL512" s="345"/>
      <c r="BM512" s="300"/>
      <c r="BN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574"/>
      <c r="Z513" s="258"/>
      <c r="AA513" s="194"/>
      <c r="AB513" s="61"/>
      <c r="AC513" s="61"/>
      <c r="AD513" s="81"/>
      <c r="AE513" s="81"/>
      <c r="AF513" s="61"/>
      <c r="AG513" s="269" t="b">
        <v>0</v>
      </c>
      <c r="AH513" s="574"/>
      <c r="AJ513" s="349"/>
      <c r="AK513" s="290"/>
      <c r="AL513" s="290"/>
      <c r="AM513" s="350"/>
      <c r="AN513" s="350"/>
      <c r="AO513" s="290"/>
      <c r="AP513" s="315"/>
      <c r="AQ513" s="258"/>
      <c r="AR513" s="346"/>
      <c r="AS513" s="300"/>
      <c r="AT513" s="300"/>
      <c r="AU513" s="345"/>
      <c r="AV513" s="345"/>
      <c r="AW513" s="300"/>
      <c r="AX513" s="313"/>
      <c r="AY513" s="258"/>
      <c r="AZ513" s="349"/>
      <c r="BA513" s="290"/>
      <c r="BB513" s="290"/>
      <c r="BC513" s="350"/>
      <c r="BD513" s="350"/>
      <c r="BE513" s="290"/>
      <c r="BF513" s="281" t="b">
        <v>0</v>
      </c>
      <c r="BG513" s="258"/>
      <c r="BH513" s="346"/>
      <c r="BI513" s="300"/>
      <c r="BJ513" s="300"/>
      <c r="BK513" s="345"/>
      <c r="BL513" s="345"/>
      <c r="BM513" s="300"/>
      <c r="BN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574"/>
      <c r="Z514" s="258"/>
      <c r="AA514" s="194"/>
      <c r="AB514" s="61"/>
      <c r="AC514" s="61"/>
      <c r="AD514" s="81"/>
      <c r="AE514" s="81"/>
      <c r="AF514" s="61"/>
      <c r="AG514" s="269" t="b">
        <v>0</v>
      </c>
      <c r="AH514" s="574"/>
      <c r="AJ514" s="349"/>
      <c r="AK514" s="290"/>
      <c r="AL514" s="290"/>
      <c r="AM514" s="350"/>
      <c r="AN514" s="350"/>
      <c r="AO514" s="290"/>
      <c r="AP514" s="315"/>
      <c r="AQ514" s="258"/>
      <c r="AR514" s="346"/>
      <c r="AS514" s="300"/>
      <c r="AT514" s="300"/>
      <c r="AU514" s="345"/>
      <c r="AV514" s="345"/>
      <c r="AW514" s="300"/>
      <c r="AX514" s="313"/>
      <c r="AY514" s="258"/>
      <c r="AZ514" s="349"/>
      <c r="BA514" s="290"/>
      <c r="BB514" s="290"/>
      <c r="BC514" s="350"/>
      <c r="BD514" s="350"/>
      <c r="BE514" s="290"/>
      <c r="BF514" s="281" t="b">
        <v>0</v>
      </c>
      <c r="BG514" s="258"/>
      <c r="BH514" s="346"/>
      <c r="BI514" s="300"/>
      <c r="BJ514" s="300"/>
      <c r="BK514" s="345"/>
      <c r="BL514" s="345"/>
      <c r="BM514" s="300"/>
      <c r="BN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574"/>
      <c r="Z515" s="258"/>
      <c r="AA515" s="194"/>
      <c r="AB515" s="61"/>
      <c r="AC515" s="61"/>
      <c r="AD515" s="81"/>
      <c r="AE515" s="81"/>
      <c r="AF515" s="61"/>
      <c r="AG515" s="269" t="b">
        <v>0</v>
      </c>
      <c r="AH515" s="574"/>
      <c r="AJ515" s="349"/>
      <c r="AK515" s="290"/>
      <c r="AL515" s="290"/>
      <c r="AM515" s="350"/>
      <c r="AN515" s="350"/>
      <c r="AO515" s="290"/>
      <c r="AP515" s="315"/>
      <c r="AQ515" s="258"/>
      <c r="AR515" s="346"/>
      <c r="AS515" s="300"/>
      <c r="AT515" s="300"/>
      <c r="AU515" s="345"/>
      <c r="AV515" s="345"/>
      <c r="AW515" s="300"/>
      <c r="AX515" s="313"/>
      <c r="AY515" s="258"/>
      <c r="AZ515" s="349"/>
      <c r="BA515" s="290"/>
      <c r="BB515" s="290"/>
      <c r="BC515" s="350"/>
      <c r="BD515" s="350"/>
      <c r="BE515" s="290"/>
      <c r="BF515" s="281" t="b">
        <v>0</v>
      </c>
      <c r="BG515" s="258"/>
      <c r="BH515" s="346"/>
      <c r="BI515" s="300"/>
      <c r="BJ515" s="300"/>
      <c r="BK515" s="345"/>
      <c r="BL515" s="345"/>
      <c r="BM515" s="300"/>
      <c r="BN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574"/>
      <c r="Z516" s="258"/>
      <c r="AA516" s="194"/>
      <c r="AB516" s="61"/>
      <c r="AC516" s="61"/>
      <c r="AD516" s="81"/>
      <c r="AE516" s="81"/>
      <c r="AF516" s="61"/>
      <c r="AG516" s="269" t="b">
        <v>0</v>
      </c>
      <c r="AH516" s="574"/>
      <c r="AJ516" s="349"/>
      <c r="AK516" s="290"/>
      <c r="AL516" s="290"/>
      <c r="AM516" s="350"/>
      <c r="AN516" s="350"/>
      <c r="AO516" s="290"/>
      <c r="AP516" s="315"/>
      <c r="AQ516" s="258"/>
      <c r="AR516" s="346"/>
      <c r="AS516" s="300"/>
      <c r="AT516" s="300"/>
      <c r="AU516" s="345"/>
      <c r="AV516" s="345"/>
      <c r="AW516" s="300"/>
      <c r="AX516" s="313"/>
      <c r="AY516" s="258"/>
      <c r="AZ516" s="349"/>
      <c r="BA516" s="290"/>
      <c r="BB516" s="290"/>
      <c r="BC516" s="350"/>
      <c r="BD516" s="350"/>
      <c r="BE516" s="290"/>
      <c r="BF516" s="281" t="b">
        <v>0</v>
      </c>
      <c r="BG516" s="258"/>
      <c r="BH516" s="346"/>
      <c r="BI516" s="300"/>
      <c r="BJ516" s="300"/>
      <c r="BK516" s="345"/>
      <c r="BL516" s="345"/>
      <c r="BM516" s="300"/>
      <c r="BN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574"/>
      <c r="Z517" s="258"/>
      <c r="AA517" s="194"/>
      <c r="AB517" s="61"/>
      <c r="AC517" s="61"/>
      <c r="AD517" s="81"/>
      <c r="AE517" s="81"/>
      <c r="AF517" s="61"/>
      <c r="AG517" s="269" t="b">
        <v>0</v>
      </c>
      <c r="AH517" s="574"/>
      <c r="AJ517" s="349"/>
      <c r="AK517" s="290"/>
      <c r="AL517" s="290"/>
      <c r="AM517" s="350"/>
      <c r="AN517" s="350"/>
      <c r="AO517" s="290"/>
      <c r="AP517" s="315"/>
      <c r="AQ517" s="258"/>
      <c r="AR517" s="346"/>
      <c r="AS517" s="300"/>
      <c r="AT517" s="300"/>
      <c r="AU517" s="345"/>
      <c r="AV517" s="345"/>
      <c r="AW517" s="300"/>
      <c r="AX517" s="313"/>
      <c r="AY517" s="258"/>
      <c r="AZ517" s="349"/>
      <c r="BA517" s="290"/>
      <c r="BB517" s="290"/>
      <c r="BC517" s="350"/>
      <c r="BD517" s="350"/>
      <c r="BE517" s="290"/>
      <c r="BF517" s="281" t="b">
        <v>0</v>
      </c>
      <c r="BG517" s="258"/>
      <c r="BH517" s="346"/>
      <c r="BI517" s="300"/>
      <c r="BJ517" s="300"/>
      <c r="BK517" s="345"/>
      <c r="BL517" s="345"/>
      <c r="BM517" s="300"/>
      <c r="BN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574"/>
      <c r="Z518" s="258"/>
      <c r="AA518" s="194"/>
      <c r="AB518" s="61"/>
      <c r="AC518" s="61"/>
      <c r="AD518" s="81"/>
      <c r="AE518" s="81"/>
      <c r="AF518" s="61"/>
      <c r="AG518" s="269" t="b">
        <v>0</v>
      </c>
      <c r="AH518" s="574"/>
      <c r="AJ518" s="349"/>
      <c r="AK518" s="290"/>
      <c r="AL518" s="290"/>
      <c r="AM518" s="350"/>
      <c r="AN518" s="350"/>
      <c r="AO518" s="290"/>
      <c r="AP518" s="315"/>
      <c r="AQ518" s="258"/>
      <c r="AR518" s="346"/>
      <c r="AS518" s="300"/>
      <c r="AT518" s="300"/>
      <c r="AU518" s="345"/>
      <c r="AV518" s="345"/>
      <c r="AW518" s="300"/>
      <c r="AX518" s="313"/>
      <c r="AY518" s="258"/>
      <c r="AZ518" s="349"/>
      <c r="BA518" s="290"/>
      <c r="BB518" s="290"/>
      <c r="BC518" s="350"/>
      <c r="BD518" s="350"/>
      <c r="BE518" s="290"/>
      <c r="BF518" s="281" t="b">
        <v>0</v>
      </c>
      <c r="BG518" s="258"/>
      <c r="BH518" s="346"/>
      <c r="BI518" s="300"/>
      <c r="BJ518" s="300"/>
      <c r="BK518" s="345"/>
      <c r="BL518" s="345"/>
      <c r="BM518" s="300"/>
      <c r="BN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574"/>
      <c r="Z519" s="258"/>
      <c r="AA519" s="194"/>
      <c r="AB519" s="61"/>
      <c r="AC519" s="61"/>
      <c r="AD519" s="81"/>
      <c r="AE519" s="81"/>
      <c r="AF519" s="61"/>
      <c r="AG519" s="269" t="b">
        <v>0</v>
      </c>
      <c r="AH519" s="574"/>
      <c r="AJ519" s="349"/>
      <c r="AK519" s="290"/>
      <c r="AL519" s="290"/>
      <c r="AM519" s="350"/>
      <c r="AN519" s="350"/>
      <c r="AO519" s="290"/>
      <c r="AP519" s="315"/>
      <c r="AQ519" s="258"/>
      <c r="AR519" s="346"/>
      <c r="AS519" s="300"/>
      <c r="AT519" s="300"/>
      <c r="AU519" s="345"/>
      <c r="AV519" s="345"/>
      <c r="AW519" s="300"/>
      <c r="AX519" s="313"/>
      <c r="AY519" s="258"/>
      <c r="AZ519" s="349"/>
      <c r="BA519" s="290"/>
      <c r="BB519" s="290"/>
      <c r="BC519" s="350"/>
      <c r="BD519" s="350"/>
      <c r="BE519" s="290"/>
      <c r="BF519" s="281" t="b">
        <v>0</v>
      </c>
      <c r="BG519" s="258"/>
      <c r="BH519" s="346"/>
      <c r="BI519" s="300"/>
      <c r="BJ519" s="300"/>
      <c r="BK519" s="345"/>
      <c r="BL519" s="345"/>
      <c r="BM519" s="300"/>
      <c r="BN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574"/>
      <c r="Z520" s="258"/>
      <c r="AA520" s="194"/>
      <c r="AB520" s="61"/>
      <c r="AC520" s="61"/>
      <c r="AD520" s="81"/>
      <c r="AE520" s="81"/>
      <c r="AF520" s="61"/>
      <c r="AG520" s="269" t="b">
        <v>0</v>
      </c>
      <c r="AH520" s="574"/>
      <c r="AJ520" s="349"/>
      <c r="AK520" s="290"/>
      <c r="AL520" s="290"/>
      <c r="AM520" s="350"/>
      <c r="AN520" s="350"/>
      <c r="AO520" s="290"/>
      <c r="AP520" s="315"/>
      <c r="AQ520" s="258"/>
      <c r="AR520" s="346"/>
      <c r="AS520" s="300"/>
      <c r="AT520" s="300"/>
      <c r="AU520" s="345"/>
      <c r="AV520" s="345"/>
      <c r="AW520" s="300"/>
      <c r="AX520" s="313"/>
      <c r="AY520" s="258"/>
      <c r="AZ520" s="349"/>
      <c r="BA520" s="290"/>
      <c r="BB520" s="290"/>
      <c r="BC520" s="350"/>
      <c r="BD520" s="350"/>
      <c r="BE520" s="290"/>
      <c r="BF520" s="281" t="b">
        <v>0</v>
      </c>
      <c r="BG520" s="258"/>
      <c r="BH520" s="346"/>
      <c r="BI520" s="300"/>
      <c r="BJ520" s="300"/>
      <c r="BK520" s="345"/>
      <c r="BL520" s="345"/>
      <c r="BM520" s="300"/>
      <c r="BN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574"/>
      <c r="Z521" s="258"/>
      <c r="AA521" s="194"/>
      <c r="AB521" s="61"/>
      <c r="AC521" s="61"/>
      <c r="AD521" s="81"/>
      <c r="AE521" s="81"/>
      <c r="AF521" s="61"/>
      <c r="AG521" s="269" t="b">
        <v>0</v>
      </c>
      <c r="AH521" s="574"/>
      <c r="AJ521" s="349"/>
      <c r="AK521" s="290"/>
      <c r="AL521" s="290"/>
      <c r="AM521" s="350"/>
      <c r="AN521" s="350"/>
      <c r="AO521" s="290"/>
      <c r="AP521" s="315"/>
      <c r="AQ521" s="258"/>
      <c r="AR521" s="346"/>
      <c r="AS521" s="300"/>
      <c r="AT521" s="300"/>
      <c r="AU521" s="345"/>
      <c r="AV521" s="345"/>
      <c r="AW521" s="300"/>
      <c r="AX521" s="313"/>
      <c r="AY521" s="258"/>
      <c r="AZ521" s="349"/>
      <c r="BA521" s="290"/>
      <c r="BB521" s="290"/>
      <c r="BC521" s="350"/>
      <c r="BD521" s="350"/>
      <c r="BE521" s="290"/>
      <c r="BF521" s="281" t="b">
        <v>0</v>
      </c>
      <c r="BG521" s="258"/>
      <c r="BH521" s="346"/>
      <c r="BI521" s="300"/>
      <c r="BJ521" s="300"/>
      <c r="BK521" s="345"/>
      <c r="BL521" s="345"/>
      <c r="BM521" s="300"/>
      <c r="BN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574"/>
      <c r="Z522" s="258"/>
      <c r="AA522" s="194"/>
      <c r="AB522" s="61"/>
      <c r="AC522" s="61"/>
      <c r="AD522" s="81"/>
      <c r="AE522" s="81"/>
      <c r="AF522" s="61"/>
      <c r="AG522" s="269" t="b">
        <v>0</v>
      </c>
      <c r="AH522" s="574"/>
      <c r="AJ522" s="349"/>
      <c r="AK522" s="290"/>
      <c r="AL522" s="290"/>
      <c r="AM522" s="350"/>
      <c r="AN522" s="350"/>
      <c r="AO522" s="290"/>
      <c r="AP522" s="315"/>
      <c r="AQ522" s="258"/>
      <c r="AR522" s="346"/>
      <c r="AS522" s="300"/>
      <c r="AT522" s="300"/>
      <c r="AU522" s="345"/>
      <c r="AV522" s="345"/>
      <c r="AW522" s="300"/>
      <c r="AX522" s="313"/>
      <c r="AY522" s="258"/>
      <c r="AZ522" s="349"/>
      <c r="BA522" s="290"/>
      <c r="BB522" s="290"/>
      <c r="BC522" s="350"/>
      <c r="BD522" s="350"/>
      <c r="BE522" s="290"/>
      <c r="BF522" s="281" t="b">
        <v>0</v>
      </c>
      <c r="BG522" s="258"/>
      <c r="BH522" s="346"/>
      <c r="BI522" s="300"/>
      <c r="BJ522" s="300"/>
      <c r="BK522" s="345"/>
      <c r="BL522" s="345"/>
      <c r="BM522" s="300"/>
      <c r="BN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574"/>
      <c r="Z523" s="258"/>
      <c r="AA523" s="194"/>
      <c r="AB523" s="61"/>
      <c r="AC523" s="61"/>
      <c r="AD523" s="81"/>
      <c r="AE523" s="81"/>
      <c r="AF523" s="61"/>
      <c r="AG523" s="269" t="b">
        <v>0</v>
      </c>
      <c r="AH523" s="574"/>
      <c r="AJ523" s="349"/>
      <c r="AK523" s="290"/>
      <c r="AL523" s="290"/>
      <c r="AM523" s="350"/>
      <c r="AN523" s="350"/>
      <c r="AO523" s="290"/>
      <c r="AP523" s="315"/>
      <c r="AQ523" s="258"/>
      <c r="AR523" s="346"/>
      <c r="AS523" s="300"/>
      <c r="AT523" s="300"/>
      <c r="AU523" s="345"/>
      <c r="AV523" s="345"/>
      <c r="AW523" s="300"/>
      <c r="AX523" s="313"/>
      <c r="AY523" s="258"/>
      <c r="AZ523" s="349"/>
      <c r="BA523" s="290"/>
      <c r="BB523" s="290"/>
      <c r="BC523" s="350"/>
      <c r="BD523" s="350"/>
      <c r="BE523" s="290"/>
      <c r="BF523" s="281" t="b">
        <v>0</v>
      </c>
      <c r="BG523" s="258"/>
      <c r="BH523" s="346"/>
      <c r="BI523" s="300"/>
      <c r="BJ523" s="300"/>
      <c r="BK523" s="345"/>
      <c r="BL523" s="345"/>
      <c r="BM523" s="300"/>
      <c r="BN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574"/>
      <c r="Z524" s="258"/>
      <c r="AA524" s="194"/>
      <c r="AB524" s="61"/>
      <c r="AC524" s="61"/>
      <c r="AD524" s="81"/>
      <c r="AE524" s="81"/>
      <c r="AF524" s="61"/>
      <c r="AG524" s="269" t="b">
        <v>0</v>
      </c>
      <c r="AH524" s="574"/>
      <c r="AJ524" s="349"/>
      <c r="AK524" s="290"/>
      <c r="AL524" s="290"/>
      <c r="AM524" s="350"/>
      <c r="AN524" s="350"/>
      <c r="AO524" s="290"/>
      <c r="AP524" s="315"/>
      <c r="AQ524" s="258"/>
      <c r="AR524" s="346"/>
      <c r="AS524" s="300"/>
      <c r="AT524" s="300"/>
      <c r="AU524" s="345"/>
      <c r="AV524" s="345"/>
      <c r="AW524" s="300"/>
      <c r="AX524" s="313"/>
      <c r="AY524" s="258"/>
      <c r="AZ524" s="349"/>
      <c r="BA524" s="290"/>
      <c r="BB524" s="290"/>
      <c r="BC524" s="350"/>
      <c r="BD524" s="350"/>
      <c r="BE524" s="290"/>
      <c r="BF524" s="281" t="b">
        <v>0</v>
      </c>
      <c r="BG524" s="258"/>
      <c r="BH524" s="346"/>
      <c r="BI524" s="300"/>
      <c r="BJ524" s="300"/>
      <c r="BK524" s="345"/>
      <c r="BL524" s="345"/>
      <c r="BM524" s="300"/>
      <c r="BN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574"/>
      <c r="Z525" s="258"/>
      <c r="AA525" s="194"/>
      <c r="AB525" s="61"/>
      <c r="AC525" s="61"/>
      <c r="AD525" s="81"/>
      <c r="AE525" s="81"/>
      <c r="AF525" s="61"/>
      <c r="AG525" s="269" t="b">
        <v>0</v>
      </c>
      <c r="AH525" s="574"/>
      <c r="AJ525" s="349"/>
      <c r="AK525" s="290"/>
      <c r="AL525" s="290"/>
      <c r="AM525" s="350"/>
      <c r="AN525" s="350"/>
      <c r="AO525" s="290"/>
      <c r="AP525" s="315"/>
      <c r="AQ525" s="258"/>
      <c r="AR525" s="346"/>
      <c r="AS525" s="300"/>
      <c r="AT525" s="300"/>
      <c r="AU525" s="345"/>
      <c r="AV525" s="345"/>
      <c r="AW525" s="300"/>
      <c r="AX525" s="313"/>
      <c r="AY525" s="258"/>
      <c r="AZ525" s="349"/>
      <c r="BA525" s="290"/>
      <c r="BB525" s="290"/>
      <c r="BC525" s="350"/>
      <c r="BD525" s="350"/>
      <c r="BE525" s="290"/>
      <c r="BF525" s="281" t="b">
        <v>0</v>
      </c>
      <c r="BG525" s="258"/>
      <c r="BH525" s="346"/>
      <c r="BI525" s="300"/>
      <c r="BJ525" s="300"/>
      <c r="BK525" s="345"/>
      <c r="BL525" s="345"/>
      <c r="BM525" s="300"/>
      <c r="BN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574"/>
      <c r="Z526" s="258"/>
      <c r="AA526" s="194"/>
      <c r="AB526" s="61"/>
      <c r="AC526" s="61"/>
      <c r="AD526" s="81"/>
      <c r="AE526" s="81"/>
      <c r="AF526" s="61"/>
      <c r="AG526" s="269" t="b">
        <v>0</v>
      </c>
      <c r="AH526" s="574"/>
      <c r="AJ526" s="349"/>
      <c r="AK526" s="290"/>
      <c r="AL526" s="290"/>
      <c r="AM526" s="350"/>
      <c r="AN526" s="350"/>
      <c r="AO526" s="290"/>
      <c r="AP526" s="315"/>
      <c r="AQ526" s="258"/>
      <c r="AR526" s="346"/>
      <c r="AS526" s="300"/>
      <c r="AT526" s="300"/>
      <c r="AU526" s="345"/>
      <c r="AV526" s="345"/>
      <c r="AW526" s="300"/>
      <c r="AX526" s="313"/>
      <c r="AY526" s="258"/>
      <c r="AZ526" s="349"/>
      <c r="BA526" s="290"/>
      <c r="BB526" s="290"/>
      <c r="BC526" s="350"/>
      <c r="BD526" s="350"/>
      <c r="BE526" s="290"/>
      <c r="BF526" s="281" t="b">
        <v>0</v>
      </c>
      <c r="BG526" s="258"/>
      <c r="BH526" s="346"/>
      <c r="BI526" s="300"/>
      <c r="BJ526" s="300"/>
      <c r="BK526" s="345"/>
      <c r="BL526" s="345"/>
      <c r="BM526" s="300"/>
      <c r="BN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574"/>
      <c r="Z527" s="258"/>
      <c r="AA527" s="194"/>
      <c r="AB527" s="61"/>
      <c r="AC527" s="61"/>
      <c r="AD527" s="81"/>
      <c r="AE527" s="81"/>
      <c r="AF527" s="61"/>
      <c r="AG527" s="269" t="b">
        <v>0</v>
      </c>
      <c r="AH527" s="574"/>
      <c r="AJ527" s="349"/>
      <c r="AK527" s="290"/>
      <c r="AL527" s="290"/>
      <c r="AM527" s="350"/>
      <c r="AN527" s="350"/>
      <c r="AO527" s="290"/>
      <c r="AP527" s="315"/>
      <c r="AQ527" s="258"/>
      <c r="AR527" s="346"/>
      <c r="AS527" s="300"/>
      <c r="AT527" s="300"/>
      <c r="AU527" s="345"/>
      <c r="AV527" s="345"/>
      <c r="AW527" s="300"/>
      <c r="AX527" s="313"/>
      <c r="AY527" s="258"/>
      <c r="AZ527" s="349"/>
      <c r="BA527" s="290"/>
      <c r="BB527" s="290"/>
      <c r="BC527" s="350"/>
      <c r="BD527" s="350"/>
      <c r="BE527" s="290"/>
      <c r="BF527" s="281" t="b">
        <v>0</v>
      </c>
      <c r="BG527" s="258"/>
      <c r="BH527" s="346"/>
      <c r="BI527" s="300"/>
      <c r="BJ527" s="300"/>
      <c r="BK527" s="345"/>
      <c r="BL527" s="345"/>
      <c r="BM527" s="300"/>
      <c r="BN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574"/>
      <c r="Z528" s="258"/>
      <c r="AA528" s="194"/>
      <c r="AB528" s="61"/>
      <c r="AC528" s="61"/>
      <c r="AD528" s="81"/>
      <c r="AE528" s="81"/>
      <c r="AF528" s="61"/>
      <c r="AG528" s="269" t="b">
        <v>0</v>
      </c>
      <c r="AH528" s="574"/>
      <c r="AJ528" s="349"/>
      <c r="AK528" s="290"/>
      <c r="AL528" s="290"/>
      <c r="AM528" s="350"/>
      <c r="AN528" s="350"/>
      <c r="AO528" s="290"/>
      <c r="AP528" s="315"/>
      <c r="AQ528" s="258"/>
      <c r="AR528" s="346"/>
      <c r="AS528" s="300"/>
      <c r="AT528" s="300"/>
      <c r="AU528" s="345"/>
      <c r="AV528" s="345"/>
      <c r="AW528" s="300"/>
      <c r="AX528" s="313"/>
      <c r="AY528" s="258"/>
      <c r="AZ528" s="349"/>
      <c r="BA528" s="290"/>
      <c r="BB528" s="290"/>
      <c r="BC528" s="350"/>
      <c r="BD528" s="350"/>
      <c r="BE528" s="290"/>
      <c r="BF528" s="281" t="b">
        <v>0</v>
      </c>
      <c r="BG528" s="258"/>
      <c r="BH528" s="346"/>
      <c r="BI528" s="300"/>
      <c r="BJ528" s="300"/>
      <c r="BK528" s="345"/>
      <c r="BL528" s="345"/>
      <c r="BM528" s="300"/>
      <c r="BN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574"/>
      <c r="Z529" s="258"/>
      <c r="AA529" s="194"/>
      <c r="AB529" s="61"/>
      <c r="AC529" s="61"/>
      <c r="AD529" s="81"/>
      <c r="AE529" s="81"/>
      <c r="AF529" s="61"/>
      <c r="AG529" s="269" t="b">
        <v>0</v>
      </c>
      <c r="AH529" s="574"/>
      <c r="AJ529" s="349"/>
      <c r="AK529" s="290"/>
      <c r="AL529" s="290"/>
      <c r="AM529" s="350"/>
      <c r="AN529" s="350"/>
      <c r="AO529" s="290"/>
      <c r="AP529" s="315"/>
      <c r="AQ529" s="258"/>
      <c r="AR529" s="346"/>
      <c r="AS529" s="300"/>
      <c r="AT529" s="300"/>
      <c r="AU529" s="345"/>
      <c r="AV529" s="345"/>
      <c r="AW529" s="300"/>
      <c r="AX529" s="313"/>
      <c r="AY529" s="258"/>
      <c r="AZ529" s="349"/>
      <c r="BA529" s="290"/>
      <c r="BB529" s="290"/>
      <c r="BC529" s="350"/>
      <c r="BD529" s="350"/>
      <c r="BE529" s="290"/>
      <c r="BF529" s="281" t="b">
        <v>0</v>
      </c>
      <c r="BG529" s="258"/>
      <c r="BH529" s="346"/>
      <c r="BI529" s="300"/>
      <c r="BJ529" s="300"/>
      <c r="BK529" s="345"/>
      <c r="BL529" s="345"/>
      <c r="BM529" s="300"/>
      <c r="BN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574"/>
      <c r="Z530" s="258"/>
      <c r="AA530" s="194"/>
      <c r="AB530" s="61"/>
      <c r="AC530" s="61"/>
      <c r="AD530" s="81"/>
      <c r="AE530" s="81"/>
      <c r="AF530" s="61"/>
      <c r="AG530" s="269" t="b">
        <v>0</v>
      </c>
      <c r="AH530" s="574"/>
      <c r="AJ530" s="349"/>
      <c r="AK530" s="290"/>
      <c r="AL530" s="290"/>
      <c r="AM530" s="350"/>
      <c r="AN530" s="350"/>
      <c r="AO530" s="290"/>
      <c r="AP530" s="315"/>
      <c r="AQ530" s="258"/>
      <c r="AR530" s="346"/>
      <c r="AS530" s="300"/>
      <c r="AT530" s="300"/>
      <c r="AU530" s="345"/>
      <c r="AV530" s="345"/>
      <c r="AW530" s="300"/>
      <c r="AX530" s="313"/>
      <c r="AY530" s="258"/>
      <c r="AZ530" s="349"/>
      <c r="BA530" s="290"/>
      <c r="BB530" s="290"/>
      <c r="BC530" s="350"/>
      <c r="BD530" s="350"/>
      <c r="BE530" s="290"/>
      <c r="BF530" s="281" t="b">
        <v>0</v>
      </c>
      <c r="BG530" s="258"/>
      <c r="BH530" s="346"/>
      <c r="BI530" s="300"/>
      <c r="BJ530" s="300"/>
      <c r="BK530" s="345"/>
      <c r="BL530" s="345"/>
      <c r="BM530" s="300"/>
      <c r="BN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574"/>
      <c r="Z531" s="258"/>
      <c r="AA531" s="194"/>
      <c r="AB531" s="61"/>
      <c r="AC531" s="61"/>
      <c r="AD531" s="81"/>
      <c r="AE531" s="81"/>
      <c r="AF531" s="61"/>
      <c r="AG531" s="269" t="b">
        <v>0</v>
      </c>
      <c r="AH531" s="574"/>
      <c r="AJ531" s="349"/>
      <c r="AK531" s="290"/>
      <c r="AL531" s="290"/>
      <c r="AM531" s="350"/>
      <c r="AN531" s="350"/>
      <c r="AO531" s="290"/>
      <c r="AP531" s="315"/>
      <c r="AQ531" s="258"/>
      <c r="AR531" s="346"/>
      <c r="AS531" s="300"/>
      <c r="AT531" s="300"/>
      <c r="AU531" s="345"/>
      <c r="AV531" s="345"/>
      <c r="AW531" s="300"/>
      <c r="AX531" s="313"/>
      <c r="AY531" s="258"/>
      <c r="AZ531" s="349"/>
      <c r="BA531" s="290"/>
      <c r="BB531" s="290"/>
      <c r="BC531" s="350"/>
      <c r="BD531" s="350"/>
      <c r="BE531" s="290"/>
      <c r="BF531" s="281" t="b">
        <v>0</v>
      </c>
      <c r="BG531" s="258"/>
      <c r="BH531" s="346"/>
      <c r="BI531" s="300"/>
      <c r="BJ531" s="300"/>
      <c r="BK531" s="345"/>
      <c r="BL531" s="345"/>
      <c r="BM531" s="300"/>
      <c r="BN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574"/>
      <c r="Z532" s="258"/>
      <c r="AA532" s="194"/>
      <c r="AB532" s="61"/>
      <c r="AC532" s="61"/>
      <c r="AD532" s="81"/>
      <c r="AE532" s="81"/>
      <c r="AF532" s="61"/>
      <c r="AG532" s="269" t="b">
        <v>0</v>
      </c>
      <c r="AH532" s="574"/>
      <c r="AJ532" s="349"/>
      <c r="AK532" s="290"/>
      <c r="AL532" s="290"/>
      <c r="AM532" s="350"/>
      <c r="AN532" s="350"/>
      <c r="AO532" s="290"/>
      <c r="AP532" s="315"/>
      <c r="AQ532" s="258"/>
      <c r="AR532" s="346"/>
      <c r="AS532" s="300"/>
      <c r="AT532" s="300"/>
      <c r="AU532" s="345"/>
      <c r="AV532" s="345"/>
      <c r="AW532" s="300"/>
      <c r="AX532" s="313"/>
      <c r="AY532" s="258"/>
      <c r="AZ532" s="349"/>
      <c r="BA532" s="290"/>
      <c r="BB532" s="290"/>
      <c r="BC532" s="350"/>
      <c r="BD532" s="350"/>
      <c r="BE532" s="290"/>
      <c r="BF532" s="281" t="b">
        <v>0</v>
      </c>
      <c r="BG532" s="258"/>
      <c r="BH532" s="346"/>
      <c r="BI532" s="300"/>
      <c r="BJ532" s="300"/>
      <c r="BK532" s="345"/>
      <c r="BL532" s="345"/>
      <c r="BM532" s="300"/>
      <c r="BN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574"/>
      <c r="Z533" s="258"/>
      <c r="AA533" s="194"/>
      <c r="AB533" s="61"/>
      <c r="AC533" s="61"/>
      <c r="AD533" s="81"/>
      <c r="AE533" s="81"/>
      <c r="AF533" s="61"/>
      <c r="AG533" s="269" t="b">
        <v>0</v>
      </c>
      <c r="AH533" s="574"/>
      <c r="AJ533" s="349"/>
      <c r="AK533" s="290"/>
      <c r="AL533" s="290"/>
      <c r="AM533" s="350"/>
      <c r="AN533" s="350"/>
      <c r="AO533" s="290"/>
      <c r="AP533" s="315"/>
      <c r="AQ533" s="258"/>
      <c r="AR533" s="346"/>
      <c r="AS533" s="300"/>
      <c r="AT533" s="300"/>
      <c r="AU533" s="345"/>
      <c r="AV533" s="345"/>
      <c r="AW533" s="300"/>
      <c r="AX533" s="313"/>
      <c r="AY533" s="258"/>
      <c r="AZ533" s="349"/>
      <c r="BA533" s="290"/>
      <c r="BB533" s="290"/>
      <c r="BC533" s="350"/>
      <c r="BD533" s="350"/>
      <c r="BE533" s="290"/>
      <c r="BF533" s="281" t="b">
        <v>0</v>
      </c>
      <c r="BG533" s="258"/>
      <c r="BH533" s="346"/>
      <c r="BI533" s="300"/>
      <c r="BJ533" s="300"/>
      <c r="BK533" s="345"/>
      <c r="BL533" s="345"/>
      <c r="BM533" s="300"/>
      <c r="BN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574"/>
      <c r="Z534" s="258"/>
      <c r="AA534" s="194"/>
      <c r="AB534" s="61"/>
      <c r="AC534" s="61"/>
      <c r="AD534" s="81"/>
      <c r="AE534" s="81"/>
      <c r="AF534" s="61"/>
      <c r="AG534" s="269" t="b">
        <v>0</v>
      </c>
      <c r="AH534" s="574"/>
      <c r="AJ534" s="349"/>
      <c r="AK534" s="290"/>
      <c r="AL534" s="290"/>
      <c r="AM534" s="350"/>
      <c r="AN534" s="350"/>
      <c r="AO534" s="290"/>
      <c r="AP534" s="315"/>
      <c r="AQ534" s="258"/>
      <c r="AR534" s="346"/>
      <c r="AS534" s="300"/>
      <c r="AT534" s="300"/>
      <c r="AU534" s="345"/>
      <c r="AV534" s="345"/>
      <c r="AW534" s="300"/>
      <c r="AX534" s="313"/>
      <c r="AY534" s="258"/>
      <c r="AZ534" s="349"/>
      <c r="BA534" s="290"/>
      <c r="BB534" s="290"/>
      <c r="BC534" s="350"/>
      <c r="BD534" s="350"/>
      <c r="BE534" s="290"/>
      <c r="BF534" s="281" t="b">
        <v>0</v>
      </c>
      <c r="BG534" s="258"/>
      <c r="BH534" s="346"/>
      <c r="BI534" s="300"/>
      <c r="BJ534" s="300"/>
      <c r="BK534" s="345"/>
      <c r="BL534" s="345"/>
      <c r="BM534" s="300"/>
      <c r="BN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574"/>
      <c r="Z535" s="258"/>
      <c r="AA535" s="194"/>
      <c r="AB535" s="61"/>
      <c r="AC535" s="61"/>
      <c r="AD535" s="81"/>
      <c r="AE535" s="81"/>
      <c r="AF535" s="61"/>
      <c r="AG535" s="269" t="b">
        <v>0</v>
      </c>
      <c r="AH535" s="574"/>
      <c r="AJ535" s="349"/>
      <c r="AK535" s="290"/>
      <c r="AL535" s="290"/>
      <c r="AM535" s="350"/>
      <c r="AN535" s="350"/>
      <c r="AO535" s="290"/>
      <c r="AP535" s="315"/>
      <c r="AQ535" s="258"/>
      <c r="AR535" s="346"/>
      <c r="AS535" s="300"/>
      <c r="AT535" s="300"/>
      <c r="AU535" s="345"/>
      <c r="AV535" s="345"/>
      <c r="AW535" s="300"/>
      <c r="AX535" s="313"/>
      <c r="AY535" s="258"/>
      <c r="AZ535" s="349"/>
      <c r="BA535" s="290"/>
      <c r="BB535" s="290"/>
      <c r="BC535" s="350"/>
      <c r="BD535" s="350"/>
      <c r="BE535" s="290"/>
      <c r="BF535" s="281" t="b">
        <v>0</v>
      </c>
      <c r="BG535" s="258"/>
      <c r="BH535" s="346"/>
      <c r="BI535" s="300"/>
      <c r="BJ535" s="300"/>
      <c r="BK535" s="345"/>
      <c r="BL535" s="345"/>
      <c r="BM535" s="300"/>
      <c r="BN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574"/>
      <c r="Z536" s="258"/>
      <c r="AA536" s="194"/>
      <c r="AB536" s="61"/>
      <c r="AC536" s="61"/>
      <c r="AD536" s="81"/>
      <c r="AE536" s="81"/>
      <c r="AF536" s="61"/>
      <c r="AG536" s="269" t="b">
        <v>0</v>
      </c>
      <c r="AH536" s="574"/>
      <c r="AJ536" s="349"/>
      <c r="AK536" s="290"/>
      <c r="AL536" s="290"/>
      <c r="AM536" s="350"/>
      <c r="AN536" s="350"/>
      <c r="AO536" s="290"/>
      <c r="AP536" s="315"/>
      <c r="AQ536" s="258"/>
      <c r="AR536" s="346"/>
      <c r="AS536" s="300"/>
      <c r="AT536" s="300"/>
      <c r="AU536" s="345"/>
      <c r="AV536" s="345"/>
      <c r="AW536" s="300"/>
      <c r="AX536" s="313"/>
      <c r="AY536" s="258"/>
      <c r="AZ536" s="349"/>
      <c r="BA536" s="290"/>
      <c r="BB536" s="290"/>
      <c r="BC536" s="350"/>
      <c r="BD536" s="350"/>
      <c r="BE536" s="290"/>
      <c r="BF536" s="281" t="b">
        <v>0</v>
      </c>
      <c r="BG536" s="258"/>
      <c r="BH536" s="346"/>
      <c r="BI536" s="300"/>
      <c r="BJ536" s="300"/>
      <c r="BK536" s="345"/>
      <c r="BL536" s="345"/>
      <c r="BM536" s="300"/>
      <c r="BN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574"/>
      <c r="Z537" s="258"/>
      <c r="AA537" s="194"/>
      <c r="AB537" s="61"/>
      <c r="AC537" s="61"/>
      <c r="AD537" s="81"/>
      <c r="AE537" s="81"/>
      <c r="AF537" s="61"/>
      <c r="AG537" s="269" t="b">
        <v>0</v>
      </c>
      <c r="AH537" s="574"/>
      <c r="AJ537" s="349"/>
      <c r="AK537" s="290"/>
      <c r="AL537" s="290"/>
      <c r="AM537" s="350"/>
      <c r="AN537" s="350"/>
      <c r="AO537" s="290"/>
      <c r="AP537" s="315"/>
      <c r="AQ537" s="258"/>
      <c r="AR537" s="346"/>
      <c r="AS537" s="300"/>
      <c r="AT537" s="300"/>
      <c r="AU537" s="345"/>
      <c r="AV537" s="345"/>
      <c r="AW537" s="300"/>
      <c r="AX537" s="313"/>
      <c r="AY537" s="258"/>
      <c r="AZ537" s="349"/>
      <c r="BA537" s="290"/>
      <c r="BB537" s="290"/>
      <c r="BC537" s="350"/>
      <c r="BD537" s="350"/>
      <c r="BE537" s="290"/>
      <c r="BF537" s="281" t="b">
        <v>0</v>
      </c>
      <c r="BG537" s="258"/>
      <c r="BH537" s="346"/>
      <c r="BI537" s="300"/>
      <c r="BJ537" s="300"/>
      <c r="BK537" s="345"/>
      <c r="BL537" s="345"/>
      <c r="BM537" s="300"/>
      <c r="BN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574"/>
      <c r="Z538" s="258"/>
      <c r="AA538" s="194"/>
      <c r="AB538" s="61"/>
      <c r="AC538" s="61"/>
      <c r="AD538" s="81"/>
      <c r="AE538" s="81"/>
      <c r="AF538" s="61"/>
      <c r="AG538" s="269" t="b">
        <v>0</v>
      </c>
      <c r="AH538" s="574"/>
      <c r="AJ538" s="349"/>
      <c r="AK538" s="290"/>
      <c r="AL538" s="290"/>
      <c r="AM538" s="350"/>
      <c r="AN538" s="350"/>
      <c r="AO538" s="290"/>
      <c r="AP538" s="315"/>
      <c r="AQ538" s="258"/>
      <c r="AR538" s="346"/>
      <c r="AS538" s="300"/>
      <c r="AT538" s="300"/>
      <c r="AU538" s="345"/>
      <c r="AV538" s="345"/>
      <c r="AW538" s="300"/>
      <c r="AX538" s="313"/>
      <c r="AY538" s="258"/>
      <c r="AZ538" s="349"/>
      <c r="BA538" s="290"/>
      <c r="BB538" s="290"/>
      <c r="BC538" s="350"/>
      <c r="BD538" s="350"/>
      <c r="BE538" s="290"/>
      <c r="BF538" s="281" t="b">
        <v>0</v>
      </c>
      <c r="BG538" s="258"/>
      <c r="BH538" s="346"/>
      <c r="BI538" s="300"/>
      <c r="BJ538" s="300"/>
      <c r="BK538" s="345"/>
      <c r="BL538" s="345"/>
      <c r="BM538" s="300"/>
      <c r="BN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574"/>
      <c r="Z539" s="258"/>
      <c r="AA539" s="194"/>
      <c r="AB539" s="61"/>
      <c r="AC539" s="61"/>
      <c r="AD539" s="81"/>
      <c r="AE539" s="81"/>
      <c r="AF539" s="61"/>
      <c r="AG539" s="269" t="b">
        <v>0</v>
      </c>
      <c r="AH539" s="574"/>
      <c r="AJ539" s="349"/>
      <c r="AK539" s="290"/>
      <c r="AL539" s="290"/>
      <c r="AM539" s="350"/>
      <c r="AN539" s="350"/>
      <c r="AO539" s="290"/>
      <c r="AP539" s="315"/>
      <c r="AQ539" s="258"/>
      <c r="AR539" s="346"/>
      <c r="AS539" s="300"/>
      <c r="AT539" s="300"/>
      <c r="AU539" s="345"/>
      <c r="AV539" s="345"/>
      <c r="AW539" s="300"/>
      <c r="AX539" s="313"/>
      <c r="AY539" s="258"/>
      <c r="AZ539" s="349"/>
      <c r="BA539" s="290"/>
      <c r="BB539" s="290"/>
      <c r="BC539" s="350"/>
      <c r="BD539" s="350"/>
      <c r="BE539" s="290"/>
      <c r="BF539" s="281" t="b">
        <v>0</v>
      </c>
      <c r="BG539" s="258"/>
      <c r="BH539" s="346"/>
      <c r="BI539" s="300"/>
      <c r="BJ539" s="300"/>
      <c r="BK539" s="345"/>
      <c r="BL539" s="345"/>
      <c r="BM539" s="300"/>
      <c r="BN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574"/>
      <c r="Z540" s="258"/>
      <c r="AA540" s="194"/>
      <c r="AB540" s="61"/>
      <c r="AC540" s="61"/>
      <c r="AD540" s="81"/>
      <c r="AE540" s="81"/>
      <c r="AF540" s="61"/>
      <c r="AG540" s="269" t="b">
        <v>0</v>
      </c>
      <c r="AH540" s="574"/>
      <c r="AJ540" s="349"/>
      <c r="AK540" s="290"/>
      <c r="AL540" s="290"/>
      <c r="AM540" s="350"/>
      <c r="AN540" s="350"/>
      <c r="AO540" s="290"/>
      <c r="AP540" s="315"/>
      <c r="AQ540" s="258"/>
      <c r="AR540" s="346"/>
      <c r="AS540" s="300"/>
      <c r="AT540" s="300"/>
      <c r="AU540" s="345"/>
      <c r="AV540" s="345"/>
      <c r="AW540" s="300"/>
      <c r="AX540" s="313"/>
      <c r="AY540" s="258"/>
      <c r="AZ540" s="349"/>
      <c r="BA540" s="290"/>
      <c r="BB540" s="290"/>
      <c r="BC540" s="350"/>
      <c r="BD540" s="350"/>
      <c r="BE540" s="290"/>
      <c r="BF540" s="281" t="b">
        <v>0</v>
      </c>
      <c r="BG540" s="258"/>
      <c r="BH540" s="346"/>
      <c r="BI540" s="300"/>
      <c r="BJ540" s="300"/>
      <c r="BK540" s="345"/>
      <c r="BL540" s="345"/>
      <c r="BM540" s="300"/>
      <c r="BN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574"/>
      <c r="Z541" s="258"/>
      <c r="AA541" s="194"/>
      <c r="AB541" s="61"/>
      <c r="AC541" s="61"/>
      <c r="AD541" s="81"/>
      <c r="AE541" s="81"/>
      <c r="AF541" s="61"/>
      <c r="AG541" s="269" t="b">
        <v>0</v>
      </c>
      <c r="AH541" s="574"/>
      <c r="AJ541" s="349"/>
      <c r="AK541" s="290"/>
      <c r="AL541" s="290"/>
      <c r="AM541" s="350"/>
      <c r="AN541" s="350"/>
      <c r="AO541" s="290"/>
      <c r="AP541" s="315"/>
      <c r="AQ541" s="258"/>
      <c r="AR541" s="346"/>
      <c r="AS541" s="300"/>
      <c r="AT541" s="300"/>
      <c r="AU541" s="345"/>
      <c r="AV541" s="345"/>
      <c r="AW541" s="300"/>
      <c r="AX541" s="313"/>
      <c r="AY541" s="258"/>
      <c r="AZ541" s="349"/>
      <c r="BA541" s="290"/>
      <c r="BB541" s="290"/>
      <c r="BC541" s="350"/>
      <c r="BD541" s="350"/>
      <c r="BE541" s="290"/>
      <c r="BF541" s="281" t="b">
        <v>0</v>
      </c>
      <c r="BG541" s="258"/>
      <c r="BH541" s="346"/>
      <c r="BI541" s="300"/>
      <c r="BJ541" s="300"/>
      <c r="BK541" s="345"/>
      <c r="BL541" s="345"/>
      <c r="BM541" s="300"/>
      <c r="BN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574"/>
      <c r="Z542" s="258"/>
      <c r="AA542" s="194"/>
      <c r="AB542" s="61"/>
      <c r="AC542" s="61"/>
      <c r="AD542" s="81"/>
      <c r="AE542" s="81"/>
      <c r="AF542" s="61"/>
      <c r="AG542" s="269" t="b">
        <v>0</v>
      </c>
      <c r="AH542" s="574"/>
      <c r="AJ542" s="349"/>
      <c r="AK542" s="290"/>
      <c r="AL542" s="290"/>
      <c r="AM542" s="350"/>
      <c r="AN542" s="350"/>
      <c r="AO542" s="290"/>
      <c r="AP542" s="315"/>
      <c r="AQ542" s="258"/>
      <c r="AR542" s="346"/>
      <c r="AS542" s="300"/>
      <c r="AT542" s="300"/>
      <c r="AU542" s="345"/>
      <c r="AV542" s="345"/>
      <c r="AW542" s="300"/>
      <c r="AX542" s="313"/>
      <c r="AY542" s="258"/>
      <c r="AZ542" s="349"/>
      <c r="BA542" s="290"/>
      <c r="BB542" s="290"/>
      <c r="BC542" s="350"/>
      <c r="BD542" s="350"/>
      <c r="BE542" s="290"/>
      <c r="BF542" s="281" t="b">
        <v>0</v>
      </c>
      <c r="BG542" s="258"/>
      <c r="BH542" s="346"/>
      <c r="BI542" s="300"/>
      <c r="BJ542" s="300"/>
      <c r="BK542" s="345"/>
      <c r="BL542" s="345"/>
      <c r="BM542" s="300"/>
      <c r="BN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574"/>
      <c r="Z543" s="258"/>
      <c r="AA543" s="194"/>
      <c r="AB543" s="61"/>
      <c r="AC543" s="61"/>
      <c r="AD543" s="81"/>
      <c r="AE543" s="81"/>
      <c r="AF543" s="61"/>
      <c r="AG543" s="269" t="b">
        <v>0</v>
      </c>
      <c r="AH543" s="574"/>
      <c r="AJ543" s="349"/>
      <c r="AK543" s="290"/>
      <c r="AL543" s="290"/>
      <c r="AM543" s="350"/>
      <c r="AN543" s="350"/>
      <c r="AO543" s="290"/>
      <c r="AP543" s="315"/>
      <c r="AQ543" s="258"/>
      <c r="AR543" s="346"/>
      <c r="AS543" s="300"/>
      <c r="AT543" s="300"/>
      <c r="AU543" s="345"/>
      <c r="AV543" s="345"/>
      <c r="AW543" s="300"/>
      <c r="AX543" s="313"/>
      <c r="AY543" s="258"/>
      <c r="AZ543" s="349"/>
      <c r="BA543" s="290"/>
      <c r="BB543" s="290"/>
      <c r="BC543" s="350"/>
      <c r="BD543" s="350"/>
      <c r="BE543" s="290"/>
      <c r="BF543" s="281" t="b">
        <v>0</v>
      </c>
      <c r="BG543" s="258"/>
      <c r="BH543" s="346"/>
      <c r="BI543" s="300"/>
      <c r="BJ543" s="300"/>
      <c r="BK543" s="345"/>
      <c r="BL543" s="345"/>
      <c r="BM543" s="300"/>
      <c r="BN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574"/>
      <c r="Z544" s="258"/>
      <c r="AA544" s="194"/>
      <c r="AB544" s="61"/>
      <c r="AC544" s="61"/>
      <c r="AD544" s="81"/>
      <c r="AE544" s="81"/>
      <c r="AF544" s="61"/>
      <c r="AG544" s="269" t="b">
        <v>0</v>
      </c>
      <c r="AH544" s="574"/>
      <c r="AJ544" s="349"/>
      <c r="AK544" s="290"/>
      <c r="AL544" s="290"/>
      <c r="AM544" s="350"/>
      <c r="AN544" s="350"/>
      <c r="AO544" s="290"/>
      <c r="AP544" s="315"/>
      <c r="AQ544" s="258"/>
      <c r="AR544" s="346"/>
      <c r="AS544" s="300"/>
      <c r="AT544" s="300"/>
      <c r="AU544" s="345"/>
      <c r="AV544" s="345"/>
      <c r="AW544" s="300"/>
      <c r="AX544" s="313"/>
      <c r="AY544" s="258"/>
      <c r="AZ544" s="349"/>
      <c r="BA544" s="290"/>
      <c r="BB544" s="290"/>
      <c r="BC544" s="350"/>
      <c r="BD544" s="350"/>
      <c r="BE544" s="290"/>
      <c r="BF544" s="281" t="b">
        <v>0</v>
      </c>
      <c r="BG544" s="258"/>
      <c r="BH544" s="346"/>
      <c r="BI544" s="300"/>
      <c r="BJ544" s="300"/>
      <c r="BK544" s="345"/>
      <c r="BL544" s="345"/>
      <c r="BM544" s="300"/>
      <c r="BN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574"/>
      <c r="Z545" s="258"/>
      <c r="AA545" s="194"/>
      <c r="AB545" s="61"/>
      <c r="AC545" s="61"/>
      <c r="AD545" s="81"/>
      <c r="AE545" s="81"/>
      <c r="AF545" s="61"/>
      <c r="AG545" s="269" t="b">
        <v>0</v>
      </c>
      <c r="AH545" s="574"/>
      <c r="AJ545" s="349"/>
      <c r="AK545" s="290"/>
      <c r="AL545" s="290"/>
      <c r="AM545" s="350"/>
      <c r="AN545" s="350"/>
      <c r="AO545" s="290"/>
      <c r="AP545" s="315"/>
      <c r="AQ545" s="258"/>
      <c r="AR545" s="346"/>
      <c r="AS545" s="300"/>
      <c r="AT545" s="300"/>
      <c r="AU545" s="345"/>
      <c r="AV545" s="345"/>
      <c r="AW545" s="300"/>
      <c r="AX545" s="313"/>
      <c r="AY545" s="258"/>
      <c r="AZ545" s="349"/>
      <c r="BA545" s="290"/>
      <c r="BB545" s="290"/>
      <c r="BC545" s="350"/>
      <c r="BD545" s="350"/>
      <c r="BE545" s="290"/>
      <c r="BF545" s="281" t="b">
        <v>0</v>
      </c>
      <c r="BG545" s="258"/>
      <c r="BH545" s="346"/>
      <c r="BI545" s="300"/>
      <c r="BJ545" s="300"/>
      <c r="BK545" s="345"/>
      <c r="BL545" s="345"/>
      <c r="BM545" s="300"/>
      <c r="BN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574"/>
      <c r="Z546" s="258"/>
      <c r="AA546" s="194"/>
      <c r="AB546" s="61"/>
      <c r="AC546" s="61"/>
      <c r="AD546" s="81"/>
      <c r="AE546" s="81"/>
      <c r="AF546" s="61"/>
      <c r="AG546" s="269" t="b">
        <v>0</v>
      </c>
      <c r="AH546" s="574"/>
      <c r="AJ546" s="349"/>
      <c r="AK546" s="290"/>
      <c r="AL546" s="290"/>
      <c r="AM546" s="350"/>
      <c r="AN546" s="350"/>
      <c r="AO546" s="290"/>
      <c r="AP546" s="315"/>
      <c r="AQ546" s="258"/>
      <c r="AR546" s="346"/>
      <c r="AS546" s="300"/>
      <c r="AT546" s="300"/>
      <c r="AU546" s="345"/>
      <c r="AV546" s="345"/>
      <c r="AW546" s="300"/>
      <c r="AX546" s="313"/>
      <c r="AY546" s="258"/>
      <c r="AZ546" s="349"/>
      <c r="BA546" s="290"/>
      <c r="BB546" s="290"/>
      <c r="BC546" s="350"/>
      <c r="BD546" s="350"/>
      <c r="BE546" s="290"/>
      <c r="BF546" s="281" t="b">
        <v>0</v>
      </c>
      <c r="BG546" s="258"/>
      <c r="BH546" s="346"/>
      <c r="BI546" s="300"/>
      <c r="BJ546" s="300"/>
      <c r="BK546" s="345"/>
      <c r="BL546" s="345"/>
      <c r="BM546" s="300"/>
      <c r="BN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574"/>
      <c r="Z547" s="258"/>
      <c r="AA547" s="194"/>
      <c r="AB547" s="61"/>
      <c r="AC547" s="61"/>
      <c r="AD547" s="81"/>
      <c r="AE547" s="81"/>
      <c r="AF547" s="61"/>
      <c r="AG547" s="269" t="b">
        <v>0</v>
      </c>
      <c r="AH547" s="574"/>
      <c r="AJ547" s="349"/>
      <c r="AK547" s="290"/>
      <c r="AL547" s="290"/>
      <c r="AM547" s="350"/>
      <c r="AN547" s="350"/>
      <c r="AO547" s="290"/>
      <c r="AP547" s="315"/>
      <c r="AQ547" s="258"/>
      <c r="AR547" s="346"/>
      <c r="AS547" s="300"/>
      <c r="AT547" s="300"/>
      <c r="AU547" s="345"/>
      <c r="AV547" s="345"/>
      <c r="AW547" s="300"/>
      <c r="AX547" s="313"/>
      <c r="AY547" s="258"/>
      <c r="AZ547" s="349"/>
      <c r="BA547" s="290"/>
      <c r="BB547" s="290"/>
      <c r="BC547" s="350"/>
      <c r="BD547" s="350"/>
      <c r="BE547" s="290"/>
      <c r="BF547" s="281" t="b">
        <v>0</v>
      </c>
      <c r="BG547" s="258"/>
      <c r="BH547" s="346"/>
      <c r="BI547" s="300"/>
      <c r="BJ547" s="300"/>
      <c r="BK547" s="345"/>
      <c r="BL547" s="345"/>
      <c r="BM547" s="300"/>
      <c r="BN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574"/>
      <c r="Z548" s="258"/>
      <c r="AA548" s="194"/>
      <c r="AB548" s="61"/>
      <c r="AC548" s="61"/>
      <c r="AD548" s="81"/>
      <c r="AE548" s="81"/>
      <c r="AF548" s="61"/>
      <c r="AG548" s="269" t="b">
        <v>0</v>
      </c>
      <c r="AH548" s="574"/>
      <c r="AJ548" s="349"/>
      <c r="AK548" s="290"/>
      <c r="AL548" s="290"/>
      <c r="AM548" s="350"/>
      <c r="AN548" s="350"/>
      <c r="AO548" s="290"/>
      <c r="AP548" s="315"/>
      <c r="AQ548" s="258"/>
      <c r="AR548" s="346"/>
      <c r="AS548" s="300"/>
      <c r="AT548" s="300"/>
      <c r="AU548" s="345"/>
      <c r="AV548" s="345"/>
      <c r="AW548" s="300"/>
      <c r="AX548" s="313"/>
      <c r="AY548" s="258"/>
      <c r="AZ548" s="349"/>
      <c r="BA548" s="290"/>
      <c r="BB548" s="290"/>
      <c r="BC548" s="350"/>
      <c r="BD548" s="350"/>
      <c r="BE548" s="290"/>
      <c r="BF548" s="281" t="b">
        <v>0</v>
      </c>
      <c r="BG548" s="258"/>
      <c r="BH548" s="346"/>
      <c r="BI548" s="300"/>
      <c r="BJ548" s="300"/>
      <c r="BK548" s="345"/>
      <c r="BL548" s="345"/>
      <c r="BM548" s="300"/>
      <c r="BN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574"/>
      <c r="Z549" s="258"/>
      <c r="AA549" s="194"/>
      <c r="AB549" s="61"/>
      <c r="AC549" s="61"/>
      <c r="AD549" s="81"/>
      <c r="AE549" s="81"/>
      <c r="AF549" s="61"/>
      <c r="AG549" s="269" t="b">
        <v>0</v>
      </c>
      <c r="AH549" s="574"/>
      <c r="AJ549" s="349"/>
      <c r="AK549" s="290"/>
      <c r="AL549" s="290"/>
      <c r="AM549" s="350"/>
      <c r="AN549" s="350"/>
      <c r="AO549" s="290"/>
      <c r="AP549" s="315"/>
      <c r="AQ549" s="258"/>
      <c r="AR549" s="346"/>
      <c r="AS549" s="300"/>
      <c r="AT549" s="300"/>
      <c r="AU549" s="345"/>
      <c r="AV549" s="345"/>
      <c r="AW549" s="300"/>
      <c r="AX549" s="313"/>
      <c r="AY549" s="258"/>
      <c r="AZ549" s="349"/>
      <c r="BA549" s="290"/>
      <c r="BB549" s="290"/>
      <c r="BC549" s="350"/>
      <c r="BD549" s="350"/>
      <c r="BE549" s="290"/>
      <c r="BF549" s="281" t="b">
        <v>0</v>
      </c>
      <c r="BG549" s="258"/>
      <c r="BH549" s="346"/>
      <c r="BI549" s="300"/>
      <c r="BJ549" s="300"/>
      <c r="BK549" s="345"/>
      <c r="BL549" s="345"/>
      <c r="BM549" s="300"/>
      <c r="BN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574"/>
      <c r="Z550" s="258"/>
      <c r="AA550" s="194"/>
      <c r="AB550" s="61"/>
      <c r="AC550" s="61"/>
      <c r="AD550" s="81"/>
      <c r="AE550" s="81"/>
      <c r="AF550" s="61"/>
      <c r="AG550" s="269" t="b">
        <v>0</v>
      </c>
      <c r="AH550" s="574"/>
      <c r="AJ550" s="349"/>
      <c r="AK550" s="290"/>
      <c r="AL550" s="290"/>
      <c r="AM550" s="350"/>
      <c r="AN550" s="350"/>
      <c r="AO550" s="290"/>
      <c r="AP550" s="315"/>
      <c r="AQ550" s="258"/>
      <c r="AR550" s="346"/>
      <c r="AS550" s="300"/>
      <c r="AT550" s="300"/>
      <c r="AU550" s="345"/>
      <c r="AV550" s="345"/>
      <c r="AW550" s="300"/>
      <c r="AX550" s="313"/>
      <c r="AY550" s="258"/>
      <c r="AZ550" s="349"/>
      <c r="BA550" s="290"/>
      <c r="BB550" s="290"/>
      <c r="BC550" s="350"/>
      <c r="BD550" s="350"/>
      <c r="BE550" s="290"/>
      <c r="BF550" s="281" t="b">
        <v>0</v>
      </c>
      <c r="BG550" s="258"/>
      <c r="BH550" s="346"/>
      <c r="BI550" s="300"/>
      <c r="BJ550" s="300"/>
      <c r="BK550" s="345"/>
      <c r="BL550" s="345"/>
      <c r="BM550" s="300"/>
      <c r="BN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574"/>
      <c r="Z551" s="258"/>
      <c r="AA551" s="194"/>
      <c r="AB551" s="61"/>
      <c r="AC551" s="61"/>
      <c r="AD551" s="81"/>
      <c r="AE551" s="81"/>
      <c r="AF551" s="61"/>
      <c r="AG551" s="269" t="b">
        <v>0</v>
      </c>
      <c r="AH551" s="574"/>
      <c r="AJ551" s="349"/>
      <c r="AK551" s="290"/>
      <c r="AL551" s="290"/>
      <c r="AM551" s="350"/>
      <c r="AN551" s="350"/>
      <c r="AO551" s="290"/>
      <c r="AP551" s="315"/>
      <c r="AQ551" s="258"/>
      <c r="AR551" s="346"/>
      <c r="AS551" s="300"/>
      <c r="AT551" s="300"/>
      <c r="AU551" s="345"/>
      <c r="AV551" s="345"/>
      <c r="AW551" s="300"/>
      <c r="AX551" s="313"/>
      <c r="AY551" s="258"/>
      <c r="AZ551" s="349"/>
      <c r="BA551" s="290"/>
      <c r="BB551" s="290"/>
      <c r="BC551" s="350"/>
      <c r="BD551" s="350"/>
      <c r="BE551" s="290"/>
      <c r="BF551" s="281" t="b">
        <v>0</v>
      </c>
      <c r="BG551" s="258"/>
      <c r="BH551" s="346"/>
      <c r="BI551" s="300"/>
      <c r="BJ551" s="300"/>
      <c r="BK551" s="345"/>
      <c r="BL551" s="345"/>
      <c r="BM551" s="300"/>
      <c r="BN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574"/>
      <c r="Z552" s="258"/>
      <c r="AA552" s="194"/>
      <c r="AB552" s="61"/>
      <c r="AC552" s="61"/>
      <c r="AD552" s="81"/>
      <c r="AE552" s="81"/>
      <c r="AF552" s="61"/>
      <c r="AG552" s="269" t="b">
        <v>0</v>
      </c>
      <c r="AH552" s="574"/>
      <c r="AJ552" s="349"/>
      <c r="AK552" s="290"/>
      <c r="AL552" s="290"/>
      <c r="AM552" s="350"/>
      <c r="AN552" s="350"/>
      <c r="AO552" s="290"/>
      <c r="AP552" s="315"/>
      <c r="AQ552" s="258"/>
      <c r="AR552" s="346"/>
      <c r="AS552" s="300"/>
      <c r="AT552" s="300"/>
      <c r="AU552" s="345"/>
      <c r="AV552" s="345"/>
      <c r="AW552" s="300"/>
      <c r="AX552" s="313"/>
      <c r="AY552" s="258"/>
      <c r="AZ552" s="349"/>
      <c r="BA552" s="290"/>
      <c r="BB552" s="290"/>
      <c r="BC552" s="350"/>
      <c r="BD552" s="350"/>
      <c r="BE552" s="290"/>
      <c r="BF552" s="281" t="b">
        <v>0</v>
      </c>
      <c r="BG552" s="258"/>
      <c r="BH552" s="346"/>
      <c r="BI552" s="300"/>
      <c r="BJ552" s="300"/>
      <c r="BK552" s="345"/>
      <c r="BL552" s="345"/>
      <c r="BM552" s="300"/>
      <c r="BN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574"/>
      <c r="Z553" s="258"/>
      <c r="AA553" s="194"/>
      <c r="AB553" s="61"/>
      <c r="AC553" s="61"/>
      <c r="AD553" s="81"/>
      <c r="AE553" s="81"/>
      <c r="AF553" s="61"/>
      <c r="AG553" s="269" t="b">
        <v>0</v>
      </c>
      <c r="AH553" s="574"/>
      <c r="AJ553" s="349"/>
      <c r="AK553" s="290"/>
      <c r="AL553" s="290"/>
      <c r="AM553" s="350"/>
      <c r="AN553" s="350"/>
      <c r="AO553" s="290"/>
      <c r="AP553" s="315"/>
      <c r="AQ553" s="258"/>
      <c r="AR553" s="346"/>
      <c r="AS553" s="300"/>
      <c r="AT553" s="300"/>
      <c r="AU553" s="345"/>
      <c r="AV553" s="345"/>
      <c r="AW553" s="300"/>
      <c r="AX553" s="313"/>
      <c r="AY553" s="258"/>
      <c r="AZ553" s="349"/>
      <c r="BA553" s="290"/>
      <c r="BB553" s="290"/>
      <c r="BC553" s="350"/>
      <c r="BD553" s="350"/>
      <c r="BE553" s="290"/>
      <c r="BF553" s="281" t="b">
        <v>0</v>
      </c>
      <c r="BG553" s="258"/>
      <c r="BH553" s="346"/>
      <c r="BI553" s="300"/>
      <c r="BJ553" s="300"/>
      <c r="BK553" s="345"/>
      <c r="BL553" s="345"/>
      <c r="BM553" s="300"/>
      <c r="BN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574"/>
      <c r="Z554" s="258"/>
      <c r="AA554" s="194"/>
      <c r="AB554" s="61"/>
      <c r="AC554" s="61"/>
      <c r="AD554" s="81"/>
      <c r="AE554" s="81"/>
      <c r="AF554" s="61"/>
      <c r="AG554" s="269" t="b">
        <v>0</v>
      </c>
      <c r="AH554" s="574"/>
      <c r="AJ554" s="349"/>
      <c r="AK554" s="290"/>
      <c r="AL554" s="290"/>
      <c r="AM554" s="350"/>
      <c r="AN554" s="350"/>
      <c r="AO554" s="290"/>
      <c r="AP554" s="315"/>
      <c r="AQ554" s="258"/>
      <c r="AR554" s="346"/>
      <c r="AS554" s="300"/>
      <c r="AT554" s="300"/>
      <c r="AU554" s="345"/>
      <c r="AV554" s="345"/>
      <c r="AW554" s="300"/>
      <c r="AX554" s="313"/>
      <c r="AY554" s="258"/>
      <c r="AZ554" s="349"/>
      <c r="BA554" s="290"/>
      <c r="BB554" s="290"/>
      <c r="BC554" s="350"/>
      <c r="BD554" s="350"/>
      <c r="BE554" s="290"/>
      <c r="BF554" s="281" t="b">
        <v>0</v>
      </c>
      <c r="BG554" s="258"/>
      <c r="BH554" s="346"/>
      <c r="BI554" s="300"/>
      <c r="BJ554" s="300"/>
      <c r="BK554" s="345"/>
      <c r="BL554" s="345"/>
      <c r="BM554" s="300"/>
      <c r="BN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574"/>
      <c r="Z555" s="258"/>
      <c r="AA555" s="194"/>
      <c r="AB555" s="61"/>
      <c r="AC555" s="61"/>
      <c r="AD555" s="81"/>
      <c r="AE555" s="81"/>
      <c r="AF555" s="61"/>
      <c r="AG555" s="269" t="b">
        <v>0</v>
      </c>
      <c r="AH555" s="574"/>
      <c r="AJ555" s="349"/>
      <c r="AK555" s="290"/>
      <c r="AL555" s="290"/>
      <c r="AM555" s="350"/>
      <c r="AN555" s="350"/>
      <c r="AO555" s="290"/>
      <c r="AP555" s="315"/>
      <c r="AQ555" s="258"/>
      <c r="AR555" s="346"/>
      <c r="AS555" s="300"/>
      <c r="AT555" s="300"/>
      <c r="AU555" s="345"/>
      <c r="AV555" s="345"/>
      <c r="AW555" s="300"/>
      <c r="AX555" s="313"/>
      <c r="AY555" s="258"/>
      <c r="AZ555" s="349"/>
      <c r="BA555" s="290"/>
      <c r="BB555" s="290"/>
      <c r="BC555" s="350"/>
      <c r="BD555" s="350"/>
      <c r="BE555" s="290"/>
      <c r="BF555" s="281" t="b">
        <v>0</v>
      </c>
      <c r="BG555" s="258"/>
      <c r="BH555" s="346"/>
      <c r="BI555" s="300"/>
      <c r="BJ555" s="300"/>
      <c r="BK555" s="345"/>
      <c r="BL555" s="345"/>
      <c r="BM555" s="300"/>
      <c r="BN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574"/>
      <c r="Z556" s="258"/>
      <c r="AA556" s="194"/>
      <c r="AB556" s="61"/>
      <c r="AC556" s="61"/>
      <c r="AD556" s="81"/>
      <c r="AE556" s="81"/>
      <c r="AF556" s="61"/>
      <c r="AG556" s="269" t="b">
        <v>0</v>
      </c>
      <c r="AH556" s="574"/>
      <c r="AJ556" s="349"/>
      <c r="AK556" s="290"/>
      <c r="AL556" s="290"/>
      <c r="AM556" s="350"/>
      <c r="AN556" s="350"/>
      <c r="AO556" s="290"/>
      <c r="AP556" s="315"/>
      <c r="AQ556" s="258"/>
      <c r="AR556" s="346"/>
      <c r="AS556" s="300"/>
      <c r="AT556" s="300"/>
      <c r="AU556" s="345"/>
      <c r="AV556" s="345"/>
      <c r="AW556" s="300"/>
      <c r="AX556" s="313"/>
      <c r="AY556" s="258"/>
      <c r="AZ556" s="349"/>
      <c r="BA556" s="290"/>
      <c r="BB556" s="290"/>
      <c r="BC556" s="350"/>
      <c r="BD556" s="350"/>
      <c r="BE556" s="290"/>
      <c r="BF556" s="281" t="b">
        <v>0</v>
      </c>
      <c r="BG556" s="258"/>
      <c r="BH556" s="346"/>
      <c r="BI556" s="300"/>
      <c r="BJ556" s="300"/>
      <c r="BK556" s="345"/>
      <c r="BL556" s="345"/>
      <c r="BM556" s="300"/>
      <c r="BN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574"/>
      <c r="Z557" s="258"/>
      <c r="AA557" s="194"/>
      <c r="AB557" s="61"/>
      <c r="AC557" s="61"/>
      <c r="AD557" s="81"/>
      <c r="AE557" s="81"/>
      <c r="AF557" s="61"/>
      <c r="AG557" s="269" t="b">
        <v>0</v>
      </c>
      <c r="AH557" s="574"/>
      <c r="AJ557" s="349"/>
      <c r="AK557" s="290"/>
      <c r="AL557" s="290"/>
      <c r="AM557" s="350"/>
      <c r="AN557" s="350"/>
      <c r="AO557" s="290"/>
      <c r="AP557" s="315"/>
      <c r="AQ557" s="258"/>
      <c r="AR557" s="346"/>
      <c r="AS557" s="300"/>
      <c r="AT557" s="300"/>
      <c r="AU557" s="345"/>
      <c r="AV557" s="345"/>
      <c r="AW557" s="300"/>
      <c r="AX557" s="313"/>
      <c r="AY557" s="258"/>
      <c r="AZ557" s="349"/>
      <c r="BA557" s="290"/>
      <c r="BB557" s="290"/>
      <c r="BC557" s="350"/>
      <c r="BD557" s="350"/>
      <c r="BE557" s="290"/>
      <c r="BF557" s="281" t="b">
        <v>0</v>
      </c>
      <c r="BG557" s="258"/>
      <c r="BH557" s="346"/>
      <c r="BI557" s="300"/>
      <c r="BJ557" s="300"/>
      <c r="BK557" s="345"/>
      <c r="BL557" s="345"/>
      <c r="BM557" s="300"/>
      <c r="BN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574"/>
      <c r="Z558" s="258"/>
      <c r="AA558" s="194"/>
      <c r="AB558" s="61"/>
      <c r="AC558" s="61"/>
      <c r="AD558" s="81"/>
      <c r="AE558" s="81"/>
      <c r="AF558" s="61"/>
      <c r="AG558" s="269" t="b">
        <v>0</v>
      </c>
      <c r="AH558" s="574"/>
      <c r="AJ558" s="349"/>
      <c r="AK558" s="290"/>
      <c r="AL558" s="290"/>
      <c r="AM558" s="350"/>
      <c r="AN558" s="350"/>
      <c r="AO558" s="290"/>
      <c r="AP558" s="315"/>
      <c r="AQ558" s="258"/>
      <c r="AR558" s="346"/>
      <c r="AS558" s="300"/>
      <c r="AT558" s="300"/>
      <c r="AU558" s="345"/>
      <c r="AV558" s="345"/>
      <c r="AW558" s="300"/>
      <c r="AX558" s="313"/>
      <c r="AY558" s="258"/>
      <c r="AZ558" s="349"/>
      <c r="BA558" s="290"/>
      <c r="BB558" s="290"/>
      <c r="BC558" s="350"/>
      <c r="BD558" s="350"/>
      <c r="BE558" s="290"/>
      <c r="BF558" s="281" t="b">
        <v>0</v>
      </c>
      <c r="BG558" s="258"/>
      <c r="BH558" s="346"/>
      <c r="BI558" s="300"/>
      <c r="BJ558" s="300"/>
      <c r="BK558" s="345"/>
      <c r="BL558" s="345"/>
      <c r="BM558" s="300"/>
      <c r="BN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574"/>
      <c r="Z559" s="258"/>
      <c r="AA559" s="194"/>
      <c r="AB559" s="61"/>
      <c r="AC559" s="61"/>
      <c r="AD559" s="81"/>
      <c r="AE559" s="81"/>
      <c r="AF559" s="61"/>
      <c r="AG559" s="269" t="b">
        <v>0</v>
      </c>
      <c r="AH559" s="574"/>
      <c r="AJ559" s="349"/>
      <c r="AK559" s="290"/>
      <c r="AL559" s="290"/>
      <c r="AM559" s="350"/>
      <c r="AN559" s="350"/>
      <c r="AO559" s="290"/>
      <c r="AP559" s="315"/>
      <c r="AQ559" s="258"/>
      <c r="AR559" s="346"/>
      <c r="AS559" s="300"/>
      <c r="AT559" s="300"/>
      <c r="AU559" s="345"/>
      <c r="AV559" s="345"/>
      <c r="AW559" s="300"/>
      <c r="AX559" s="313"/>
      <c r="AY559" s="258"/>
      <c r="AZ559" s="349"/>
      <c r="BA559" s="290"/>
      <c r="BB559" s="290"/>
      <c r="BC559" s="350"/>
      <c r="BD559" s="350"/>
      <c r="BE559" s="290"/>
      <c r="BF559" s="281" t="b">
        <v>0</v>
      </c>
      <c r="BG559" s="258"/>
      <c r="BH559" s="346"/>
      <c r="BI559" s="300"/>
      <c r="BJ559" s="300"/>
      <c r="BK559" s="345"/>
      <c r="BL559" s="345"/>
      <c r="BM559" s="300"/>
      <c r="BN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574"/>
      <c r="Z560" s="258"/>
      <c r="AA560" s="194"/>
      <c r="AB560" s="61"/>
      <c r="AC560" s="61"/>
      <c r="AD560" s="81"/>
      <c r="AE560" s="81"/>
      <c r="AF560" s="61"/>
      <c r="AG560" s="269" t="b">
        <v>0</v>
      </c>
      <c r="AH560" s="574"/>
      <c r="AJ560" s="349"/>
      <c r="AK560" s="290"/>
      <c r="AL560" s="290"/>
      <c r="AM560" s="350"/>
      <c r="AN560" s="350"/>
      <c r="AO560" s="290"/>
      <c r="AP560" s="315"/>
      <c r="AQ560" s="258"/>
      <c r="AR560" s="346"/>
      <c r="AS560" s="300"/>
      <c r="AT560" s="300"/>
      <c r="AU560" s="345"/>
      <c r="AV560" s="345"/>
      <c r="AW560" s="300"/>
      <c r="AX560" s="313"/>
      <c r="AY560" s="258"/>
      <c r="AZ560" s="349"/>
      <c r="BA560" s="290"/>
      <c r="BB560" s="290"/>
      <c r="BC560" s="350"/>
      <c r="BD560" s="350"/>
      <c r="BE560" s="290"/>
      <c r="BF560" s="281" t="b">
        <v>0</v>
      </c>
      <c r="BG560" s="258"/>
      <c r="BH560" s="346"/>
      <c r="BI560" s="300"/>
      <c r="BJ560" s="300"/>
      <c r="BK560" s="345"/>
      <c r="BL560" s="345"/>
      <c r="BM560" s="300"/>
      <c r="BN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574"/>
      <c r="Z561" s="258"/>
      <c r="AA561" s="194"/>
      <c r="AB561" s="61"/>
      <c r="AC561" s="61"/>
      <c r="AD561" s="81"/>
      <c r="AE561" s="81"/>
      <c r="AF561" s="61"/>
      <c r="AG561" s="269" t="b">
        <v>0</v>
      </c>
      <c r="AH561" s="574"/>
      <c r="AJ561" s="349"/>
      <c r="AK561" s="290"/>
      <c r="AL561" s="290"/>
      <c r="AM561" s="350"/>
      <c r="AN561" s="350"/>
      <c r="AO561" s="290"/>
      <c r="AP561" s="315"/>
      <c r="AQ561" s="258"/>
      <c r="AR561" s="346"/>
      <c r="AS561" s="300"/>
      <c r="AT561" s="300"/>
      <c r="AU561" s="345"/>
      <c r="AV561" s="345"/>
      <c r="AW561" s="300"/>
      <c r="AX561" s="313"/>
      <c r="AY561" s="258"/>
      <c r="AZ561" s="349"/>
      <c r="BA561" s="290"/>
      <c r="BB561" s="290"/>
      <c r="BC561" s="350"/>
      <c r="BD561" s="350"/>
      <c r="BE561" s="290"/>
      <c r="BF561" s="281" t="b">
        <v>0</v>
      </c>
      <c r="BG561" s="258"/>
      <c r="BH561" s="346"/>
      <c r="BI561" s="300"/>
      <c r="BJ561" s="300"/>
      <c r="BK561" s="345"/>
      <c r="BL561" s="345"/>
      <c r="BM561" s="300"/>
      <c r="BN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574"/>
      <c r="Z562" s="258"/>
      <c r="AA562" s="194"/>
      <c r="AB562" s="61"/>
      <c r="AC562" s="61"/>
      <c r="AD562" s="81"/>
      <c r="AE562" s="81"/>
      <c r="AF562" s="61"/>
      <c r="AG562" s="269" t="b">
        <v>0</v>
      </c>
      <c r="AH562" s="574"/>
      <c r="AJ562" s="349"/>
      <c r="AK562" s="290"/>
      <c r="AL562" s="290"/>
      <c r="AM562" s="350"/>
      <c r="AN562" s="350"/>
      <c r="AO562" s="290"/>
      <c r="AP562" s="315"/>
      <c r="AQ562" s="258"/>
      <c r="AR562" s="346"/>
      <c r="AS562" s="300"/>
      <c r="AT562" s="300"/>
      <c r="AU562" s="345"/>
      <c r="AV562" s="345"/>
      <c r="AW562" s="300"/>
      <c r="AX562" s="313"/>
      <c r="AY562" s="258"/>
      <c r="AZ562" s="349"/>
      <c r="BA562" s="290"/>
      <c r="BB562" s="290"/>
      <c r="BC562" s="350"/>
      <c r="BD562" s="350"/>
      <c r="BE562" s="290"/>
      <c r="BF562" s="281" t="b">
        <v>0</v>
      </c>
      <c r="BG562" s="258"/>
      <c r="BH562" s="346"/>
      <c r="BI562" s="300"/>
      <c r="BJ562" s="300"/>
      <c r="BK562" s="345"/>
      <c r="BL562" s="345"/>
      <c r="BM562" s="300"/>
      <c r="BN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574"/>
      <c r="Z563" s="258"/>
      <c r="AA563" s="194"/>
      <c r="AB563" s="61"/>
      <c r="AC563" s="61"/>
      <c r="AD563" s="81"/>
      <c r="AE563" s="81"/>
      <c r="AF563" s="61"/>
      <c r="AG563" s="269" t="b">
        <v>0</v>
      </c>
      <c r="AH563" s="574"/>
      <c r="AJ563" s="349"/>
      <c r="AK563" s="290"/>
      <c r="AL563" s="290"/>
      <c r="AM563" s="350"/>
      <c r="AN563" s="350"/>
      <c r="AO563" s="290"/>
      <c r="AP563" s="315"/>
      <c r="AQ563" s="258"/>
      <c r="AR563" s="346"/>
      <c r="AS563" s="300"/>
      <c r="AT563" s="300"/>
      <c r="AU563" s="345"/>
      <c r="AV563" s="345"/>
      <c r="AW563" s="300"/>
      <c r="AX563" s="313"/>
      <c r="AY563" s="258"/>
      <c r="AZ563" s="349"/>
      <c r="BA563" s="290"/>
      <c r="BB563" s="290"/>
      <c r="BC563" s="350"/>
      <c r="BD563" s="350"/>
      <c r="BE563" s="290"/>
      <c r="BF563" s="281" t="b">
        <v>0</v>
      </c>
      <c r="BG563" s="258"/>
      <c r="BH563" s="346"/>
      <c r="BI563" s="300"/>
      <c r="BJ563" s="300"/>
      <c r="BK563" s="345"/>
      <c r="BL563" s="345"/>
      <c r="BM563" s="300"/>
      <c r="BN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574"/>
      <c r="Z564" s="258"/>
      <c r="AA564" s="194"/>
      <c r="AB564" s="61"/>
      <c r="AC564" s="61"/>
      <c r="AD564" s="81"/>
      <c r="AE564" s="81"/>
      <c r="AF564" s="61"/>
      <c r="AG564" s="269" t="b">
        <v>0</v>
      </c>
      <c r="AH564" s="574"/>
      <c r="AJ564" s="349"/>
      <c r="AK564" s="290"/>
      <c r="AL564" s="290"/>
      <c r="AM564" s="350"/>
      <c r="AN564" s="350"/>
      <c r="AO564" s="290"/>
      <c r="AP564" s="315"/>
      <c r="AQ564" s="258"/>
      <c r="AR564" s="346"/>
      <c r="AS564" s="300"/>
      <c r="AT564" s="300"/>
      <c r="AU564" s="345"/>
      <c r="AV564" s="345"/>
      <c r="AW564" s="300"/>
      <c r="AX564" s="313"/>
      <c r="AY564" s="258"/>
      <c r="AZ564" s="349"/>
      <c r="BA564" s="290"/>
      <c r="BB564" s="290"/>
      <c r="BC564" s="350"/>
      <c r="BD564" s="350"/>
      <c r="BE564" s="290"/>
      <c r="BF564" s="281" t="b">
        <v>0</v>
      </c>
      <c r="BG564" s="258"/>
      <c r="BH564" s="346"/>
      <c r="BI564" s="300"/>
      <c r="BJ564" s="300"/>
      <c r="BK564" s="345"/>
      <c r="BL564" s="345"/>
      <c r="BM564" s="300"/>
      <c r="BN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574"/>
      <c r="Z565" s="258"/>
      <c r="AA565" s="194"/>
      <c r="AB565" s="61"/>
      <c r="AC565" s="61"/>
      <c r="AD565" s="81"/>
      <c r="AE565" s="81"/>
      <c r="AF565" s="61"/>
      <c r="AG565" s="269" t="b">
        <v>0</v>
      </c>
      <c r="AH565" s="574"/>
      <c r="AJ565" s="349"/>
      <c r="AK565" s="290"/>
      <c r="AL565" s="290"/>
      <c r="AM565" s="350"/>
      <c r="AN565" s="350"/>
      <c r="AO565" s="290"/>
      <c r="AP565" s="315"/>
      <c r="AQ565" s="258"/>
      <c r="AR565" s="346"/>
      <c r="AS565" s="300"/>
      <c r="AT565" s="300"/>
      <c r="AU565" s="345"/>
      <c r="AV565" s="345"/>
      <c r="AW565" s="300"/>
      <c r="AX565" s="313"/>
      <c r="AY565" s="258"/>
      <c r="AZ565" s="349"/>
      <c r="BA565" s="290"/>
      <c r="BB565" s="290"/>
      <c r="BC565" s="350"/>
      <c r="BD565" s="350"/>
      <c r="BE565" s="290"/>
      <c r="BF565" s="281" t="b">
        <v>0</v>
      </c>
      <c r="BG565" s="258"/>
      <c r="BH565" s="346"/>
      <c r="BI565" s="300"/>
      <c r="BJ565" s="300"/>
      <c r="BK565" s="345"/>
      <c r="BL565" s="345"/>
      <c r="BM565" s="300"/>
      <c r="BN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574"/>
      <c r="Z566" s="258"/>
      <c r="AA566" s="194"/>
      <c r="AB566" s="61"/>
      <c r="AC566" s="61"/>
      <c r="AD566" s="81"/>
      <c r="AE566" s="81"/>
      <c r="AF566" s="61"/>
      <c r="AG566" s="269" t="b">
        <v>0</v>
      </c>
      <c r="AH566" s="574"/>
      <c r="AJ566" s="349"/>
      <c r="AK566" s="290"/>
      <c r="AL566" s="290"/>
      <c r="AM566" s="350"/>
      <c r="AN566" s="350"/>
      <c r="AO566" s="290"/>
      <c r="AP566" s="315"/>
      <c r="AQ566" s="258"/>
      <c r="AR566" s="346"/>
      <c r="AS566" s="300"/>
      <c r="AT566" s="300"/>
      <c r="AU566" s="345"/>
      <c r="AV566" s="345"/>
      <c r="AW566" s="300"/>
      <c r="AX566" s="313"/>
      <c r="AY566" s="258"/>
      <c r="AZ566" s="349"/>
      <c r="BA566" s="290"/>
      <c r="BB566" s="290"/>
      <c r="BC566" s="350"/>
      <c r="BD566" s="350"/>
      <c r="BE566" s="290"/>
      <c r="BF566" s="281" t="b">
        <v>0</v>
      </c>
      <c r="BG566" s="258"/>
      <c r="BH566" s="346"/>
      <c r="BI566" s="300"/>
      <c r="BJ566" s="300"/>
      <c r="BK566" s="345"/>
      <c r="BL566" s="345"/>
      <c r="BM566" s="300"/>
      <c r="BN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574"/>
      <c r="Z567" s="258"/>
      <c r="AA567" s="194"/>
      <c r="AB567" s="61"/>
      <c r="AC567" s="61"/>
      <c r="AD567" s="81"/>
      <c r="AE567" s="81"/>
      <c r="AF567" s="61"/>
      <c r="AG567" s="269" t="b">
        <v>0</v>
      </c>
      <c r="AH567" s="574"/>
      <c r="AJ567" s="349"/>
      <c r="AK567" s="290"/>
      <c r="AL567" s="290"/>
      <c r="AM567" s="350"/>
      <c r="AN567" s="350"/>
      <c r="AO567" s="290"/>
      <c r="AP567" s="315"/>
      <c r="AQ567" s="258"/>
      <c r="AR567" s="346"/>
      <c r="AS567" s="300"/>
      <c r="AT567" s="300"/>
      <c r="AU567" s="345"/>
      <c r="AV567" s="345"/>
      <c r="AW567" s="300"/>
      <c r="AX567" s="313"/>
      <c r="AY567" s="258"/>
      <c r="AZ567" s="349"/>
      <c r="BA567" s="290"/>
      <c r="BB567" s="290"/>
      <c r="BC567" s="350"/>
      <c r="BD567" s="350"/>
      <c r="BE567" s="290"/>
      <c r="BF567" s="281" t="b">
        <v>0</v>
      </c>
      <c r="BG567" s="258"/>
      <c r="BH567" s="346"/>
      <c r="BI567" s="300"/>
      <c r="BJ567" s="300"/>
      <c r="BK567" s="345"/>
      <c r="BL567" s="345"/>
      <c r="BM567" s="300"/>
      <c r="BN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574"/>
      <c r="Z568" s="258"/>
      <c r="AA568" s="194"/>
      <c r="AB568" s="61"/>
      <c r="AC568" s="61"/>
      <c r="AD568" s="81"/>
      <c r="AE568" s="81"/>
      <c r="AF568" s="61"/>
      <c r="AG568" s="269" t="b">
        <v>0</v>
      </c>
      <c r="AH568" s="574"/>
      <c r="AJ568" s="349"/>
      <c r="AK568" s="290"/>
      <c r="AL568" s="290"/>
      <c r="AM568" s="350"/>
      <c r="AN568" s="350"/>
      <c r="AO568" s="290"/>
      <c r="AP568" s="315"/>
      <c r="AQ568" s="258"/>
      <c r="AR568" s="346"/>
      <c r="AS568" s="300"/>
      <c r="AT568" s="300"/>
      <c r="AU568" s="345"/>
      <c r="AV568" s="345"/>
      <c r="AW568" s="300"/>
      <c r="AX568" s="313"/>
      <c r="AY568" s="258"/>
      <c r="AZ568" s="349"/>
      <c r="BA568" s="290"/>
      <c r="BB568" s="290"/>
      <c r="BC568" s="350"/>
      <c r="BD568" s="350"/>
      <c r="BE568" s="290"/>
      <c r="BF568" s="281" t="b">
        <v>0</v>
      </c>
      <c r="BG568" s="258"/>
      <c r="BH568" s="346"/>
      <c r="BI568" s="300"/>
      <c r="BJ568" s="300"/>
      <c r="BK568" s="345"/>
      <c r="BL568" s="345"/>
      <c r="BM568" s="300"/>
      <c r="BN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574"/>
      <c r="Z569" s="258"/>
      <c r="AA569" s="194"/>
      <c r="AB569" s="61"/>
      <c r="AC569" s="61"/>
      <c r="AD569" s="81"/>
      <c r="AE569" s="81"/>
      <c r="AF569" s="61"/>
      <c r="AG569" s="269" t="b">
        <v>0</v>
      </c>
      <c r="AH569" s="574"/>
      <c r="AJ569" s="349"/>
      <c r="AK569" s="290"/>
      <c r="AL569" s="290"/>
      <c r="AM569" s="350"/>
      <c r="AN569" s="350"/>
      <c r="AO569" s="290"/>
      <c r="AP569" s="315"/>
      <c r="AQ569" s="258"/>
      <c r="AR569" s="346"/>
      <c r="AS569" s="300"/>
      <c r="AT569" s="300"/>
      <c r="AU569" s="345"/>
      <c r="AV569" s="345"/>
      <c r="AW569" s="300"/>
      <c r="AX569" s="313"/>
      <c r="AY569" s="258"/>
      <c r="AZ569" s="349"/>
      <c r="BA569" s="290"/>
      <c r="BB569" s="290"/>
      <c r="BC569" s="350"/>
      <c r="BD569" s="350"/>
      <c r="BE569" s="290"/>
      <c r="BF569" s="281" t="b">
        <v>0</v>
      </c>
      <c r="BG569" s="258"/>
      <c r="BH569" s="346"/>
      <c r="BI569" s="300"/>
      <c r="BJ569" s="300"/>
      <c r="BK569" s="345"/>
      <c r="BL569" s="345"/>
      <c r="BM569" s="300"/>
      <c r="BN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574"/>
      <c r="Z570" s="258"/>
      <c r="AA570" s="194"/>
      <c r="AB570" s="61"/>
      <c r="AC570" s="61"/>
      <c r="AD570" s="81"/>
      <c r="AE570" s="81"/>
      <c r="AF570" s="61"/>
      <c r="AG570" s="269" t="b">
        <v>0</v>
      </c>
      <c r="AH570" s="574"/>
      <c r="AJ570" s="349"/>
      <c r="AK570" s="290"/>
      <c r="AL570" s="290"/>
      <c r="AM570" s="350"/>
      <c r="AN570" s="350"/>
      <c r="AO570" s="290"/>
      <c r="AP570" s="315"/>
      <c r="AQ570" s="258"/>
      <c r="AR570" s="346"/>
      <c r="AS570" s="300"/>
      <c r="AT570" s="300"/>
      <c r="AU570" s="345"/>
      <c r="AV570" s="345"/>
      <c r="AW570" s="300"/>
      <c r="AX570" s="313"/>
      <c r="AY570" s="258"/>
      <c r="AZ570" s="349"/>
      <c r="BA570" s="290"/>
      <c r="BB570" s="290"/>
      <c r="BC570" s="350"/>
      <c r="BD570" s="350"/>
      <c r="BE570" s="290"/>
      <c r="BF570" s="281" t="b">
        <v>0</v>
      </c>
      <c r="BG570" s="258"/>
      <c r="BH570" s="346"/>
      <c r="BI570" s="300"/>
      <c r="BJ570" s="300"/>
      <c r="BK570" s="345"/>
      <c r="BL570" s="345"/>
      <c r="BM570" s="300"/>
      <c r="BN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574"/>
      <c r="Z571" s="258"/>
      <c r="AA571" s="194"/>
      <c r="AB571" s="61"/>
      <c r="AC571" s="61"/>
      <c r="AD571" s="81"/>
      <c r="AE571" s="81"/>
      <c r="AF571" s="61"/>
      <c r="AG571" s="269" t="b">
        <v>0</v>
      </c>
      <c r="AH571" s="574"/>
      <c r="AJ571" s="349"/>
      <c r="AK571" s="290"/>
      <c r="AL571" s="290"/>
      <c r="AM571" s="350"/>
      <c r="AN571" s="350"/>
      <c r="AO571" s="290"/>
      <c r="AP571" s="315"/>
      <c r="AQ571" s="258"/>
      <c r="AR571" s="346"/>
      <c r="AS571" s="300"/>
      <c r="AT571" s="300"/>
      <c r="AU571" s="345"/>
      <c r="AV571" s="345"/>
      <c r="AW571" s="300"/>
      <c r="AX571" s="313"/>
      <c r="AY571" s="258"/>
      <c r="AZ571" s="349"/>
      <c r="BA571" s="290"/>
      <c r="BB571" s="290"/>
      <c r="BC571" s="350"/>
      <c r="BD571" s="350"/>
      <c r="BE571" s="290"/>
      <c r="BF571" s="281" t="b">
        <v>0</v>
      </c>
      <c r="BG571" s="258"/>
      <c r="BH571" s="346"/>
      <c r="BI571" s="300"/>
      <c r="BJ571" s="300"/>
      <c r="BK571" s="345"/>
      <c r="BL571" s="345"/>
      <c r="BM571" s="300"/>
      <c r="BN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574"/>
      <c r="Z572" s="258"/>
      <c r="AA572" s="194"/>
      <c r="AB572" s="61"/>
      <c r="AC572" s="61"/>
      <c r="AD572" s="81"/>
      <c r="AE572" s="81"/>
      <c r="AF572" s="61"/>
      <c r="AG572" s="269" t="b">
        <v>0</v>
      </c>
      <c r="AH572" s="574"/>
      <c r="AJ572" s="349"/>
      <c r="AK572" s="290"/>
      <c r="AL572" s="290"/>
      <c r="AM572" s="350"/>
      <c r="AN572" s="350"/>
      <c r="AO572" s="290"/>
      <c r="AP572" s="315"/>
      <c r="AQ572" s="258"/>
      <c r="AR572" s="346"/>
      <c r="AS572" s="300"/>
      <c r="AT572" s="300"/>
      <c r="AU572" s="345"/>
      <c r="AV572" s="345"/>
      <c r="AW572" s="300"/>
      <c r="AX572" s="313"/>
      <c r="AY572" s="258"/>
      <c r="AZ572" s="349"/>
      <c r="BA572" s="290"/>
      <c r="BB572" s="290"/>
      <c r="BC572" s="350"/>
      <c r="BD572" s="350"/>
      <c r="BE572" s="290"/>
      <c r="BF572" s="281" t="b">
        <v>0</v>
      </c>
      <c r="BG572" s="258"/>
      <c r="BH572" s="346"/>
      <c r="BI572" s="300"/>
      <c r="BJ572" s="300"/>
      <c r="BK572" s="345"/>
      <c r="BL572" s="345"/>
      <c r="BM572" s="300"/>
      <c r="BN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574"/>
      <c r="Z573" s="258"/>
      <c r="AA573" s="194"/>
      <c r="AB573" s="61"/>
      <c r="AC573" s="61"/>
      <c r="AD573" s="81"/>
      <c r="AE573" s="81"/>
      <c r="AF573" s="61"/>
      <c r="AG573" s="269" t="b">
        <v>0</v>
      </c>
      <c r="AH573" s="574"/>
      <c r="AJ573" s="349"/>
      <c r="AK573" s="290"/>
      <c r="AL573" s="290"/>
      <c r="AM573" s="350"/>
      <c r="AN573" s="350"/>
      <c r="AO573" s="290"/>
      <c r="AP573" s="315"/>
      <c r="AQ573" s="258"/>
      <c r="AR573" s="346"/>
      <c r="AS573" s="300"/>
      <c r="AT573" s="300"/>
      <c r="AU573" s="345"/>
      <c r="AV573" s="345"/>
      <c r="AW573" s="300"/>
      <c r="AX573" s="313"/>
      <c r="AY573" s="258"/>
      <c r="AZ573" s="349"/>
      <c r="BA573" s="290"/>
      <c r="BB573" s="290"/>
      <c r="BC573" s="350"/>
      <c r="BD573" s="350"/>
      <c r="BE573" s="290"/>
      <c r="BF573" s="281" t="b">
        <v>0</v>
      </c>
      <c r="BG573" s="258"/>
      <c r="BH573" s="346"/>
      <c r="BI573" s="300"/>
      <c r="BJ573" s="300"/>
      <c r="BK573" s="345"/>
      <c r="BL573" s="345"/>
      <c r="BM573" s="300"/>
      <c r="BN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574"/>
      <c r="Z574" s="258"/>
      <c r="AA574" s="194"/>
      <c r="AB574" s="61"/>
      <c r="AC574" s="61"/>
      <c r="AD574" s="81"/>
      <c r="AE574" s="81"/>
      <c r="AF574" s="61"/>
      <c r="AG574" s="269" t="b">
        <v>0</v>
      </c>
      <c r="AH574" s="574"/>
      <c r="AJ574" s="349"/>
      <c r="AK574" s="290"/>
      <c r="AL574" s="290"/>
      <c r="AM574" s="350"/>
      <c r="AN574" s="350"/>
      <c r="AO574" s="290"/>
      <c r="AP574" s="315"/>
      <c r="AQ574" s="258"/>
      <c r="AR574" s="346"/>
      <c r="AS574" s="300"/>
      <c r="AT574" s="300"/>
      <c r="AU574" s="345"/>
      <c r="AV574" s="345"/>
      <c r="AW574" s="300"/>
      <c r="AX574" s="313"/>
      <c r="AY574" s="258"/>
      <c r="AZ574" s="349"/>
      <c r="BA574" s="290"/>
      <c r="BB574" s="290"/>
      <c r="BC574" s="350"/>
      <c r="BD574" s="350"/>
      <c r="BE574" s="290"/>
      <c r="BF574" s="281" t="b">
        <v>0</v>
      </c>
      <c r="BG574" s="258"/>
      <c r="BH574" s="346"/>
      <c r="BI574" s="300"/>
      <c r="BJ574" s="300"/>
      <c r="BK574" s="345"/>
      <c r="BL574" s="345"/>
      <c r="BM574" s="300"/>
      <c r="BN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574"/>
      <c r="Z575" s="258"/>
      <c r="AA575" s="194"/>
      <c r="AB575" s="61"/>
      <c r="AC575" s="61"/>
      <c r="AD575" s="81"/>
      <c r="AE575" s="81"/>
      <c r="AF575" s="61"/>
      <c r="AG575" s="269" t="b">
        <v>0</v>
      </c>
      <c r="AH575" s="574"/>
      <c r="AJ575" s="349"/>
      <c r="AK575" s="290"/>
      <c r="AL575" s="290"/>
      <c r="AM575" s="350"/>
      <c r="AN575" s="350"/>
      <c r="AO575" s="290"/>
      <c r="AP575" s="315"/>
      <c r="AQ575" s="258"/>
      <c r="AR575" s="346"/>
      <c r="AS575" s="300"/>
      <c r="AT575" s="300"/>
      <c r="AU575" s="345"/>
      <c r="AV575" s="345"/>
      <c r="AW575" s="300"/>
      <c r="AX575" s="313"/>
      <c r="AY575" s="258"/>
      <c r="AZ575" s="349"/>
      <c r="BA575" s="290"/>
      <c r="BB575" s="290"/>
      <c r="BC575" s="350"/>
      <c r="BD575" s="350"/>
      <c r="BE575" s="290"/>
      <c r="BF575" s="281" t="b">
        <v>0</v>
      </c>
      <c r="BG575" s="258"/>
      <c r="BH575" s="346"/>
      <c r="BI575" s="300"/>
      <c r="BJ575" s="300"/>
      <c r="BK575" s="345"/>
      <c r="BL575" s="345"/>
      <c r="BM575" s="300"/>
      <c r="BN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574"/>
      <c r="Z576" s="258"/>
      <c r="AA576" s="194"/>
      <c r="AB576" s="61"/>
      <c r="AC576" s="61"/>
      <c r="AD576" s="81"/>
      <c r="AE576" s="81"/>
      <c r="AF576" s="61"/>
      <c r="AG576" s="269" t="b">
        <v>0</v>
      </c>
      <c r="AH576" s="574"/>
      <c r="AJ576" s="349"/>
      <c r="AK576" s="290"/>
      <c r="AL576" s="290"/>
      <c r="AM576" s="350"/>
      <c r="AN576" s="350"/>
      <c r="AO576" s="290"/>
      <c r="AP576" s="315"/>
      <c r="AQ576" s="258"/>
      <c r="AR576" s="346"/>
      <c r="AS576" s="300"/>
      <c r="AT576" s="300"/>
      <c r="AU576" s="345"/>
      <c r="AV576" s="345"/>
      <c r="AW576" s="300"/>
      <c r="AX576" s="313"/>
      <c r="AY576" s="258"/>
      <c r="AZ576" s="349"/>
      <c r="BA576" s="290"/>
      <c r="BB576" s="290"/>
      <c r="BC576" s="350"/>
      <c r="BD576" s="350"/>
      <c r="BE576" s="290"/>
      <c r="BF576" s="281" t="b">
        <v>0</v>
      </c>
      <c r="BG576" s="258"/>
      <c r="BH576" s="346"/>
      <c r="BI576" s="300"/>
      <c r="BJ576" s="300"/>
      <c r="BK576" s="345"/>
      <c r="BL576" s="345"/>
      <c r="BM576" s="300"/>
      <c r="BN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574"/>
      <c r="Z577" s="258"/>
      <c r="AA577" s="194"/>
      <c r="AB577" s="61"/>
      <c r="AC577" s="61"/>
      <c r="AD577" s="81"/>
      <c r="AE577" s="81"/>
      <c r="AF577" s="61"/>
      <c r="AG577" s="269" t="b">
        <v>0</v>
      </c>
      <c r="AH577" s="574"/>
      <c r="AJ577" s="349"/>
      <c r="AK577" s="290"/>
      <c r="AL577" s="290"/>
      <c r="AM577" s="350"/>
      <c r="AN577" s="350"/>
      <c r="AO577" s="290"/>
      <c r="AP577" s="315"/>
      <c r="AQ577" s="258"/>
      <c r="AR577" s="346"/>
      <c r="AS577" s="300"/>
      <c r="AT577" s="300"/>
      <c r="AU577" s="345"/>
      <c r="AV577" s="345"/>
      <c r="AW577" s="300"/>
      <c r="AX577" s="313"/>
      <c r="AY577" s="258"/>
      <c r="AZ577" s="349"/>
      <c r="BA577" s="290"/>
      <c r="BB577" s="290"/>
      <c r="BC577" s="350"/>
      <c r="BD577" s="350"/>
      <c r="BE577" s="290"/>
      <c r="BF577" s="281" t="b">
        <v>0</v>
      </c>
      <c r="BG577" s="258"/>
      <c r="BH577" s="346"/>
      <c r="BI577" s="300"/>
      <c r="BJ577" s="300"/>
      <c r="BK577" s="345"/>
      <c r="BL577" s="345"/>
      <c r="BM577" s="300"/>
      <c r="BN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574"/>
      <c r="Z578" s="258"/>
      <c r="AA578" s="194"/>
      <c r="AB578" s="61"/>
      <c r="AC578" s="61"/>
      <c r="AD578" s="81"/>
      <c r="AE578" s="81"/>
      <c r="AF578" s="61"/>
      <c r="AG578" s="269" t="b">
        <v>0</v>
      </c>
      <c r="AH578" s="574"/>
      <c r="AJ578" s="349"/>
      <c r="AK578" s="290"/>
      <c r="AL578" s="290"/>
      <c r="AM578" s="350"/>
      <c r="AN578" s="350"/>
      <c r="AO578" s="290"/>
      <c r="AP578" s="315"/>
      <c r="AQ578" s="258"/>
      <c r="AR578" s="346"/>
      <c r="AS578" s="300"/>
      <c r="AT578" s="300"/>
      <c r="AU578" s="345"/>
      <c r="AV578" s="345"/>
      <c r="AW578" s="300"/>
      <c r="AX578" s="313"/>
      <c r="AY578" s="258"/>
      <c r="AZ578" s="349"/>
      <c r="BA578" s="290"/>
      <c r="BB578" s="290"/>
      <c r="BC578" s="350"/>
      <c r="BD578" s="350"/>
      <c r="BE578" s="290"/>
      <c r="BF578" s="281" t="b">
        <v>0</v>
      </c>
      <c r="BG578" s="258"/>
      <c r="BH578" s="346"/>
      <c r="BI578" s="300"/>
      <c r="BJ578" s="300"/>
      <c r="BK578" s="345"/>
      <c r="BL578" s="345"/>
      <c r="BM578" s="300"/>
      <c r="BN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574"/>
      <c r="Z579" s="258"/>
      <c r="AA579" s="194"/>
      <c r="AB579" s="61"/>
      <c r="AC579" s="61"/>
      <c r="AD579" s="81"/>
      <c r="AE579" s="81"/>
      <c r="AF579" s="61"/>
      <c r="AG579" s="269" t="b">
        <v>0</v>
      </c>
      <c r="AH579" s="574"/>
      <c r="AJ579" s="349"/>
      <c r="AK579" s="290"/>
      <c r="AL579" s="290"/>
      <c r="AM579" s="350"/>
      <c r="AN579" s="350"/>
      <c r="AO579" s="290"/>
      <c r="AP579" s="315"/>
      <c r="AQ579" s="258"/>
      <c r="AR579" s="346"/>
      <c r="AS579" s="300"/>
      <c r="AT579" s="300"/>
      <c r="AU579" s="345"/>
      <c r="AV579" s="345"/>
      <c r="AW579" s="300"/>
      <c r="AX579" s="313"/>
      <c r="AY579" s="258"/>
      <c r="AZ579" s="349"/>
      <c r="BA579" s="290"/>
      <c r="BB579" s="290"/>
      <c r="BC579" s="350"/>
      <c r="BD579" s="350"/>
      <c r="BE579" s="290"/>
      <c r="BF579" s="281" t="b">
        <v>0</v>
      </c>
      <c r="BG579" s="258"/>
      <c r="BH579" s="346"/>
      <c r="BI579" s="300"/>
      <c r="BJ579" s="300"/>
      <c r="BK579" s="345"/>
      <c r="BL579" s="345"/>
      <c r="BM579" s="300"/>
      <c r="BN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574"/>
      <c r="Z580" s="258"/>
      <c r="AA580" s="194"/>
      <c r="AB580" s="61"/>
      <c r="AC580" s="61"/>
      <c r="AD580" s="81"/>
      <c r="AE580" s="81"/>
      <c r="AF580" s="61"/>
      <c r="AG580" s="269" t="b">
        <v>0</v>
      </c>
      <c r="AH580" s="574"/>
      <c r="AJ580" s="349"/>
      <c r="AK580" s="290"/>
      <c r="AL580" s="290"/>
      <c r="AM580" s="350"/>
      <c r="AN580" s="350"/>
      <c r="AO580" s="290"/>
      <c r="AP580" s="315"/>
      <c r="AQ580" s="258"/>
      <c r="AR580" s="346"/>
      <c r="AS580" s="300"/>
      <c r="AT580" s="300"/>
      <c r="AU580" s="345"/>
      <c r="AV580" s="345"/>
      <c r="AW580" s="300"/>
      <c r="AX580" s="313"/>
      <c r="AY580" s="258"/>
      <c r="AZ580" s="349"/>
      <c r="BA580" s="290"/>
      <c r="BB580" s="290"/>
      <c r="BC580" s="350"/>
      <c r="BD580" s="350"/>
      <c r="BE580" s="290"/>
      <c r="BF580" s="281" t="b">
        <v>0</v>
      </c>
      <c r="BG580" s="258"/>
      <c r="BH580" s="346"/>
      <c r="BI580" s="300"/>
      <c r="BJ580" s="300"/>
      <c r="BK580" s="345"/>
      <c r="BL580" s="345"/>
      <c r="BM580" s="300"/>
      <c r="BN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574"/>
      <c r="Z581" s="258"/>
      <c r="AA581" s="194"/>
      <c r="AB581" s="61"/>
      <c r="AC581" s="61"/>
      <c r="AD581" s="81"/>
      <c r="AE581" s="81"/>
      <c r="AF581" s="61"/>
      <c r="AG581" s="269" t="b">
        <v>0</v>
      </c>
      <c r="AH581" s="574"/>
      <c r="AJ581" s="349"/>
      <c r="AK581" s="290"/>
      <c r="AL581" s="290"/>
      <c r="AM581" s="350"/>
      <c r="AN581" s="350"/>
      <c r="AO581" s="290"/>
      <c r="AP581" s="315"/>
      <c r="AQ581" s="258"/>
      <c r="AR581" s="346"/>
      <c r="AS581" s="300"/>
      <c r="AT581" s="300"/>
      <c r="AU581" s="345"/>
      <c r="AV581" s="345"/>
      <c r="AW581" s="300"/>
      <c r="AX581" s="313"/>
      <c r="AY581" s="258"/>
      <c r="AZ581" s="349"/>
      <c r="BA581" s="290"/>
      <c r="BB581" s="290"/>
      <c r="BC581" s="350"/>
      <c r="BD581" s="350"/>
      <c r="BE581" s="290"/>
      <c r="BF581" s="281" t="b">
        <v>0</v>
      </c>
      <c r="BG581" s="258"/>
      <c r="BH581" s="346"/>
      <c r="BI581" s="300"/>
      <c r="BJ581" s="300"/>
      <c r="BK581" s="345"/>
      <c r="BL581" s="345"/>
      <c r="BM581" s="300"/>
      <c r="BN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574"/>
      <c r="Z582" s="258"/>
      <c r="AA582" s="194"/>
      <c r="AB582" s="61"/>
      <c r="AC582" s="61"/>
      <c r="AD582" s="81"/>
      <c r="AE582" s="81"/>
      <c r="AF582" s="61"/>
      <c r="AG582" s="269" t="b">
        <v>0</v>
      </c>
      <c r="AH582" s="574"/>
      <c r="AJ582" s="349"/>
      <c r="AK582" s="290"/>
      <c r="AL582" s="290"/>
      <c r="AM582" s="350"/>
      <c r="AN582" s="350"/>
      <c r="AO582" s="290"/>
      <c r="AP582" s="315"/>
      <c r="AQ582" s="258"/>
      <c r="AR582" s="346"/>
      <c r="AS582" s="300"/>
      <c r="AT582" s="300"/>
      <c r="AU582" s="345"/>
      <c r="AV582" s="345"/>
      <c r="AW582" s="300"/>
      <c r="AX582" s="313"/>
      <c r="AY582" s="258"/>
      <c r="AZ582" s="349"/>
      <c r="BA582" s="290"/>
      <c r="BB582" s="290"/>
      <c r="BC582" s="350"/>
      <c r="BD582" s="350"/>
      <c r="BE582" s="290"/>
      <c r="BF582" s="281" t="b">
        <v>0</v>
      </c>
      <c r="BG582" s="258"/>
      <c r="BH582" s="346"/>
      <c r="BI582" s="300"/>
      <c r="BJ582" s="300"/>
      <c r="BK582" s="345"/>
      <c r="BL582" s="345"/>
      <c r="BM582" s="300"/>
      <c r="BN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574"/>
      <c r="Z583" s="258"/>
      <c r="AA583" s="194"/>
      <c r="AB583" s="61"/>
      <c r="AC583" s="61"/>
      <c r="AD583" s="81"/>
      <c r="AE583" s="81"/>
      <c r="AF583" s="61"/>
      <c r="AG583" s="269" t="b">
        <v>0</v>
      </c>
      <c r="AH583" s="574"/>
      <c r="AJ583" s="349"/>
      <c r="AK583" s="290"/>
      <c r="AL583" s="290"/>
      <c r="AM583" s="350"/>
      <c r="AN583" s="350"/>
      <c r="AO583" s="290"/>
      <c r="AP583" s="315"/>
      <c r="AQ583" s="258"/>
      <c r="AR583" s="346"/>
      <c r="AS583" s="300"/>
      <c r="AT583" s="300"/>
      <c r="AU583" s="345"/>
      <c r="AV583" s="345"/>
      <c r="AW583" s="300"/>
      <c r="AX583" s="313"/>
      <c r="AY583" s="258"/>
      <c r="AZ583" s="349"/>
      <c r="BA583" s="290"/>
      <c r="BB583" s="290"/>
      <c r="BC583" s="350"/>
      <c r="BD583" s="350"/>
      <c r="BE583" s="290"/>
      <c r="BF583" s="281" t="b">
        <v>0</v>
      </c>
      <c r="BG583" s="258"/>
      <c r="BH583" s="346"/>
      <c r="BI583" s="300"/>
      <c r="BJ583" s="300"/>
      <c r="BK583" s="345"/>
      <c r="BL583" s="345"/>
      <c r="BM583" s="300"/>
      <c r="BN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574"/>
      <c r="Z584" s="258"/>
      <c r="AA584" s="194"/>
      <c r="AB584" s="61"/>
      <c r="AC584" s="61"/>
      <c r="AD584" s="81"/>
      <c r="AE584" s="81"/>
      <c r="AF584" s="61"/>
      <c r="AG584" s="269" t="b">
        <v>0</v>
      </c>
      <c r="AH584" s="574"/>
      <c r="AJ584" s="349"/>
      <c r="AK584" s="290"/>
      <c r="AL584" s="290"/>
      <c r="AM584" s="350"/>
      <c r="AN584" s="350"/>
      <c r="AO584" s="290"/>
      <c r="AP584" s="315"/>
      <c r="AQ584" s="258"/>
      <c r="AR584" s="346"/>
      <c r="AS584" s="300"/>
      <c r="AT584" s="300"/>
      <c r="AU584" s="345"/>
      <c r="AV584" s="345"/>
      <c r="AW584" s="300"/>
      <c r="AX584" s="313"/>
      <c r="AY584" s="258"/>
      <c r="AZ584" s="349"/>
      <c r="BA584" s="290"/>
      <c r="BB584" s="290"/>
      <c r="BC584" s="350"/>
      <c r="BD584" s="350"/>
      <c r="BE584" s="290"/>
      <c r="BF584" s="281" t="b">
        <v>0</v>
      </c>
      <c r="BG584" s="258"/>
      <c r="BH584" s="346"/>
      <c r="BI584" s="300"/>
      <c r="BJ584" s="300"/>
      <c r="BK584" s="345"/>
      <c r="BL584" s="345"/>
      <c r="BM584" s="300"/>
      <c r="BN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574"/>
      <c r="Z585" s="258"/>
      <c r="AA585" s="194"/>
      <c r="AB585" s="61"/>
      <c r="AC585" s="61"/>
      <c r="AD585" s="81"/>
      <c r="AE585" s="81"/>
      <c r="AF585" s="61"/>
      <c r="AG585" s="269" t="b">
        <v>0</v>
      </c>
      <c r="AH585" s="574"/>
      <c r="AJ585" s="349"/>
      <c r="AK585" s="290"/>
      <c r="AL585" s="290"/>
      <c r="AM585" s="350"/>
      <c r="AN585" s="350"/>
      <c r="AO585" s="290"/>
      <c r="AP585" s="315"/>
      <c r="AQ585" s="258"/>
      <c r="AR585" s="346"/>
      <c r="AS585" s="300"/>
      <c r="AT585" s="300"/>
      <c r="AU585" s="345"/>
      <c r="AV585" s="345"/>
      <c r="AW585" s="300"/>
      <c r="AX585" s="313"/>
      <c r="AY585" s="258"/>
      <c r="AZ585" s="349"/>
      <c r="BA585" s="290"/>
      <c r="BB585" s="290"/>
      <c r="BC585" s="350"/>
      <c r="BD585" s="350"/>
      <c r="BE585" s="290"/>
      <c r="BF585" s="281" t="b">
        <v>0</v>
      </c>
      <c r="BG585" s="258"/>
      <c r="BH585" s="346"/>
      <c r="BI585" s="300"/>
      <c r="BJ585" s="300"/>
      <c r="BK585" s="345"/>
      <c r="BL585" s="345"/>
      <c r="BM585" s="300"/>
      <c r="BN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574"/>
      <c r="Z586" s="258"/>
      <c r="AA586" s="194"/>
      <c r="AB586" s="61"/>
      <c r="AC586" s="61"/>
      <c r="AD586" s="81"/>
      <c r="AE586" s="81"/>
      <c r="AF586" s="61"/>
      <c r="AG586" s="269" t="b">
        <v>0</v>
      </c>
      <c r="AH586" s="574"/>
      <c r="AJ586" s="349"/>
      <c r="AK586" s="290"/>
      <c r="AL586" s="290"/>
      <c r="AM586" s="350"/>
      <c r="AN586" s="350"/>
      <c r="AO586" s="290"/>
      <c r="AP586" s="315"/>
      <c r="AQ586" s="258"/>
      <c r="AR586" s="346"/>
      <c r="AS586" s="300"/>
      <c r="AT586" s="300"/>
      <c r="AU586" s="345"/>
      <c r="AV586" s="345"/>
      <c r="AW586" s="300"/>
      <c r="AX586" s="313"/>
      <c r="AY586" s="258"/>
      <c r="AZ586" s="349"/>
      <c r="BA586" s="290"/>
      <c r="BB586" s="290"/>
      <c r="BC586" s="350"/>
      <c r="BD586" s="350"/>
      <c r="BE586" s="290"/>
      <c r="BF586" s="281" t="b">
        <v>0</v>
      </c>
      <c r="BG586" s="258"/>
      <c r="BH586" s="346"/>
      <c r="BI586" s="300"/>
      <c r="BJ586" s="300"/>
      <c r="BK586" s="345"/>
      <c r="BL586" s="345"/>
      <c r="BM586" s="300"/>
      <c r="BN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574"/>
      <c r="Z587" s="258"/>
      <c r="AA587" s="194"/>
      <c r="AB587" s="61"/>
      <c r="AC587" s="61"/>
      <c r="AD587" s="81"/>
      <c r="AE587" s="81"/>
      <c r="AF587" s="61"/>
      <c r="AG587" s="269" t="b">
        <v>0</v>
      </c>
      <c r="AH587" s="574"/>
      <c r="AJ587" s="349"/>
      <c r="AK587" s="290"/>
      <c r="AL587" s="290"/>
      <c r="AM587" s="350"/>
      <c r="AN587" s="350"/>
      <c r="AO587" s="290"/>
      <c r="AP587" s="315"/>
      <c r="AQ587" s="258"/>
      <c r="AR587" s="346"/>
      <c r="AS587" s="300"/>
      <c r="AT587" s="300"/>
      <c r="AU587" s="345"/>
      <c r="AV587" s="345"/>
      <c r="AW587" s="300"/>
      <c r="AX587" s="313"/>
      <c r="AY587" s="258"/>
      <c r="AZ587" s="349"/>
      <c r="BA587" s="290"/>
      <c r="BB587" s="290"/>
      <c r="BC587" s="350"/>
      <c r="BD587" s="350"/>
      <c r="BE587" s="290"/>
      <c r="BF587" s="281" t="b">
        <v>0</v>
      </c>
      <c r="BG587" s="258"/>
      <c r="BH587" s="346"/>
      <c r="BI587" s="300"/>
      <c r="BJ587" s="300"/>
      <c r="BK587" s="345"/>
      <c r="BL587" s="345"/>
      <c r="BM587" s="300"/>
      <c r="BN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574"/>
      <c r="Z588" s="258"/>
      <c r="AA588" s="194"/>
      <c r="AB588" s="61"/>
      <c r="AC588" s="61"/>
      <c r="AD588" s="81"/>
      <c r="AE588" s="81"/>
      <c r="AF588" s="61"/>
      <c r="AG588" s="269" t="b">
        <v>0</v>
      </c>
      <c r="AH588" s="574"/>
      <c r="AJ588" s="349"/>
      <c r="AK588" s="290"/>
      <c r="AL588" s="290"/>
      <c r="AM588" s="350"/>
      <c r="AN588" s="350"/>
      <c r="AO588" s="290"/>
      <c r="AP588" s="315"/>
      <c r="AQ588" s="258"/>
      <c r="AR588" s="346"/>
      <c r="AS588" s="300"/>
      <c r="AT588" s="300"/>
      <c r="AU588" s="345"/>
      <c r="AV588" s="345"/>
      <c r="AW588" s="300"/>
      <c r="AX588" s="313"/>
      <c r="AY588" s="258"/>
      <c r="AZ588" s="349"/>
      <c r="BA588" s="290"/>
      <c r="BB588" s="290"/>
      <c r="BC588" s="350"/>
      <c r="BD588" s="350"/>
      <c r="BE588" s="290"/>
      <c r="BF588" s="281" t="b">
        <v>0</v>
      </c>
      <c r="BG588" s="258"/>
      <c r="BH588" s="346"/>
      <c r="BI588" s="300"/>
      <c r="BJ588" s="300"/>
      <c r="BK588" s="345"/>
      <c r="BL588" s="345"/>
      <c r="BM588" s="300"/>
      <c r="BN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574"/>
      <c r="Z589" s="258"/>
      <c r="AA589" s="194"/>
      <c r="AB589" s="61"/>
      <c r="AC589" s="61"/>
      <c r="AD589" s="81"/>
      <c r="AE589" s="81"/>
      <c r="AF589" s="61"/>
      <c r="AG589" s="269" t="b">
        <v>0</v>
      </c>
      <c r="AH589" s="574"/>
      <c r="AJ589" s="349"/>
      <c r="AK589" s="290"/>
      <c r="AL589" s="290"/>
      <c r="AM589" s="350"/>
      <c r="AN589" s="350"/>
      <c r="AO589" s="290"/>
      <c r="AP589" s="315"/>
      <c r="AQ589" s="258"/>
      <c r="AR589" s="346"/>
      <c r="AS589" s="300"/>
      <c r="AT589" s="300"/>
      <c r="AU589" s="345"/>
      <c r="AV589" s="345"/>
      <c r="AW589" s="300"/>
      <c r="AX589" s="313"/>
      <c r="AY589" s="258"/>
      <c r="AZ589" s="349"/>
      <c r="BA589" s="290"/>
      <c r="BB589" s="290"/>
      <c r="BC589" s="350"/>
      <c r="BD589" s="350"/>
      <c r="BE589" s="290"/>
      <c r="BF589" s="281" t="b">
        <v>0</v>
      </c>
      <c r="BG589" s="258"/>
      <c r="BH589" s="346"/>
      <c r="BI589" s="300"/>
      <c r="BJ589" s="300"/>
      <c r="BK589" s="345"/>
      <c r="BL589" s="345"/>
      <c r="BM589" s="300"/>
      <c r="BN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574"/>
      <c r="Z590" s="258"/>
      <c r="AA590" s="194"/>
      <c r="AB590" s="61"/>
      <c r="AC590" s="61"/>
      <c r="AD590" s="81"/>
      <c r="AE590" s="81"/>
      <c r="AF590" s="61"/>
      <c r="AG590" s="269" t="b">
        <v>0</v>
      </c>
      <c r="AH590" s="574"/>
      <c r="AJ590" s="349"/>
      <c r="AK590" s="290"/>
      <c r="AL590" s="290"/>
      <c r="AM590" s="350"/>
      <c r="AN590" s="350"/>
      <c r="AO590" s="290"/>
      <c r="AP590" s="315"/>
      <c r="AQ590" s="258"/>
      <c r="AR590" s="346"/>
      <c r="AS590" s="300"/>
      <c r="AT590" s="300"/>
      <c r="AU590" s="345"/>
      <c r="AV590" s="345"/>
      <c r="AW590" s="300"/>
      <c r="AX590" s="313"/>
      <c r="AY590" s="258"/>
      <c r="AZ590" s="349"/>
      <c r="BA590" s="290"/>
      <c r="BB590" s="290"/>
      <c r="BC590" s="350"/>
      <c r="BD590" s="350"/>
      <c r="BE590" s="290"/>
      <c r="BF590" s="281" t="b">
        <v>0</v>
      </c>
      <c r="BG590" s="258"/>
      <c r="BH590" s="346"/>
      <c r="BI590" s="300"/>
      <c r="BJ590" s="300"/>
      <c r="BK590" s="345"/>
      <c r="BL590" s="345"/>
      <c r="BM590" s="300"/>
      <c r="BN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574"/>
      <c r="Z591" s="258"/>
      <c r="AA591" s="194"/>
      <c r="AB591" s="61"/>
      <c r="AC591" s="61"/>
      <c r="AD591" s="81"/>
      <c r="AE591" s="81"/>
      <c r="AF591" s="61"/>
      <c r="AG591" s="269" t="b">
        <v>0</v>
      </c>
      <c r="AH591" s="574"/>
      <c r="AJ591" s="349"/>
      <c r="AK591" s="290"/>
      <c r="AL591" s="290"/>
      <c r="AM591" s="350"/>
      <c r="AN591" s="350"/>
      <c r="AO591" s="290"/>
      <c r="AP591" s="315"/>
      <c r="AQ591" s="258"/>
      <c r="AR591" s="346"/>
      <c r="AS591" s="300"/>
      <c r="AT591" s="300"/>
      <c r="AU591" s="345"/>
      <c r="AV591" s="345"/>
      <c r="AW591" s="300"/>
      <c r="AX591" s="313"/>
      <c r="AY591" s="258"/>
      <c r="AZ591" s="349"/>
      <c r="BA591" s="290"/>
      <c r="BB591" s="290"/>
      <c r="BC591" s="350"/>
      <c r="BD591" s="350"/>
      <c r="BE591" s="290"/>
      <c r="BF591" s="281" t="b">
        <v>0</v>
      </c>
      <c r="BG591" s="258"/>
      <c r="BH591" s="346"/>
      <c r="BI591" s="300"/>
      <c r="BJ591" s="300"/>
      <c r="BK591" s="345"/>
      <c r="BL591" s="345"/>
      <c r="BM591" s="300"/>
      <c r="BN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574"/>
      <c r="Z592" s="258"/>
      <c r="AA592" s="194"/>
      <c r="AB592" s="61"/>
      <c r="AC592" s="61"/>
      <c r="AD592" s="81"/>
      <c r="AE592" s="81"/>
      <c r="AF592" s="61"/>
      <c r="AG592" s="269" t="b">
        <v>0</v>
      </c>
      <c r="AH592" s="574"/>
      <c r="AJ592" s="349"/>
      <c r="AK592" s="290"/>
      <c r="AL592" s="290"/>
      <c r="AM592" s="350"/>
      <c r="AN592" s="350"/>
      <c r="AO592" s="290"/>
      <c r="AP592" s="315"/>
      <c r="AQ592" s="258"/>
      <c r="AR592" s="346"/>
      <c r="AS592" s="300"/>
      <c r="AT592" s="300"/>
      <c r="AU592" s="345"/>
      <c r="AV592" s="345"/>
      <c r="AW592" s="300"/>
      <c r="AX592" s="313"/>
      <c r="AY592" s="258"/>
      <c r="AZ592" s="349"/>
      <c r="BA592" s="290"/>
      <c r="BB592" s="290"/>
      <c r="BC592" s="350"/>
      <c r="BD592" s="350"/>
      <c r="BE592" s="290"/>
      <c r="BF592" s="281" t="b">
        <v>0</v>
      </c>
      <c r="BG592" s="258"/>
      <c r="BH592" s="346"/>
      <c r="BI592" s="300"/>
      <c r="BJ592" s="300"/>
      <c r="BK592" s="345"/>
      <c r="BL592" s="345"/>
      <c r="BM592" s="300"/>
      <c r="BN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574"/>
      <c r="Z593" s="258"/>
      <c r="AA593" s="194"/>
      <c r="AB593" s="61"/>
      <c r="AC593" s="61"/>
      <c r="AD593" s="81"/>
      <c r="AE593" s="81"/>
      <c r="AF593" s="61"/>
      <c r="AG593" s="269" t="b">
        <v>0</v>
      </c>
      <c r="AH593" s="574"/>
      <c r="AJ593" s="349"/>
      <c r="AK593" s="290"/>
      <c r="AL593" s="290"/>
      <c r="AM593" s="350"/>
      <c r="AN593" s="350"/>
      <c r="AO593" s="290"/>
      <c r="AP593" s="315"/>
      <c r="AQ593" s="258"/>
      <c r="AR593" s="346"/>
      <c r="AS593" s="300"/>
      <c r="AT593" s="300"/>
      <c r="AU593" s="345"/>
      <c r="AV593" s="345"/>
      <c r="AW593" s="300"/>
      <c r="AX593" s="313"/>
      <c r="AY593" s="258"/>
      <c r="AZ593" s="349"/>
      <c r="BA593" s="290"/>
      <c r="BB593" s="290"/>
      <c r="BC593" s="350"/>
      <c r="BD593" s="350"/>
      <c r="BE593" s="290"/>
      <c r="BF593" s="281" t="b">
        <v>0</v>
      </c>
      <c r="BG593" s="258"/>
      <c r="BH593" s="346"/>
      <c r="BI593" s="300"/>
      <c r="BJ593" s="300"/>
      <c r="BK593" s="345"/>
      <c r="BL593" s="345"/>
      <c r="BM593" s="300"/>
      <c r="BN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574"/>
      <c r="Z594" s="258"/>
      <c r="AA594" s="194"/>
      <c r="AB594" s="61"/>
      <c r="AC594" s="61"/>
      <c r="AD594" s="81"/>
      <c r="AE594" s="81"/>
      <c r="AF594" s="61"/>
      <c r="AG594" s="269" t="b">
        <v>0</v>
      </c>
      <c r="AH594" s="574"/>
      <c r="AJ594" s="349"/>
      <c r="AK594" s="290"/>
      <c r="AL594" s="290"/>
      <c r="AM594" s="350"/>
      <c r="AN594" s="350"/>
      <c r="AO594" s="290"/>
      <c r="AP594" s="315"/>
      <c r="AQ594" s="258"/>
      <c r="AR594" s="346"/>
      <c r="AS594" s="300"/>
      <c r="AT594" s="300"/>
      <c r="AU594" s="345"/>
      <c r="AV594" s="345"/>
      <c r="AW594" s="300"/>
      <c r="AX594" s="313"/>
      <c r="AY594" s="258"/>
      <c r="AZ594" s="349"/>
      <c r="BA594" s="290"/>
      <c r="BB594" s="290"/>
      <c r="BC594" s="350"/>
      <c r="BD594" s="350"/>
      <c r="BE594" s="290"/>
      <c r="BF594" s="281" t="b">
        <v>0</v>
      </c>
      <c r="BG594" s="258"/>
      <c r="BH594" s="346"/>
      <c r="BI594" s="300"/>
      <c r="BJ594" s="300"/>
      <c r="BK594" s="345"/>
      <c r="BL594" s="345"/>
      <c r="BM594" s="300"/>
      <c r="BN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574"/>
      <c r="Z595" s="258"/>
      <c r="AA595" s="194"/>
      <c r="AB595" s="61"/>
      <c r="AC595" s="61"/>
      <c r="AD595" s="81"/>
      <c r="AE595" s="81"/>
      <c r="AF595" s="61"/>
      <c r="AG595" s="269" t="b">
        <v>0</v>
      </c>
      <c r="AH595" s="574"/>
      <c r="AJ595" s="349"/>
      <c r="AK595" s="290"/>
      <c r="AL595" s="290"/>
      <c r="AM595" s="350"/>
      <c r="AN595" s="350"/>
      <c r="AO595" s="290"/>
      <c r="AP595" s="315"/>
      <c r="AQ595" s="258"/>
      <c r="AR595" s="346"/>
      <c r="AS595" s="300"/>
      <c r="AT595" s="300"/>
      <c r="AU595" s="345"/>
      <c r="AV595" s="345"/>
      <c r="AW595" s="300"/>
      <c r="AX595" s="313"/>
      <c r="AY595" s="258"/>
      <c r="AZ595" s="349"/>
      <c r="BA595" s="290"/>
      <c r="BB595" s="290"/>
      <c r="BC595" s="350"/>
      <c r="BD595" s="350"/>
      <c r="BE595" s="290"/>
      <c r="BF595" s="281" t="b">
        <v>0</v>
      </c>
      <c r="BG595" s="258"/>
      <c r="BH595" s="346"/>
      <c r="BI595" s="300"/>
      <c r="BJ595" s="300"/>
      <c r="BK595" s="345"/>
      <c r="BL595" s="345"/>
      <c r="BM595" s="300"/>
      <c r="BN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574"/>
      <c r="Z596" s="258"/>
      <c r="AA596" s="194"/>
      <c r="AB596" s="61"/>
      <c r="AC596" s="61"/>
      <c r="AD596" s="81"/>
      <c r="AE596" s="81"/>
      <c r="AF596" s="61"/>
      <c r="AG596" s="269" t="b">
        <v>0</v>
      </c>
      <c r="AH596" s="574"/>
      <c r="AJ596" s="349"/>
      <c r="AK596" s="290"/>
      <c r="AL596" s="290"/>
      <c r="AM596" s="350"/>
      <c r="AN596" s="350"/>
      <c r="AO596" s="290"/>
      <c r="AP596" s="315"/>
      <c r="AQ596" s="258"/>
      <c r="AR596" s="346"/>
      <c r="AS596" s="300"/>
      <c r="AT596" s="300"/>
      <c r="AU596" s="345"/>
      <c r="AV596" s="345"/>
      <c r="AW596" s="300"/>
      <c r="AX596" s="313"/>
      <c r="AY596" s="258"/>
      <c r="AZ596" s="349"/>
      <c r="BA596" s="290"/>
      <c r="BB596" s="290"/>
      <c r="BC596" s="350"/>
      <c r="BD596" s="350"/>
      <c r="BE596" s="290"/>
      <c r="BF596" s="281" t="b">
        <v>0</v>
      </c>
      <c r="BG596" s="258"/>
      <c r="BH596" s="346"/>
      <c r="BI596" s="300"/>
      <c r="BJ596" s="300"/>
      <c r="BK596" s="345"/>
      <c r="BL596" s="345"/>
      <c r="BM596" s="300"/>
      <c r="BN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574"/>
      <c r="Z597" s="258"/>
      <c r="AA597" s="194"/>
      <c r="AB597" s="61"/>
      <c r="AC597" s="61"/>
      <c r="AD597" s="81"/>
      <c r="AE597" s="81"/>
      <c r="AF597" s="61"/>
      <c r="AG597" s="269" t="b">
        <v>0</v>
      </c>
      <c r="AH597" s="574"/>
      <c r="AJ597" s="349"/>
      <c r="AK597" s="290"/>
      <c r="AL597" s="290"/>
      <c r="AM597" s="350"/>
      <c r="AN597" s="350"/>
      <c r="AO597" s="290"/>
      <c r="AP597" s="315"/>
      <c r="AQ597" s="258"/>
      <c r="AR597" s="346"/>
      <c r="AS597" s="300"/>
      <c r="AT597" s="300"/>
      <c r="AU597" s="345"/>
      <c r="AV597" s="345"/>
      <c r="AW597" s="300"/>
      <c r="AX597" s="313"/>
      <c r="AY597" s="258"/>
      <c r="AZ597" s="349"/>
      <c r="BA597" s="290"/>
      <c r="BB597" s="290"/>
      <c r="BC597" s="350"/>
      <c r="BD597" s="350"/>
      <c r="BE597" s="290"/>
      <c r="BF597" s="281" t="b">
        <v>0</v>
      </c>
      <c r="BG597" s="258"/>
      <c r="BH597" s="346"/>
      <c r="BI597" s="300"/>
      <c r="BJ597" s="300"/>
      <c r="BK597" s="345"/>
      <c r="BL597" s="345"/>
      <c r="BM597" s="300"/>
      <c r="BN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574"/>
      <c r="Z598" s="258"/>
      <c r="AA598" s="194"/>
      <c r="AB598" s="61"/>
      <c r="AC598" s="61"/>
      <c r="AD598" s="81"/>
      <c r="AE598" s="81"/>
      <c r="AF598" s="61"/>
      <c r="AG598" s="269" t="b">
        <v>0</v>
      </c>
      <c r="AH598" s="574"/>
      <c r="AJ598" s="349"/>
      <c r="AK598" s="290"/>
      <c r="AL598" s="290"/>
      <c r="AM598" s="350"/>
      <c r="AN598" s="350"/>
      <c r="AO598" s="290"/>
      <c r="AP598" s="315"/>
      <c r="AQ598" s="258"/>
      <c r="AR598" s="346"/>
      <c r="AS598" s="300"/>
      <c r="AT598" s="300"/>
      <c r="AU598" s="345"/>
      <c r="AV598" s="345"/>
      <c r="AW598" s="300"/>
      <c r="AX598" s="313"/>
      <c r="AY598" s="258"/>
      <c r="AZ598" s="349"/>
      <c r="BA598" s="290"/>
      <c r="BB598" s="290"/>
      <c r="BC598" s="350"/>
      <c r="BD598" s="350"/>
      <c r="BE598" s="290"/>
      <c r="BF598" s="281" t="b">
        <v>0</v>
      </c>
      <c r="BG598" s="258"/>
      <c r="BH598" s="346"/>
      <c r="BI598" s="300"/>
      <c r="BJ598" s="300"/>
      <c r="BK598" s="345"/>
      <c r="BL598" s="345"/>
      <c r="BM598" s="300"/>
      <c r="BN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574"/>
      <c r="Z599" s="258"/>
      <c r="AA599" s="194"/>
      <c r="AB599" s="61"/>
      <c r="AC599" s="61"/>
      <c r="AD599" s="81"/>
      <c r="AE599" s="81"/>
      <c r="AF599" s="61"/>
      <c r="AG599" s="269" t="b">
        <v>0</v>
      </c>
      <c r="AH599" s="574"/>
      <c r="AJ599" s="349"/>
      <c r="AK599" s="290"/>
      <c r="AL599" s="290"/>
      <c r="AM599" s="350"/>
      <c r="AN599" s="350"/>
      <c r="AO599" s="290"/>
      <c r="AP599" s="315"/>
      <c r="AQ599" s="258"/>
      <c r="AR599" s="346"/>
      <c r="AS599" s="300"/>
      <c r="AT599" s="300"/>
      <c r="AU599" s="345"/>
      <c r="AV599" s="345"/>
      <c r="AW599" s="300"/>
      <c r="AX599" s="313"/>
      <c r="AY599" s="258"/>
      <c r="AZ599" s="349"/>
      <c r="BA599" s="290"/>
      <c r="BB599" s="290"/>
      <c r="BC599" s="350"/>
      <c r="BD599" s="350"/>
      <c r="BE599" s="290"/>
      <c r="BF599" s="281" t="b">
        <v>0</v>
      </c>
      <c r="BG599" s="258"/>
      <c r="BH599" s="346"/>
      <c r="BI599" s="300"/>
      <c r="BJ599" s="300"/>
      <c r="BK599" s="345"/>
      <c r="BL599" s="345"/>
      <c r="BM599" s="300"/>
      <c r="BN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574"/>
      <c r="Z600" s="258"/>
      <c r="AA600" s="194"/>
      <c r="AB600" s="61"/>
      <c r="AC600" s="61"/>
      <c r="AD600" s="81"/>
      <c r="AE600" s="81"/>
      <c r="AF600" s="61"/>
      <c r="AG600" s="269" t="b">
        <v>0</v>
      </c>
      <c r="AH600" s="574"/>
      <c r="AJ600" s="349"/>
      <c r="AK600" s="290"/>
      <c r="AL600" s="290"/>
      <c r="AM600" s="350"/>
      <c r="AN600" s="350"/>
      <c r="AO600" s="290"/>
      <c r="AP600" s="315"/>
      <c r="AQ600" s="258"/>
      <c r="AR600" s="346"/>
      <c r="AS600" s="300"/>
      <c r="AT600" s="300"/>
      <c r="AU600" s="345"/>
      <c r="AV600" s="345"/>
      <c r="AW600" s="300"/>
      <c r="AX600" s="313"/>
      <c r="AY600" s="258"/>
      <c r="AZ600" s="349"/>
      <c r="BA600" s="290"/>
      <c r="BB600" s="290"/>
      <c r="BC600" s="350"/>
      <c r="BD600" s="350"/>
      <c r="BE600" s="290"/>
      <c r="BF600" s="281" t="b">
        <v>0</v>
      </c>
      <c r="BG600" s="258"/>
      <c r="BH600" s="346"/>
      <c r="BI600" s="300"/>
      <c r="BJ600" s="300"/>
      <c r="BK600" s="345"/>
      <c r="BL600" s="345"/>
      <c r="BM600" s="300"/>
      <c r="BN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574"/>
      <c r="Z601" s="258"/>
      <c r="AA601" s="194"/>
      <c r="AB601" s="61"/>
      <c r="AC601" s="61"/>
      <c r="AD601" s="81"/>
      <c r="AE601" s="81"/>
      <c r="AF601" s="61"/>
      <c r="AG601" s="269" t="b">
        <v>0</v>
      </c>
      <c r="AH601" s="574"/>
      <c r="AJ601" s="349"/>
      <c r="AK601" s="290"/>
      <c r="AL601" s="290"/>
      <c r="AM601" s="350"/>
      <c r="AN601" s="350"/>
      <c r="AO601" s="290"/>
      <c r="AP601" s="315"/>
      <c r="AQ601" s="258"/>
      <c r="AR601" s="346"/>
      <c r="AS601" s="300"/>
      <c r="AT601" s="300"/>
      <c r="AU601" s="345"/>
      <c r="AV601" s="345"/>
      <c r="AW601" s="300"/>
      <c r="AX601" s="313"/>
      <c r="AY601" s="258"/>
      <c r="AZ601" s="349"/>
      <c r="BA601" s="290"/>
      <c r="BB601" s="290"/>
      <c r="BC601" s="350"/>
      <c r="BD601" s="350"/>
      <c r="BE601" s="290"/>
      <c r="BF601" s="281" t="b">
        <v>0</v>
      </c>
      <c r="BG601" s="258"/>
      <c r="BH601" s="346"/>
      <c r="BI601" s="300"/>
      <c r="BJ601" s="300"/>
      <c r="BK601" s="345"/>
      <c r="BL601" s="345"/>
      <c r="BM601" s="300"/>
      <c r="BN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574"/>
      <c r="Z602" s="258"/>
      <c r="AA602" s="194"/>
      <c r="AB602" s="61"/>
      <c r="AC602" s="61"/>
      <c r="AD602" s="81"/>
      <c r="AE602" s="81"/>
      <c r="AF602" s="61"/>
      <c r="AG602" s="269" t="b">
        <v>0</v>
      </c>
      <c r="AH602" s="574"/>
      <c r="AJ602" s="349"/>
      <c r="AK602" s="290"/>
      <c r="AL602" s="290"/>
      <c r="AM602" s="350"/>
      <c r="AN602" s="350"/>
      <c r="AO602" s="290"/>
      <c r="AP602" s="315"/>
      <c r="AQ602" s="258"/>
      <c r="AR602" s="346"/>
      <c r="AS602" s="300"/>
      <c r="AT602" s="300"/>
      <c r="AU602" s="345"/>
      <c r="AV602" s="345"/>
      <c r="AW602" s="300"/>
      <c r="AX602" s="313"/>
      <c r="AY602" s="258"/>
      <c r="AZ602" s="349"/>
      <c r="BA602" s="290"/>
      <c r="BB602" s="290"/>
      <c r="BC602" s="350"/>
      <c r="BD602" s="350"/>
      <c r="BE602" s="290"/>
      <c r="BF602" s="281" t="b">
        <v>0</v>
      </c>
      <c r="BG602" s="258"/>
      <c r="BH602" s="346"/>
      <c r="BI602" s="300"/>
      <c r="BJ602" s="300"/>
      <c r="BK602" s="345"/>
      <c r="BL602" s="345"/>
      <c r="BM602" s="300"/>
      <c r="BN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574"/>
      <c r="Z603" s="258"/>
      <c r="AA603" s="194"/>
      <c r="AB603" s="61"/>
      <c r="AC603" s="61"/>
      <c r="AD603" s="81"/>
      <c r="AE603" s="81"/>
      <c r="AF603" s="61"/>
      <c r="AG603" s="269" t="b">
        <v>0</v>
      </c>
      <c r="AH603" s="574"/>
      <c r="AJ603" s="349"/>
      <c r="AK603" s="290"/>
      <c r="AL603" s="290"/>
      <c r="AM603" s="350"/>
      <c r="AN603" s="350"/>
      <c r="AO603" s="290"/>
      <c r="AP603" s="315"/>
      <c r="AQ603" s="258"/>
      <c r="AR603" s="346"/>
      <c r="AS603" s="300"/>
      <c r="AT603" s="300"/>
      <c r="AU603" s="345"/>
      <c r="AV603" s="345"/>
      <c r="AW603" s="300"/>
      <c r="AX603" s="313"/>
      <c r="AY603" s="258"/>
      <c r="AZ603" s="349"/>
      <c r="BA603" s="290"/>
      <c r="BB603" s="290"/>
      <c r="BC603" s="350"/>
      <c r="BD603" s="350"/>
      <c r="BE603" s="290"/>
      <c r="BF603" s="281" t="b">
        <v>0</v>
      </c>
      <c r="BG603" s="258"/>
      <c r="BH603" s="346"/>
      <c r="BI603" s="300"/>
      <c r="BJ603" s="300"/>
      <c r="BK603" s="345"/>
      <c r="BL603" s="345"/>
      <c r="BM603" s="300"/>
      <c r="BN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574"/>
      <c r="Z604" s="258"/>
      <c r="AA604" s="194"/>
      <c r="AB604" s="61"/>
      <c r="AC604" s="61"/>
      <c r="AD604" s="81"/>
      <c r="AE604" s="81"/>
      <c r="AF604" s="61"/>
      <c r="AG604" s="269" t="b">
        <v>0</v>
      </c>
      <c r="AH604" s="574"/>
      <c r="AJ604" s="349"/>
      <c r="AK604" s="290"/>
      <c r="AL604" s="290"/>
      <c r="AM604" s="350"/>
      <c r="AN604" s="350"/>
      <c r="AO604" s="290"/>
      <c r="AP604" s="315"/>
      <c r="AQ604" s="258"/>
      <c r="AR604" s="346"/>
      <c r="AS604" s="300"/>
      <c r="AT604" s="300"/>
      <c r="AU604" s="345"/>
      <c r="AV604" s="345"/>
      <c r="AW604" s="300"/>
      <c r="AX604" s="313"/>
      <c r="AY604" s="258"/>
      <c r="AZ604" s="349"/>
      <c r="BA604" s="290"/>
      <c r="BB604" s="290"/>
      <c r="BC604" s="350"/>
      <c r="BD604" s="350"/>
      <c r="BE604" s="290"/>
      <c r="BF604" s="281" t="b">
        <v>0</v>
      </c>
      <c r="BG604" s="258"/>
      <c r="BH604" s="346"/>
      <c r="BI604" s="300"/>
      <c r="BJ604" s="300"/>
      <c r="BK604" s="345"/>
      <c r="BL604" s="345"/>
      <c r="BM604" s="300"/>
      <c r="BN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574"/>
      <c r="Z605" s="258"/>
      <c r="AA605" s="194"/>
      <c r="AB605" s="61"/>
      <c r="AC605" s="61"/>
      <c r="AD605" s="81"/>
      <c r="AE605" s="81"/>
      <c r="AF605" s="61"/>
      <c r="AG605" s="269" t="b">
        <v>0</v>
      </c>
      <c r="AH605" s="574"/>
      <c r="AJ605" s="349"/>
      <c r="AK605" s="290"/>
      <c r="AL605" s="290"/>
      <c r="AM605" s="350"/>
      <c r="AN605" s="350"/>
      <c r="AO605" s="290"/>
      <c r="AP605" s="315"/>
      <c r="AQ605" s="258"/>
      <c r="AR605" s="346"/>
      <c r="AS605" s="300"/>
      <c r="AT605" s="300"/>
      <c r="AU605" s="345"/>
      <c r="AV605" s="345"/>
      <c r="AW605" s="300"/>
      <c r="AX605" s="313"/>
      <c r="AY605" s="258"/>
      <c r="AZ605" s="349"/>
      <c r="BA605" s="290"/>
      <c r="BB605" s="290"/>
      <c r="BC605" s="350"/>
      <c r="BD605" s="350"/>
      <c r="BE605" s="290"/>
      <c r="BF605" s="281" t="b">
        <v>0</v>
      </c>
      <c r="BG605" s="258"/>
      <c r="BH605" s="346"/>
      <c r="BI605" s="300"/>
      <c r="BJ605" s="300"/>
      <c r="BK605" s="345"/>
      <c r="BL605" s="345"/>
      <c r="BM605" s="300"/>
      <c r="BN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574"/>
      <c r="Z606" s="258"/>
      <c r="AA606" s="194"/>
      <c r="AB606" s="61"/>
      <c r="AC606" s="61"/>
      <c r="AD606" s="81"/>
      <c r="AE606" s="81"/>
      <c r="AF606" s="61"/>
      <c r="AG606" s="269" t="b">
        <v>0</v>
      </c>
      <c r="AH606" s="574"/>
      <c r="AJ606" s="349"/>
      <c r="AK606" s="290"/>
      <c r="AL606" s="290"/>
      <c r="AM606" s="350"/>
      <c r="AN606" s="350"/>
      <c r="AO606" s="290"/>
      <c r="AP606" s="315"/>
      <c r="AQ606" s="258"/>
      <c r="AR606" s="346"/>
      <c r="AS606" s="300"/>
      <c r="AT606" s="300"/>
      <c r="AU606" s="345"/>
      <c r="AV606" s="345"/>
      <c r="AW606" s="300"/>
      <c r="AX606" s="313"/>
      <c r="AY606" s="258"/>
      <c r="AZ606" s="349"/>
      <c r="BA606" s="290"/>
      <c r="BB606" s="290"/>
      <c r="BC606" s="350"/>
      <c r="BD606" s="350"/>
      <c r="BE606" s="290"/>
      <c r="BF606" s="281" t="b">
        <v>0</v>
      </c>
      <c r="BG606" s="258"/>
      <c r="BH606" s="346"/>
      <c r="BI606" s="300"/>
      <c r="BJ606" s="300"/>
      <c r="BK606" s="345"/>
      <c r="BL606" s="345"/>
      <c r="BM606" s="300"/>
      <c r="BN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574"/>
      <c r="Z607" s="258"/>
      <c r="AA607" s="194"/>
      <c r="AB607" s="61"/>
      <c r="AC607" s="61"/>
      <c r="AD607" s="81"/>
      <c r="AE607" s="81"/>
      <c r="AF607" s="61"/>
      <c r="AG607" s="269" t="b">
        <v>0</v>
      </c>
      <c r="AH607" s="574"/>
      <c r="AJ607" s="349"/>
      <c r="AK607" s="290"/>
      <c r="AL607" s="290"/>
      <c r="AM607" s="350"/>
      <c r="AN607" s="350"/>
      <c r="AO607" s="290"/>
      <c r="AP607" s="315"/>
      <c r="AQ607" s="258"/>
      <c r="AR607" s="346"/>
      <c r="AS607" s="300"/>
      <c r="AT607" s="300"/>
      <c r="AU607" s="345"/>
      <c r="AV607" s="345"/>
      <c r="AW607" s="300"/>
      <c r="AX607" s="313"/>
      <c r="AY607" s="258"/>
      <c r="AZ607" s="349"/>
      <c r="BA607" s="290"/>
      <c r="BB607" s="290"/>
      <c r="BC607" s="350"/>
      <c r="BD607" s="350"/>
      <c r="BE607" s="290"/>
      <c r="BF607" s="281" t="b">
        <v>0</v>
      </c>
      <c r="BG607" s="258"/>
      <c r="BH607" s="346"/>
      <c r="BI607" s="300"/>
      <c r="BJ607" s="300"/>
      <c r="BK607" s="345"/>
      <c r="BL607" s="345"/>
      <c r="BM607" s="300"/>
      <c r="BN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574"/>
      <c r="Z608" s="258"/>
      <c r="AA608" s="194"/>
      <c r="AB608" s="61"/>
      <c r="AC608" s="61"/>
      <c r="AD608" s="81"/>
      <c r="AE608" s="81"/>
      <c r="AF608" s="61"/>
      <c r="AG608" s="269" t="b">
        <v>0</v>
      </c>
      <c r="AH608" s="574"/>
      <c r="AJ608" s="349"/>
      <c r="AK608" s="290"/>
      <c r="AL608" s="290"/>
      <c r="AM608" s="350"/>
      <c r="AN608" s="350"/>
      <c r="AO608" s="290"/>
      <c r="AP608" s="315"/>
      <c r="AQ608" s="258"/>
      <c r="AR608" s="346"/>
      <c r="AS608" s="300"/>
      <c r="AT608" s="300"/>
      <c r="AU608" s="345"/>
      <c r="AV608" s="345"/>
      <c r="AW608" s="300"/>
      <c r="AX608" s="313"/>
      <c r="AY608" s="258"/>
      <c r="AZ608" s="349"/>
      <c r="BA608" s="290"/>
      <c r="BB608" s="290"/>
      <c r="BC608" s="350"/>
      <c r="BD608" s="350"/>
      <c r="BE608" s="290"/>
      <c r="BF608" s="281" t="b">
        <v>0</v>
      </c>
      <c r="BG608" s="258"/>
      <c r="BH608" s="346"/>
      <c r="BI608" s="300"/>
      <c r="BJ608" s="300"/>
      <c r="BK608" s="345"/>
      <c r="BL608" s="345"/>
      <c r="BM608" s="300"/>
      <c r="BN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574"/>
      <c r="Z609" s="258"/>
      <c r="AA609" s="194"/>
      <c r="AB609" s="61"/>
      <c r="AC609" s="61"/>
      <c r="AD609" s="81"/>
      <c r="AE609" s="81"/>
      <c r="AF609" s="61"/>
      <c r="AG609" s="269" t="b">
        <v>0</v>
      </c>
      <c r="AH609" s="574"/>
      <c r="AJ609" s="349"/>
      <c r="AK609" s="290"/>
      <c r="AL609" s="290"/>
      <c r="AM609" s="350"/>
      <c r="AN609" s="350"/>
      <c r="AO609" s="290"/>
      <c r="AP609" s="315"/>
      <c r="AQ609" s="258"/>
      <c r="AR609" s="346"/>
      <c r="AS609" s="300"/>
      <c r="AT609" s="300"/>
      <c r="AU609" s="345"/>
      <c r="AV609" s="345"/>
      <c r="AW609" s="300"/>
      <c r="AX609" s="313"/>
      <c r="AY609" s="258"/>
      <c r="AZ609" s="349"/>
      <c r="BA609" s="290"/>
      <c r="BB609" s="290"/>
      <c r="BC609" s="350"/>
      <c r="BD609" s="350"/>
      <c r="BE609" s="290"/>
      <c r="BF609" s="281" t="b">
        <v>0</v>
      </c>
      <c r="BG609" s="258"/>
      <c r="BH609" s="346"/>
      <c r="BI609" s="300"/>
      <c r="BJ609" s="300"/>
      <c r="BK609" s="345"/>
      <c r="BL609" s="345"/>
      <c r="BM609" s="300"/>
      <c r="BN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574"/>
      <c r="Z610" s="258"/>
      <c r="AA610" s="194"/>
      <c r="AB610" s="61"/>
      <c r="AC610" s="61"/>
      <c r="AD610" s="81"/>
      <c r="AE610" s="81"/>
      <c r="AF610" s="61"/>
      <c r="AG610" s="269" t="b">
        <v>0</v>
      </c>
      <c r="AH610" s="574"/>
      <c r="AJ610" s="349"/>
      <c r="AK610" s="290"/>
      <c r="AL610" s="290"/>
      <c r="AM610" s="350"/>
      <c r="AN610" s="350"/>
      <c r="AO610" s="290"/>
      <c r="AP610" s="315"/>
      <c r="AQ610" s="258"/>
      <c r="AR610" s="346"/>
      <c r="AS610" s="300"/>
      <c r="AT610" s="300"/>
      <c r="AU610" s="345"/>
      <c r="AV610" s="345"/>
      <c r="AW610" s="300"/>
      <c r="AX610" s="313"/>
      <c r="AY610" s="258"/>
      <c r="AZ610" s="349"/>
      <c r="BA610" s="290"/>
      <c r="BB610" s="290"/>
      <c r="BC610" s="350"/>
      <c r="BD610" s="350"/>
      <c r="BE610" s="290"/>
      <c r="BF610" s="281" t="b">
        <v>0</v>
      </c>
      <c r="BG610" s="258"/>
      <c r="BH610" s="346"/>
      <c r="BI610" s="300"/>
      <c r="BJ610" s="300"/>
      <c r="BK610" s="345"/>
      <c r="BL610" s="345"/>
      <c r="BM610" s="300"/>
      <c r="BN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574"/>
      <c r="Z611" s="258"/>
      <c r="AA611" s="194"/>
      <c r="AB611" s="61"/>
      <c r="AC611" s="61"/>
      <c r="AD611" s="81"/>
      <c r="AE611" s="81"/>
      <c r="AF611" s="61"/>
      <c r="AG611" s="269" t="b">
        <v>0</v>
      </c>
      <c r="AH611" s="574"/>
      <c r="AJ611" s="349"/>
      <c r="AK611" s="290"/>
      <c r="AL611" s="290"/>
      <c r="AM611" s="350"/>
      <c r="AN611" s="350"/>
      <c r="AO611" s="290"/>
      <c r="AP611" s="315"/>
      <c r="AQ611" s="258"/>
      <c r="AR611" s="346"/>
      <c r="AS611" s="300"/>
      <c r="AT611" s="300"/>
      <c r="AU611" s="345"/>
      <c r="AV611" s="345"/>
      <c r="AW611" s="300"/>
      <c r="AX611" s="313"/>
      <c r="AY611" s="258"/>
      <c r="AZ611" s="349"/>
      <c r="BA611" s="290"/>
      <c r="BB611" s="290"/>
      <c r="BC611" s="350"/>
      <c r="BD611" s="350"/>
      <c r="BE611" s="290"/>
      <c r="BF611" s="281" t="b">
        <v>0</v>
      </c>
      <c r="BG611" s="258"/>
      <c r="BH611" s="346"/>
      <c r="BI611" s="300"/>
      <c r="BJ611" s="300"/>
      <c r="BK611" s="345"/>
      <c r="BL611" s="345"/>
      <c r="BM611" s="300"/>
      <c r="BN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574"/>
      <c r="Z612" s="258"/>
      <c r="AA612" s="194"/>
      <c r="AB612" s="61"/>
      <c r="AC612" s="61"/>
      <c r="AD612" s="81"/>
      <c r="AE612" s="81"/>
      <c r="AF612" s="61"/>
      <c r="AG612" s="269" t="b">
        <v>0</v>
      </c>
      <c r="AH612" s="574"/>
      <c r="AJ612" s="349"/>
      <c r="AK612" s="290"/>
      <c r="AL612" s="290"/>
      <c r="AM612" s="350"/>
      <c r="AN612" s="350"/>
      <c r="AO612" s="290"/>
      <c r="AP612" s="315"/>
      <c r="AQ612" s="258"/>
      <c r="AR612" s="346"/>
      <c r="AS612" s="300"/>
      <c r="AT612" s="300"/>
      <c r="AU612" s="345"/>
      <c r="AV612" s="345"/>
      <c r="AW612" s="300"/>
      <c r="AX612" s="313"/>
      <c r="AY612" s="258"/>
      <c r="AZ612" s="349"/>
      <c r="BA612" s="290"/>
      <c r="BB612" s="290"/>
      <c r="BC612" s="350"/>
      <c r="BD612" s="350"/>
      <c r="BE612" s="290"/>
      <c r="BF612" s="281" t="b">
        <v>0</v>
      </c>
      <c r="BG612" s="258"/>
      <c r="BH612" s="346"/>
      <c r="BI612" s="300"/>
      <c r="BJ612" s="300"/>
      <c r="BK612" s="345"/>
      <c r="BL612" s="345"/>
      <c r="BM612" s="300"/>
      <c r="BN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574"/>
      <c r="Z613" s="258"/>
      <c r="AA613" s="194"/>
      <c r="AB613" s="61"/>
      <c r="AC613" s="61"/>
      <c r="AD613" s="81"/>
      <c r="AE613" s="81"/>
      <c r="AF613" s="61"/>
      <c r="AG613" s="269" t="b">
        <v>0</v>
      </c>
      <c r="AH613" s="574"/>
      <c r="AJ613" s="349"/>
      <c r="AK613" s="290"/>
      <c r="AL613" s="290"/>
      <c r="AM613" s="350"/>
      <c r="AN613" s="350"/>
      <c r="AO613" s="290"/>
      <c r="AP613" s="315"/>
      <c r="AQ613" s="258"/>
      <c r="AR613" s="346"/>
      <c r="AS613" s="300"/>
      <c r="AT613" s="300"/>
      <c r="AU613" s="345"/>
      <c r="AV613" s="345"/>
      <c r="AW613" s="300"/>
      <c r="AX613" s="313"/>
      <c r="AY613" s="258"/>
      <c r="AZ613" s="349"/>
      <c r="BA613" s="290"/>
      <c r="BB613" s="290"/>
      <c r="BC613" s="350"/>
      <c r="BD613" s="350"/>
      <c r="BE613" s="290"/>
      <c r="BF613" s="281" t="b">
        <v>0</v>
      </c>
      <c r="BG613" s="258"/>
      <c r="BH613" s="346"/>
      <c r="BI613" s="300"/>
      <c r="BJ613" s="300"/>
      <c r="BK613" s="345"/>
      <c r="BL613" s="345"/>
      <c r="BM613" s="300"/>
      <c r="BN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574"/>
      <c r="Z614" s="258"/>
      <c r="AA614" s="194"/>
      <c r="AB614" s="61"/>
      <c r="AC614" s="61"/>
      <c r="AD614" s="81"/>
      <c r="AE614" s="81"/>
      <c r="AF614" s="61"/>
      <c r="AG614" s="269" t="b">
        <v>0</v>
      </c>
      <c r="AH614" s="574"/>
      <c r="AJ614" s="349"/>
      <c r="AK614" s="290"/>
      <c r="AL614" s="290"/>
      <c r="AM614" s="350"/>
      <c r="AN614" s="350"/>
      <c r="AO614" s="290"/>
      <c r="AP614" s="315"/>
      <c r="AQ614" s="258"/>
      <c r="AR614" s="346"/>
      <c r="AS614" s="300"/>
      <c r="AT614" s="300"/>
      <c r="AU614" s="345"/>
      <c r="AV614" s="345"/>
      <c r="AW614" s="300"/>
      <c r="AX614" s="313"/>
      <c r="AY614" s="258"/>
      <c r="AZ614" s="349"/>
      <c r="BA614" s="290"/>
      <c r="BB614" s="290"/>
      <c r="BC614" s="350"/>
      <c r="BD614" s="350"/>
      <c r="BE614" s="290"/>
      <c r="BF614" s="281" t="b">
        <v>0</v>
      </c>
      <c r="BG614" s="258"/>
      <c r="BH614" s="346"/>
      <c r="BI614" s="300"/>
      <c r="BJ614" s="300"/>
      <c r="BK614" s="345"/>
      <c r="BL614" s="345"/>
      <c r="BM614" s="300"/>
      <c r="BN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574"/>
      <c r="Z615" s="258"/>
      <c r="AA615" s="194"/>
      <c r="AB615" s="61"/>
      <c r="AC615" s="61"/>
      <c r="AD615" s="81"/>
      <c r="AE615" s="81"/>
      <c r="AF615" s="61"/>
      <c r="AG615" s="269" t="b">
        <v>0</v>
      </c>
      <c r="AH615" s="574"/>
      <c r="AJ615" s="349"/>
      <c r="AK615" s="290"/>
      <c r="AL615" s="290"/>
      <c r="AM615" s="350"/>
      <c r="AN615" s="350"/>
      <c r="AO615" s="290"/>
      <c r="AP615" s="315"/>
      <c r="AQ615" s="258"/>
      <c r="AR615" s="346"/>
      <c r="AS615" s="300"/>
      <c r="AT615" s="300"/>
      <c r="AU615" s="345"/>
      <c r="AV615" s="345"/>
      <c r="AW615" s="300"/>
      <c r="AX615" s="313"/>
      <c r="AY615" s="258"/>
      <c r="AZ615" s="349"/>
      <c r="BA615" s="290"/>
      <c r="BB615" s="290"/>
      <c r="BC615" s="350"/>
      <c r="BD615" s="350"/>
      <c r="BE615" s="290"/>
      <c r="BF615" s="281" t="b">
        <v>0</v>
      </c>
      <c r="BG615" s="258"/>
      <c r="BH615" s="346"/>
      <c r="BI615" s="300"/>
      <c r="BJ615" s="300"/>
      <c r="BK615" s="345"/>
      <c r="BL615" s="345"/>
      <c r="BM615" s="300"/>
      <c r="BN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574"/>
      <c r="Z616" s="258"/>
      <c r="AA616" s="194"/>
      <c r="AB616" s="61"/>
      <c r="AC616" s="61"/>
      <c r="AD616" s="81"/>
      <c r="AE616" s="81"/>
      <c r="AF616" s="61"/>
      <c r="AG616" s="269" t="b">
        <v>0</v>
      </c>
      <c r="AH616" s="574"/>
      <c r="AJ616" s="349"/>
      <c r="AK616" s="290"/>
      <c r="AL616" s="290"/>
      <c r="AM616" s="350"/>
      <c r="AN616" s="350"/>
      <c r="AO616" s="290"/>
      <c r="AP616" s="315"/>
      <c r="AQ616" s="258"/>
      <c r="AR616" s="346"/>
      <c r="AS616" s="300"/>
      <c r="AT616" s="300"/>
      <c r="AU616" s="345"/>
      <c r="AV616" s="345"/>
      <c r="AW616" s="300"/>
      <c r="AX616" s="313"/>
      <c r="AY616" s="258"/>
      <c r="AZ616" s="349"/>
      <c r="BA616" s="290"/>
      <c r="BB616" s="290"/>
      <c r="BC616" s="350"/>
      <c r="BD616" s="350"/>
      <c r="BE616" s="290"/>
      <c r="BF616" s="281" t="b">
        <v>0</v>
      </c>
      <c r="BG616" s="258"/>
      <c r="BH616" s="346"/>
      <c r="BI616" s="300"/>
      <c r="BJ616" s="300"/>
      <c r="BK616" s="345"/>
      <c r="BL616" s="345"/>
      <c r="BM616" s="300"/>
      <c r="BN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574"/>
      <c r="Z617" s="258"/>
      <c r="AA617" s="194"/>
      <c r="AB617" s="61"/>
      <c r="AC617" s="61"/>
      <c r="AD617" s="81"/>
      <c r="AE617" s="81"/>
      <c r="AF617" s="61"/>
      <c r="AG617" s="269" t="b">
        <v>0</v>
      </c>
      <c r="AH617" s="574"/>
      <c r="AJ617" s="349"/>
      <c r="AK617" s="290"/>
      <c r="AL617" s="290"/>
      <c r="AM617" s="350"/>
      <c r="AN617" s="350"/>
      <c r="AO617" s="290"/>
      <c r="AP617" s="315"/>
      <c r="AQ617" s="258"/>
      <c r="AR617" s="346"/>
      <c r="AS617" s="300"/>
      <c r="AT617" s="300"/>
      <c r="AU617" s="345"/>
      <c r="AV617" s="345"/>
      <c r="AW617" s="300"/>
      <c r="AX617" s="313"/>
      <c r="AY617" s="258"/>
      <c r="AZ617" s="349"/>
      <c r="BA617" s="290"/>
      <c r="BB617" s="290"/>
      <c r="BC617" s="350"/>
      <c r="BD617" s="350"/>
      <c r="BE617" s="290"/>
      <c r="BF617" s="281" t="b">
        <v>0</v>
      </c>
      <c r="BG617" s="258"/>
      <c r="BH617" s="346"/>
      <c r="BI617" s="300"/>
      <c r="BJ617" s="300"/>
      <c r="BK617" s="345"/>
      <c r="BL617" s="345"/>
      <c r="BM617" s="300"/>
      <c r="BN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574"/>
      <c r="Z618" s="258"/>
      <c r="AA618" s="194"/>
      <c r="AB618" s="61"/>
      <c r="AC618" s="61"/>
      <c r="AD618" s="81"/>
      <c r="AE618" s="81"/>
      <c r="AF618" s="61"/>
      <c r="AG618" s="269" t="b">
        <v>0</v>
      </c>
      <c r="AH618" s="574"/>
      <c r="AJ618" s="349"/>
      <c r="AK618" s="290"/>
      <c r="AL618" s="290"/>
      <c r="AM618" s="350"/>
      <c r="AN618" s="350"/>
      <c r="AO618" s="290"/>
      <c r="AP618" s="315"/>
      <c r="AQ618" s="258"/>
      <c r="AR618" s="346"/>
      <c r="AS618" s="300"/>
      <c r="AT618" s="300"/>
      <c r="AU618" s="345"/>
      <c r="AV618" s="345"/>
      <c r="AW618" s="300"/>
      <c r="AX618" s="313"/>
      <c r="AY618" s="258"/>
      <c r="AZ618" s="349"/>
      <c r="BA618" s="290"/>
      <c r="BB618" s="290"/>
      <c r="BC618" s="350"/>
      <c r="BD618" s="350"/>
      <c r="BE618" s="290"/>
      <c r="BF618" s="281" t="b">
        <v>0</v>
      </c>
      <c r="BG618" s="258"/>
      <c r="BH618" s="346"/>
      <c r="BI618" s="300"/>
      <c r="BJ618" s="300"/>
      <c r="BK618" s="345"/>
      <c r="BL618" s="345"/>
      <c r="BM618" s="300"/>
      <c r="BN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574"/>
      <c r="Z619" s="258"/>
      <c r="AA619" s="194"/>
      <c r="AB619" s="61"/>
      <c r="AC619" s="61"/>
      <c r="AD619" s="81"/>
      <c r="AE619" s="81"/>
      <c r="AF619" s="61"/>
      <c r="AG619" s="269" t="b">
        <v>0</v>
      </c>
      <c r="AH619" s="574"/>
      <c r="AJ619" s="349"/>
      <c r="AK619" s="290"/>
      <c r="AL619" s="290"/>
      <c r="AM619" s="350"/>
      <c r="AN619" s="350"/>
      <c r="AO619" s="290"/>
      <c r="AP619" s="315"/>
      <c r="AQ619" s="258"/>
      <c r="AR619" s="346"/>
      <c r="AS619" s="300"/>
      <c r="AT619" s="300"/>
      <c r="AU619" s="345"/>
      <c r="AV619" s="345"/>
      <c r="AW619" s="300"/>
      <c r="AX619" s="313"/>
      <c r="AY619" s="258"/>
      <c r="AZ619" s="349"/>
      <c r="BA619" s="290"/>
      <c r="BB619" s="290"/>
      <c r="BC619" s="350"/>
      <c r="BD619" s="350"/>
      <c r="BE619" s="290"/>
      <c r="BF619" s="281" t="b">
        <v>0</v>
      </c>
      <c r="BG619" s="258"/>
      <c r="BH619" s="346"/>
      <c r="BI619" s="300"/>
      <c r="BJ619" s="300"/>
      <c r="BK619" s="345"/>
      <c r="BL619" s="345"/>
      <c r="BM619" s="300"/>
      <c r="BN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574"/>
      <c r="Z620" s="258"/>
      <c r="AA620" s="194"/>
      <c r="AB620" s="61"/>
      <c r="AC620" s="61"/>
      <c r="AD620" s="81"/>
      <c r="AE620" s="81"/>
      <c r="AF620" s="61"/>
      <c r="AG620" s="269" t="b">
        <v>0</v>
      </c>
      <c r="AH620" s="574"/>
      <c r="AJ620" s="349"/>
      <c r="AK620" s="290"/>
      <c r="AL620" s="290"/>
      <c r="AM620" s="350"/>
      <c r="AN620" s="350"/>
      <c r="AO620" s="290"/>
      <c r="AP620" s="315"/>
      <c r="AQ620" s="258"/>
      <c r="AR620" s="346"/>
      <c r="AS620" s="300"/>
      <c r="AT620" s="300"/>
      <c r="AU620" s="345"/>
      <c r="AV620" s="345"/>
      <c r="AW620" s="300"/>
      <c r="AX620" s="313"/>
      <c r="AY620" s="258"/>
      <c r="AZ620" s="349"/>
      <c r="BA620" s="290"/>
      <c r="BB620" s="290"/>
      <c r="BC620" s="350"/>
      <c r="BD620" s="350"/>
      <c r="BE620" s="290"/>
      <c r="BF620" s="281" t="b">
        <v>0</v>
      </c>
      <c r="BG620" s="258"/>
      <c r="BH620" s="346"/>
      <c r="BI620" s="300"/>
      <c r="BJ620" s="300"/>
      <c r="BK620" s="345"/>
      <c r="BL620" s="345"/>
      <c r="BM620" s="300"/>
      <c r="BN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574"/>
      <c r="Z621" s="258"/>
      <c r="AA621" s="194"/>
      <c r="AB621" s="61"/>
      <c r="AC621" s="61"/>
      <c r="AD621" s="81"/>
      <c r="AE621" s="81"/>
      <c r="AF621" s="61"/>
      <c r="AG621" s="269" t="b">
        <v>0</v>
      </c>
      <c r="AH621" s="574"/>
      <c r="AJ621" s="349"/>
      <c r="AK621" s="290"/>
      <c r="AL621" s="290"/>
      <c r="AM621" s="350"/>
      <c r="AN621" s="350"/>
      <c r="AO621" s="290"/>
      <c r="AP621" s="315"/>
      <c r="AQ621" s="258"/>
      <c r="AR621" s="346"/>
      <c r="AS621" s="300"/>
      <c r="AT621" s="300"/>
      <c r="AU621" s="345"/>
      <c r="AV621" s="345"/>
      <c r="AW621" s="300"/>
      <c r="AX621" s="313"/>
      <c r="AY621" s="258"/>
      <c r="AZ621" s="349"/>
      <c r="BA621" s="290"/>
      <c r="BB621" s="290"/>
      <c r="BC621" s="350"/>
      <c r="BD621" s="350"/>
      <c r="BE621" s="290"/>
      <c r="BF621" s="281" t="b">
        <v>0</v>
      </c>
      <c r="BG621" s="258"/>
      <c r="BH621" s="346"/>
      <c r="BI621" s="300"/>
      <c r="BJ621" s="300"/>
      <c r="BK621" s="345"/>
      <c r="BL621" s="345"/>
      <c r="BM621" s="300"/>
      <c r="BN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574"/>
      <c r="Z622" s="258"/>
      <c r="AA622" s="194"/>
      <c r="AB622" s="61"/>
      <c r="AC622" s="61"/>
      <c r="AD622" s="81"/>
      <c r="AE622" s="81"/>
      <c r="AF622" s="61"/>
      <c r="AG622" s="269" t="b">
        <v>0</v>
      </c>
      <c r="AH622" s="574"/>
      <c r="AJ622" s="349"/>
      <c r="AK622" s="290"/>
      <c r="AL622" s="290"/>
      <c r="AM622" s="350"/>
      <c r="AN622" s="350"/>
      <c r="AO622" s="290"/>
      <c r="AP622" s="315"/>
      <c r="AQ622" s="258"/>
      <c r="AR622" s="346"/>
      <c r="AS622" s="300"/>
      <c r="AT622" s="300"/>
      <c r="AU622" s="345"/>
      <c r="AV622" s="345"/>
      <c r="AW622" s="300"/>
      <c r="AX622" s="313"/>
      <c r="AY622" s="258"/>
      <c r="AZ622" s="349"/>
      <c r="BA622" s="290"/>
      <c r="BB622" s="290"/>
      <c r="BC622" s="350"/>
      <c r="BD622" s="350"/>
      <c r="BE622" s="290"/>
      <c r="BF622" s="281" t="b">
        <v>0</v>
      </c>
      <c r="BG622" s="258"/>
      <c r="BH622" s="346"/>
      <c r="BI622" s="300"/>
      <c r="BJ622" s="300"/>
      <c r="BK622" s="345"/>
      <c r="BL622" s="345"/>
      <c r="BM622" s="300"/>
      <c r="BN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574"/>
      <c r="Z623" s="258"/>
      <c r="AA623" s="194"/>
      <c r="AB623" s="61"/>
      <c r="AC623" s="61"/>
      <c r="AD623" s="81"/>
      <c r="AE623" s="81"/>
      <c r="AF623" s="61"/>
      <c r="AG623" s="269" t="b">
        <v>0</v>
      </c>
      <c r="AH623" s="574"/>
      <c r="AJ623" s="349"/>
      <c r="AK623" s="290"/>
      <c r="AL623" s="290"/>
      <c r="AM623" s="350"/>
      <c r="AN623" s="350"/>
      <c r="AO623" s="290"/>
      <c r="AP623" s="315"/>
      <c r="AQ623" s="258"/>
      <c r="AR623" s="346"/>
      <c r="AS623" s="300"/>
      <c r="AT623" s="300"/>
      <c r="AU623" s="345"/>
      <c r="AV623" s="345"/>
      <c r="AW623" s="300"/>
      <c r="AX623" s="313"/>
      <c r="AY623" s="258"/>
      <c r="AZ623" s="349"/>
      <c r="BA623" s="290"/>
      <c r="BB623" s="290"/>
      <c r="BC623" s="350"/>
      <c r="BD623" s="350"/>
      <c r="BE623" s="290"/>
      <c r="BF623" s="281" t="b">
        <v>0</v>
      </c>
      <c r="BG623" s="258"/>
      <c r="BH623" s="346"/>
      <c r="BI623" s="300"/>
      <c r="BJ623" s="300"/>
      <c r="BK623" s="345"/>
      <c r="BL623" s="345"/>
      <c r="BM623" s="300"/>
      <c r="BN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574"/>
      <c r="Z624" s="258"/>
      <c r="AA624" s="194"/>
      <c r="AB624" s="61"/>
      <c r="AC624" s="61"/>
      <c r="AD624" s="81"/>
      <c r="AE624" s="81"/>
      <c r="AF624" s="61"/>
      <c r="AG624" s="269" t="b">
        <v>0</v>
      </c>
      <c r="AH624" s="574"/>
      <c r="AJ624" s="349"/>
      <c r="AK624" s="290"/>
      <c r="AL624" s="290"/>
      <c r="AM624" s="350"/>
      <c r="AN624" s="350"/>
      <c r="AO624" s="290"/>
      <c r="AP624" s="315"/>
      <c r="AQ624" s="258"/>
      <c r="AR624" s="346"/>
      <c r="AS624" s="300"/>
      <c r="AT624" s="300"/>
      <c r="AU624" s="345"/>
      <c r="AV624" s="345"/>
      <c r="AW624" s="300"/>
      <c r="AX624" s="313"/>
      <c r="AY624" s="258"/>
      <c r="AZ624" s="349"/>
      <c r="BA624" s="290"/>
      <c r="BB624" s="290"/>
      <c r="BC624" s="350"/>
      <c r="BD624" s="350"/>
      <c r="BE624" s="290"/>
      <c r="BF624" s="281" t="b">
        <v>0</v>
      </c>
      <c r="BG624" s="258"/>
      <c r="BH624" s="346"/>
      <c r="BI624" s="300"/>
      <c r="BJ624" s="300"/>
      <c r="BK624" s="345"/>
      <c r="BL624" s="345"/>
      <c r="BM624" s="300"/>
      <c r="BN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574"/>
      <c r="Z625" s="258"/>
      <c r="AA625" s="194"/>
      <c r="AB625" s="61"/>
      <c r="AC625" s="61"/>
      <c r="AD625" s="81"/>
      <c r="AE625" s="81"/>
      <c r="AF625" s="61"/>
      <c r="AG625" s="269" t="b">
        <v>0</v>
      </c>
      <c r="AH625" s="574"/>
      <c r="AJ625" s="349"/>
      <c r="AK625" s="290"/>
      <c r="AL625" s="290"/>
      <c r="AM625" s="350"/>
      <c r="AN625" s="350"/>
      <c r="AO625" s="290"/>
      <c r="AP625" s="315"/>
      <c r="AQ625" s="258"/>
      <c r="AR625" s="346"/>
      <c r="AS625" s="300"/>
      <c r="AT625" s="300"/>
      <c r="AU625" s="345"/>
      <c r="AV625" s="345"/>
      <c r="AW625" s="300"/>
      <c r="AX625" s="313"/>
      <c r="AY625" s="258"/>
      <c r="AZ625" s="349"/>
      <c r="BA625" s="290"/>
      <c r="BB625" s="290"/>
      <c r="BC625" s="350"/>
      <c r="BD625" s="350"/>
      <c r="BE625" s="290"/>
      <c r="BF625" s="281" t="b">
        <v>0</v>
      </c>
      <c r="BG625" s="258"/>
      <c r="BH625" s="346"/>
      <c r="BI625" s="300"/>
      <c r="BJ625" s="300"/>
      <c r="BK625" s="345"/>
      <c r="BL625" s="345"/>
      <c r="BM625" s="300"/>
      <c r="BN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574"/>
      <c r="Z626" s="258"/>
      <c r="AA626" s="194"/>
      <c r="AB626" s="61"/>
      <c r="AC626" s="61"/>
      <c r="AD626" s="81"/>
      <c r="AE626" s="81"/>
      <c r="AF626" s="61"/>
      <c r="AG626" s="269" t="b">
        <v>0</v>
      </c>
      <c r="AH626" s="574"/>
      <c r="AJ626" s="349"/>
      <c r="AK626" s="290"/>
      <c r="AL626" s="290"/>
      <c r="AM626" s="350"/>
      <c r="AN626" s="350"/>
      <c r="AO626" s="290"/>
      <c r="AP626" s="315"/>
      <c r="AQ626" s="258"/>
      <c r="AR626" s="346"/>
      <c r="AS626" s="300"/>
      <c r="AT626" s="300"/>
      <c r="AU626" s="345"/>
      <c r="AV626" s="345"/>
      <c r="AW626" s="300"/>
      <c r="AX626" s="313"/>
      <c r="AY626" s="258"/>
      <c r="AZ626" s="349"/>
      <c r="BA626" s="290"/>
      <c r="BB626" s="290"/>
      <c r="BC626" s="350"/>
      <c r="BD626" s="350"/>
      <c r="BE626" s="290"/>
      <c r="BF626" s="281" t="b">
        <v>0</v>
      </c>
      <c r="BG626" s="258"/>
      <c r="BH626" s="346"/>
      <c r="BI626" s="300"/>
      <c r="BJ626" s="300"/>
      <c r="BK626" s="345"/>
      <c r="BL626" s="345"/>
      <c r="BM626" s="300"/>
      <c r="BN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574"/>
      <c r="Z627" s="258"/>
      <c r="AA627" s="194"/>
      <c r="AB627" s="61"/>
      <c r="AC627" s="61"/>
      <c r="AD627" s="81"/>
      <c r="AE627" s="81"/>
      <c r="AF627" s="61"/>
      <c r="AG627" s="269" t="b">
        <v>0</v>
      </c>
      <c r="AH627" s="574"/>
      <c r="AJ627" s="349"/>
      <c r="AK627" s="290"/>
      <c r="AL627" s="290"/>
      <c r="AM627" s="350"/>
      <c r="AN627" s="350"/>
      <c r="AO627" s="290"/>
      <c r="AP627" s="315"/>
      <c r="AQ627" s="258"/>
      <c r="AR627" s="346"/>
      <c r="AS627" s="300"/>
      <c r="AT627" s="300"/>
      <c r="AU627" s="345"/>
      <c r="AV627" s="345"/>
      <c r="AW627" s="300"/>
      <c r="AX627" s="313"/>
      <c r="AY627" s="258"/>
      <c r="AZ627" s="349"/>
      <c r="BA627" s="290"/>
      <c r="BB627" s="290"/>
      <c r="BC627" s="350"/>
      <c r="BD627" s="350"/>
      <c r="BE627" s="290"/>
      <c r="BF627" s="281" t="b">
        <v>0</v>
      </c>
      <c r="BG627" s="258"/>
      <c r="BH627" s="346"/>
      <c r="BI627" s="300"/>
      <c r="BJ627" s="300"/>
      <c r="BK627" s="345"/>
      <c r="BL627" s="345"/>
      <c r="BM627" s="300"/>
      <c r="BN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574"/>
      <c r="Z628" s="258"/>
      <c r="AA628" s="194"/>
      <c r="AB628" s="61"/>
      <c r="AC628" s="61"/>
      <c r="AD628" s="81"/>
      <c r="AE628" s="81"/>
      <c r="AF628" s="61"/>
      <c r="AG628" s="269" t="b">
        <v>0</v>
      </c>
      <c r="AH628" s="574"/>
      <c r="AJ628" s="349"/>
      <c r="AK628" s="290"/>
      <c r="AL628" s="290"/>
      <c r="AM628" s="350"/>
      <c r="AN628" s="350"/>
      <c r="AO628" s="290"/>
      <c r="AP628" s="315"/>
      <c r="AQ628" s="258"/>
      <c r="AR628" s="346"/>
      <c r="AS628" s="300"/>
      <c r="AT628" s="300"/>
      <c r="AU628" s="345"/>
      <c r="AV628" s="345"/>
      <c r="AW628" s="300"/>
      <c r="AX628" s="313"/>
      <c r="AY628" s="258"/>
      <c r="AZ628" s="349"/>
      <c r="BA628" s="290"/>
      <c r="BB628" s="290"/>
      <c r="BC628" s="350"/>
      <c r="BD628" s="350"/>
      <c r="BE628" s="290"/>
      <c r="BF628" s="281" t="b">
        <v>0</v>
      </c>
      <c r="BG628" s="258"/>
      <c r="BH628" s="346"/>
      <c r="BI628" s="300"/>
      <c r="BJ628" s="300"/>
      <c r="BK628" s="345"/>
      <c r="BL628" s="345"/>
      <c r="BM628" s="300"/>
      <c r="BN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574"/>
      <c r="Z629" s="258"/>
      <c r="AA629" s="194"/>
      <c r="AB629" s="61"/>
      <c r="AC629" s="61"/>
      <c r="AD629" s="81"/>
      <c r="AE629" s="81"/>
      <c r="AF629" s="61"/>
      <c r="AG629" s="269" t="b">
        <v>0</v>
      </c>
      <c r="AH629" s="574"/>
      <c r="AJ629" s="349"/>
      <c r="AK629" s="290"/>
      <c r="AL629" s="290"/>
      <c r="AM629" s="350"/>
      <c r="AN629" s="350"/>
      <c r="AO629" s="290"/>
      <c r="AP629" s="315"/>
      <c r="AQ629" s="258"/>
      <c r="AR629" s="346"/>
      <c r="AS629" s="300"/>
      <c r="AT629" s="300"/>
      <c r="AU629" s="345"/>
      <c r="AV629" s="345"/>
      <c r="AW629" s="300"/>
      <c r="AX629" s="313"/>
      <c r="AY629" s="258"/>
      <c r="AZ629" s="349"/>
      <c r="BA629" s="290"/>
      <c r="BB629" s="290"/>
      <c r="BC629" s="350"/>
      <c r="BD629" s="350"/>
      <c r="BE629" s="290"/>
      <c r="BF629" s="281" t="b">
        <v>0</v>
      </c>
      <c r="BG629" s="258"/>
      <c r="BH629" s="346"/>
      <c r="BI629" s="300"/>
      <c r="BJ629" s="300"/>
      <c r="BK629" s="345"/>
      <c r="BL629" s="345"/>
      <c r="BM629" s="300"/>
      <c r="BN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574"/>
      <c r="Z630" s="258"/>
      <c r="AA630" s="194"/>
      <c r="AB630" s="61"/>
      <c r="AC630" s="61"/>
      <c r="AD630" s="81"/>
      <c r="AE630" s="81"/>
      <c r="AF630" s="61"/>
      <c r="AG630" s="269" t="b">
        <v>0</v>
      </c>
      <c r="AH630" s="574"/>
      <c r="AJ630" s="349"/>
      <c r="AK630" s="290"/>
      <c r="AL630" s="290"/>
      <c r="AM630" s="350"/>
      <c r="AN630" s="350"/>
      <c r="AO630" s="290"/>
      <c r="AP630" s="315"/>
      <c r="AQ630" s="258"/>
      <c r="AR630" s="346"/>
      <c r="AS630" s="300"/>
      <c r="AT630" s="300"/>
      <c r="AU630" s="345"/>
      <c r="AV630" s="345"/>
      <c r="AW630" s="300"/>
      <c r="AX630" s="313"/>
      <c r="AY630" s="258"/>
      <c r="AZ630" s="349"/>
      <c r="BA630" s="290"/>
      <c r="BB630" s="290"/>
      <c r="BC630" s="350"/>
      <c r="BD630" s="350"/>
      <c r="BE630" s="290"/>
      <c r="BF630" s="281" t="b">
        <v>0</v>
      </c>
      <c r="BG630" s="258"/>
      <c r="BH630" s="346"/>
      <c r="BI630" s="300"/>
      <c r="BJ630" s="300"/>
      <c r="BK630" s="345"/>
      <c r="BL630" s="345"/>
      <c r="BM630" s="300"/>
      <c r="BN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574"/>
      <c r="Z631" s="258"/>
      <c r="AA631" s="194"/>
      <c r="AB631" s="61"/>
      <c r="AC631" s="61"/>
      <c r="AD631" s="81"/>
      <c r="AE631" s="81"/>
      <c r="AF631" s="61"/>
      <c r="AG631" s="269" t="b">
        <v>0</v>
      </c>
      <c r="AH631" s="574"/>
      <c r="AJ631" s="349"/>
      <c r="AK631" s="290"/>
      <c r="AL631" s="290"/>
      <c r="AM631" s="350"/>
      <c r="AN631" s="350"/>
      <c r="AO631" s="290"/>
      <c r="AP631" s="315"/>
      <c r="AQ631" s="258"/>
      <c r="AR631" s="346"/>
      <c r="AS631" s="300"/>
      <c r="AT631" s="300"/>
      <c r="AU631" s="345"/>
      <c r="AV631" s="345"/>
      <c r="AW631" s="300"/>
      <c r="AX631" s="313"/>
      <c r="AY631" s="258"/>
      <c r="AZ631" s="349"/>
      <c r="BA631" s="290"/>
      <c r="BB631" s="290"/>
      <c r="BC631" s="350"/>
      <c r="BD631" s="350"/>
      <c r="BE631" s="290"/>
      <c r="BF631" s="281" t="b">
        <v>0</v>
      </c>
      <c r="BG631" s="258"/>
      <c r="BH631" s="346"/>
      <c r="BI631" s="300"/>
      <c r="BJ631" s="300"/>
      <c r="BK631" s="345"/>
      <c r="BL631" s="345"/>
      <c r="BM631" s="300"/>
      <c r="BN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574"/>
      <c r="Z632" s="258"/>
      <c r="AA632" s="194"/>
      <c r="AB632" s="61"/>
      <c r="AC632" s="61"/>
      <c r="AD632" s="81"/>
      <c r="AE632" s="81"/>
      <c r="AF632" s="61"/>
      <c r="AG632" s="269" t="b">
        <v>0</v>
      </c>
      <c r="AH632" s="574"/>
      <c r="AJ632" s="349"/>
      <c r="AK632" s="290"/>
      <c r="AL632" s="290"/>
      <c r="AM632" s="350"/>
      <c r="AN632" s="350"/>
      <c r="AO632" s="290"/>
      <c r="AP632" s="315"/>
      <c r="AQ632" s="258"/>
      <c r="AR632" s="346"/>
      <c r="AS632" s="300"/>
      <c r="AT632" s="300"/>
      <c r="AU632" s="345"/>
      <c r="AV632" s="345"/>
      <c r="AW632" s="300"/>
      <c r="AX632" s="313"/>
      <c r="AY632" s="258"/>
      <c r="AZ632" s="349"/>
      <c r="BA632" s="290"/>
      <c r="BB632" s="290"/>
      <c r="BC632" s="350"/>
      <c r="BD632" s="350"/>
      <c r="BE632" s="290"/>
      <c r="BF632" s="281" t="b">
        <v>0</v>
      </c>
      <c r="BG632" s="258"/>
      <c r="BH632" s="346"/>
      <c r="BI632" s="300"/>
      <c r="BJ632" s="300"/>
      <c r="BK632" s="345"/>
      <c r="BL632" s="345"/>
      <c r="BM632" s="300"/>
      <c r="BN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574"/>
      <c r="Z633" s="258"/>
      <c r="AA633" s="194"/>
      <c r="AB633" s="61"/>
      <c r="AC633" s="61"/>
      <c r="AD633" s="81"/>
      <c r="AE633" s="81"/>
      <c r="AF633" s="61"/>
      <c r="AG633" s="269" t="b">
        <v>0</v>
      </c>
      <c r="AH633" s="574"/>
      <c r="AJ633" s="349"/>
      <c r="AK633" s="290"/>
      <c r="AL633" s="290"/>
      <c r="AM633" s="350"/>
      <c r="AN633" s="350"/>
      <c r="AO633" s="290"/>
      <c r="AP633" s="315"/>
      <c r="AQ633" s="258"/>
      <c r="AR633" s="346"/>
      <c r="AS633" s="300"/>
      <c r="AT633" s="300"/>
      <c r="AU633" s="345"/>
      <c r="AV633" s="345"/>
      <c r="AW633" s="300"/>
      <c r="AX633" s="313"/>
      <c r="AY633" s="258"/>
      <c r="AZ633" s="349"/>
      <c r="BA633" s="290"/>
      <c r="BB633" s="290"/>
      <c r="BC633" s="350"/>
      <c r="BD633" s="350"/>
      <c r="BE633" s="290"/>
      <c r="BF633" s="281" t="b">
        <v>0</v>
      </c>
      <c r="BG633" s="258"/>
      <c r="BH633" s="346"/>
      <c r="BI633" s="300"/>
      <c r="BJ633" s="300"/>
      <c r="BK633" s="345"/>
      <c r="BL633" s="345"/>
      <c r="BM633" s="300"/>
      <c r="BN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574"/>
      <c r="Z634" s="258"/>
      <c r="AA634" s="194"/>
      <c r="AB634" s="61"/>
      <c r="AC634" s="61"/>
      <c r="AD634" s="81"/>
      <c r="AE634" s="81"/>
      <c r="AF634" s="61"/>
      <c r="AG634" s="269" t="b">
        <v>0</v>
      </c>
      <c r="AH634" s="574"/>
      <c r="AJ634" s="349"/>
      <c r="AK634" s="290"/>
      <c r="AL634" s="290"/>
      <c r="AM634" s="350"/>
      <c r="AN634" s="350"/>
      <c r="AO634" s="290"/>
      <c r="AP634" s="315"/>
      <c r="AQ634" s="258"/>
      <c r="AR634" s="346"/>
      <c r="AS634" s="300"/>
      <c r="AT634" s="300"/>
      <c r="AU634" s="345"/>
      <c r="AV634" s="345"/>
      <c r="AW634" s="300"/>
      <c r="AX634" s="313"/>
      <c r="AY634" s="258"/>
      <c r="AZ634" s="349"/>
      <c r="BA634" s="290"/>
      <c r="BB634" s="290"/>
      <c r="BC634" s="350"/>
      <c r="BD634" s="350"/>
      <c r="BE634" s="290"/>
      <c r="BF634" s="281" t="b">
        <v>0</v>
      </c>
      <c r="BG634" s="258"/>
      <c r="BH634" s="346"/>
      <c r="BI634" s="300"/>
      <c r="BJ634" s="300"/>
      <c r="BK634" s="345"/>
      <c r="BL634" s="345"/>
      <c r="BM634" s="300"/>
      <c r="BN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574"/>
      <c r="Z635" s="258"/>
      <c r="AA635" s="194"/>
      <c r="AB635" s="61"/>
      <c r="AC635" s="61"/>
      <c r="AD635" s="81"/>
      <c r="AE635" s="81"/>
      <c r="AF635" s="61"/>
      <c r="AG635" s="269" t="b">
        <v>0</v>
      </c>
      <c r="AH635" s="574"/>
      <c r="AJ635" s="349"/>
      <c r="AK635" s="290"/>
      <c r="AL635" s="290"/>
      <c r="AM635" s="350"/>
      <c r="AN635" s="350"/>
      <c r="AO635" s="290"/>
      <c r="AP635" s="315"/>
      <c r="AQ635" s="258"/>
      <c r="AR635" s="346"/>
      <c r="AS635" s="300"/>
      <c r="AT635" s="300"/>
      <c r="AU635" s="345"/>
      <c r="AV635" s="345"/>
      <c r="AW635" s="300"/>
      <c r="AX635" s="313"/>
      <c r="AY635" s="258"/>
      <c r="AZ635" s="349"/>
      <c r="BA635" s="290"/>
      <c r="BB635" s="290"/>
      <c r="BC635" s="350"/>
      <c r="BD635" s="350"/>
      <c r="BE635" s="290"/>
      <c r="BF635" s="281" t="b">
        <v>0</v>
      </c>
      <c r="BG635" s="258"/>
      <c r="BH635" s="346"/>
      <c r="BI635" s="300"/>
      <c r="BJ635" s="300"/>
      <c r="BK635" s="345"/>
      <c r="BL635" s="345"/>
      <c r="BM635" s="300"/>
      <c r="BN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574"/>
      <c r="Z636" s="258"/>
      <c r="AA636" s="194"/>
      <c r="AB636" s="61"/>
      <c r="AC636" s="61"/>
      <c r="AD636" s="81"/>
      <c r="AE636" s="81"/>
      <c r="AF636" s="61"/>
      <c r="AG636" s="269" t="b">
        <v>0</v>
      </c>
      <c r="AH636" s="574"/>
      <c r="AJ636" s="349"/>
      <c r="AK636" s="290"/>
      <c r="AL636" s="290"/>
      <c r="AM636" s="350"/>
      <c r="AN636" s="350"/>
      <c r="AO636" s="290"/>
      <c r="AP636" s="315"/>
      <c r="AQ636" s="258"/>
      <c r="AR636" s="346"/>
      <c r="AS636" s="300"/>
      <c r="AT636" s="300"/>
      <c r="AU636" s="345"/>
      <c r="AV636" s="345"/>
      <c r="AW636" s="300"/>
      <c r="AX636" s="313"/>
      <c r="AY636" s="258"/>
      <c r="AZ636" s="349"/>
      <c r="BA636" s="290"/>
      <c r="BB636" s="290"/>
      <c r="BC636" s="350"/>
      <c r="BD636" s="350"/>
      <c r="BE636" s="290"/>
      <c r="BF636" s="281" t="b">
        <v>0</v>
      </c>
      <c r="BG636" s="258"/>
      <c r="BH636" s="346"/>
      <c r="BI636" s="300"/>
      <c r="BJ636" s="300"/>
      <c r="BK636" s="345"/>
      <c r="BL636" s="345"/>
      <c r="BM636" s="300"/>
      <c r="BN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574"/>
      <c r="Z637" s="258"/>
      <c r="AA637" s="194"/>
      <c r="AB637" s="61"/>
      <c r="AC637" s="61"/>
      <c r="AD637" s="81"/>
      <c r="AE637" s="81"/>
      <c r="AF637" s="61"/>
      <c r="AG637" s="269" t="b">
        <v>0</v>
      </c>
      <c r="AH637" s="574"/>
      <c r="AJ637" s="349"/>
      <c r="AK637" s="290"/>
      <c r="AL637" s="290"/>
      <c r="AM637" s="350"/>
      <c r="AN637" s="350"/>
      <c r="AO637" s="290"/>
      <c r="AP637" s="315"/>
      <c r="AQ637" s="258"/>
      <c r="AR637" s="346"/>
      <c r="AS637" s="300"/>
      <c r="AT637" s="300"/>
      <c r="AU637" s="345"/>
      <c r="AV637" s="345"/>
      <c r="AW637" s="300"/>
      <c r="AX637" s="313"/>
      <c r="AY637" s="258"/>
      <c r="AZ637" s="349"/>
      <c r="BA637" s="290"/>
      <c r="BB637" s="290"/>
      <c r="BC637" s="350"/>
      <c r="BD637" s="350"/>
      <c r="BE637" s="290"/>
      <c r="BF637" s="281" t="b">
        <v>0</v>
      </c>
      <c r="BG637" s="258"/>
      <c r="BH637" s="346"/>
      <c r="BI637" s="300"/>
      <c r="BJ637" s="300"/>
      <c r="BK637" s="345"/>
      <c r="BL637" s="345"/>
      <c r="BM637" s="300"/>
      <c r="BN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574"/>
      <c r="Z638" s="258"/>
      <c r="AA638" s="194"/>
      <c r="AB638" s="61"/>
      <c r="AC638" s="61"/>
      <c r="AD638" s="81"/>
      <c r="AE638" s="81"/>
      <c r="AF638" s="61"/>
      <c r="AG638" s="269" t="b">
        <v>0</v>
      </c>
      <c r="AH638" s="574"/>
      <c r="AJ638" s="349"/>
      <c r="AK638" s="290"/>
      <c r="AL638" s="290"/>
      <c r="AM638" s="350"/>
      <c r="AN638" s="350"/>
      <c r="AO638" s="290"/>
      <c r="AP638" s="315"/>
      <c r="AQ638" s="258"/>
      <c r="AR638" s="346"/>
      <c r="AS638" s="300"/>
      <c r="AT638" s="300"/>
      <c r="AU638" s="345"/>
      <c r="AV638" s="345"/>
      <c r="AW638" s="300"/>
      <c r="AX638" s="313"/>
      <c r="AY638" s="258"/>
      <c r="AZ638" s="349"/>
      <c r="BA638" s="290"/>
      <c r="BB638" s="290"/>
      <c r="BC638" s="350"/>
      <c r="BD638" s="350"/>
      <c r="BE638" s="290"/>
      <c r="BF638" s="281" t="b">
        <v>0</v>
      </c>
      <c r="BG638" s="258"/>
      <c r="BH638" s="346"/>
      <c r="BI638" s="300"/>
      <c r="BJ638" s="300"/>
      <c r="BK638" s="345"/>
      <c r="BL638" s="345"/>
      <c r="BM638" s="300"/>
      <c r="BN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574"/>
      <c r="Z639" s="258"/>
      <c r="AA639" s="194"/>
      <c r="AB639" s="61"/>
      <c r="AC639" s="61"/>
      <c r="AD639" s="81"/>
      <c r="AE639" s="81"/>
      <c r="AF639" s="61"/>
      <c r="AG639" s="269" t="b">
        <v>0</v>
      </c>
      <c r="AH639" s="574"/>
      <c r="AJ639" s="349"/>
      <c r="AK639" s="290"/>
      <c r="AL639" s="290"/>
      <c r="AM639" s="350"/>
      <c r="AN639" s="350"/>
      <c r="AO639" s="290"/>
      <c r="AP639" s="315"/>
      <c r="AQ639" s="258"/>
      <c r="AR639" s="346"/>
      <c r="AS639" s="300"/>
      <c r="AT639" s="300"/>
      <c r="AU639" s="345"/>
      <c r="AV639" s="345"/>
      <c r="AW639" s="300"/>
      <c r="AX639" s="313"/>
      <c r="AY639" s="258"/>
      <c r="AZ639" s="349"/>
      <c r="BA639" s="290"/>
      <c r="BB639" s="290"/>
      <c r="BC639" s="350"/>
      <c r="BD639" s="350"/>
      <c r="BE639" s="290"/>
      <c r="BF639" s="281" t="b">
        <v>0</v>
      </c>
      <c r="BG639" s="258"/>
      <c r="BH639" s="346"/>
      <c r="BI639" s="300"/>
      <c r="BJ639" s="300"/>
      <c r="BK639" s="345"/>
      <c r="BL639" s="345"/>
      <c r="BM639" s="300"/>
      <c r="BN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574"/>
      <c r="Z640" s="258"/>
      <c r="AA640" s="194"/>
      <c r="AB640" s="61"/>
      <c r="AC640" s="61"/>
      <c r="AD640" s="81"/>
      <c r="AE640" s="81"/>
      <c r="AF640" s="61"/>
      <c r="AG640" s="269" t="b">
        <v>0</v>
      </c>
      <c r="AH640" s="574"/>
      <c r="AJ640" s="349"/>
      <c r="AK640" s="290"/>
      <c r="AL640" s="290"/>
      <c r="AM640" s="350"/>
      <c r="AN640" s="350"/>
      <c r="AO640" s="290"/>
      <c r="AP640" s="315"/>
      <c r="AQ640" s="258"/>
      <c r="AR640" s="346"/>
      <c r="AS640" s="300"/>
      <c r="AT640" s="300"/>
      <c r="AU640" s="345"/>
      <c r="AV640" s="345"/>
      <c r="AW640" s="300"/>
      <c r="AX640" s="313"/>
      <c r="AY640" s="258"/>
      <c r="AZ640" s="349"/>
      <c r="BA640" s="290"/>
      <c r="BB640" s="290"/>
      <c r="BC640" s="350"/>
      <c r="BD640" s="350"/>
      <c r="BE640" s="290"/>
      <c r="BF640" s="281" t="b">
        <v>0</v>
      </c>
      <c r="BG640" s="258"/>
      <c r="BH640" s="346"/>
      <c r="BI640" s="300"/>
      <c r="BJ640" s="300"/>
      <c r="BK640" s="345"/>
      <c r="BL640" s="345"/>
      <c r="BM640" s="300"/>
      <c r="BN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574"/>
      <c r="Z641" s="258"/>
      <c r="AA641" s="194"/>
      <c r="AB641" s="61"/>
      <c r="AC641" s="61"/>
      <c r="AD641" s="81"/>
      <c r="AE641" s="81"/>
      <c r="AF641" s="61"/>
      <c r="AG641" s="269" t="b">
        <v>0</v>
      </c>
      <c r="AH641" s="574"/>
      <c r="AJ641" s="349"/>
      <c r="AK641" s="290"/>
      <c r="AL641" s="290"/>
      <c r="AM641" s="350"/>
      <c r="AN641" s="350"/>
      <c r="AO641" s="290"/>
      <c r="AP641" s="315"/>
      <c r="AQ641" s="258"/>
      <c r="AR641" s="346"/>
      <c r="AS641" s="300"/>
      <c r="AT641" s="300"/>
      <c r="AU641" s="345"/>
      <c r="AV641" s="345"/>
      <c r="AW641" s="300"/>
      <c r="AX641" s="313"/>
      <c r="AY641" s="258"/>
      <c r="AZ641" s="349"/>
      <c r="BA641" s="290"/>
      <c r="BB641" s="290"/>
      <c r="BC641" s="350"/>
      <c r="BD641" s="350"/>
      <c r="BE641" s="290"/>
      <c r="BF641" s="281" t="b">
        <v>0</v>
      </c>
      <c r="BG641" s="258"/>
      <c r="BH641" s="346"/>
      <c r="BI641" s="300"/>
      <c r="BJ641" s="300"/>
      <c r="BK641" s="345"/>
      <c r="BL641" s="345"/>
      <c r="BM641" s="300"/>
      <c r="BN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574"/>
      <c r="Z642" s="258"/>
      <c r="AA642" s="194"/>
      <c r="AB642" s="61"/>
      <c r="AC642" s="61"/>
      <c r="AD642" s="81"/>
      <c r="AE642" s="81"/>
      <c r="AF642" s="61"/>
      <c r="AG642" s="269" t="b">
        <v>0</v>
      </c>
      <c r="AH642" s="574"/>
      <c r="AJ642" s="349"/>
      <c r="AK642" s="290"/>
      <c r="AL642" s="290"/>
      <c r="AM642" s="350"/>
      <c r="AN642" s="350"/>
      <c r="AO642" s="290"/>
      <c r="AP642" s="315"/>
      <c r="AQ642" s="258"/>
      <c r="AR642" s="346"/>
      <c r="AS642" s="300"/>
      <c r="AT642" s="300"/>
      <c r="AU642" s="345"/>
      <c r="AV642" s="345"/>
      <c r="AW642" s="300"/>
      <c r="AX642" s="313"/>
      <c r="AY642" s="258"/>
      <c r="AZ642" s="349"/>
      <c r="BA642" s="290"/>
      <c r="BB642" s="290"/>
      <c r="BC642" s="350"/>
      <c r="BD642" s="350"/>
      <c r="BE642" s="290"/>
      <c r="BF642" s="281" t="b">
        <v>0</v>
      </c>
      <c r="BG642" s="258"/>
      <c r="BH642" s="346"/>
      <c r="BI642" s="300"/>
      <c r="BJ642" s="300"/>
      <c r="BK642" s="345"/>
      <c r="BL642" s="345"/>
      <c r="BM642" s="300"/>
      <c r="BN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574"/>
      <c r="Z643" s="258"/>
      <c r="AA643" s="194"/>
      <c r="AB643" s="61"/>
      <c r="AC643" s="61"/>
      <c r="AD643" s="81"/>
      <c r="AE643" s="81"/>
      <c r="AF643" s="61"/>
      <c r="AG643" s="269" t="b">
        <v>0</v>
      </c>
      <c r="AH643" s="574"/>
      <c r="AJ643" s="349"/>
      <c r="AK643" s="290"/>
      <c r="AL643" s="290"/>
      <c r="AM643" s="350"/>
      <c r="AN643" s="350"/>
      <c r="AO643" s="290"/>
      <c r="AP643" s="315"/>
      <c r="AQ643" s="258"/>
      <c r="AR643" s="346"/>
      <c r="AS643" s="300"/>
      <c r="AT643" s="300"/>
      <c r="AU643" s="345"/>
      <c r="AV643" s="345"/>
      <c r="AW643" s="300"/>
      <c r="AX643" s="313"/>
      <c r="AY643" s="258"/>
      <c r="AZ643" s="349"/>
      <c r="BA643" s="290"/>
      <c r="BB643" s="290"/>
      <c r="BC643" s="350"/>
      <c r="BD643" s="350"/>
      <c r="BE643" s="290"/>
      <c r="BF643" s="281" t="b">
        <v>0</v>
      </c>
      <c r="BG643" s="258"/>
      <c r="BH643" s="346"/>
      <c r="BI643" s="300"/>
      <c r="BJ643" s="300"/>
      <c r="BK643" s="345"/>
      <c r="BL643" s="345"/>
      <c r="BM643" s="300"/>
      <c r="BN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574"/>
      <c r="Z644" s="258"/>
      <c r="AA644" s="194"/>
      <c r="AB644" s="61"/>
      <c r="AC644" s="61"/>
      <c r="AD644" s="81"/>
      <c r="AE644" s="81"/>
      <c r="AF644" s="61"/>
      <c r="AG644" s="269" t="b">
        <v>0</v>
      </c>
      <c r="AH644" s="574"/>
      <c r="AJ644" s="349"/>
      <c r="AK644" s="290"/>
      <c r="AL644" s="290"/>
      <c r="AM644" s="350"/>
      <c r="AN644" s="350"/>
      <c r="AO644" s="290"/>
      <c r="AP644" s="315"/>
      <c r="AQ644" s="258"/>
      <c r="AR644" s="346"/>
      <c r="AS644" s="300"/>
      <c r="AT644" s="300"/>
      <c r="AU644" s="345"/>
      <c r="AV644" s="345"/>
      <c r="AW644" s="300"/>
      <c r="AX644" s="313"/>
      <c r="AY644" s="258"/>
      <c r="AZ644" s="349"/>
      <c r="BA644" s="290"/>
      <c r="BB644" s="290"/>
      <c r="BC644" s="350"/>
      <c r="BD644" s="350"/>
      <c r="BE644" s="290"/>
      <c r="BF644" s="281" t="b">
        <v>0</v>
      </c>
      <c r="BG644" s="258"/>
      <c r="BH644" s="346"/>
      <c r="BI644" s="300"/>
      <c r="BJ644" s="300"/>
      <c r="BK644" s="345"/>
      <c r="BL644" s="345"/>
      <c r="BM644" s="300"/>
      <c r="BN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574"/>
      <c r="Z645" s="258"/>
      <c r="AA645" s="194"/>
      <c r="AB645" s="61"/>
      <c r="AC645" s="61"/>
      <c r="AD645" s="81"/>
      <c r="AE645" s="81"/>
      <c r="AF645" s="61"/>
      <c r="AG645" s="269" t="b">
        <v>0</v>
      </c>
      <c r="AH645" s="574"/>
      <c r="AJ645" s="349"/>
      <c r="AK645" s="290"/>
      <c r="AL645" s="290"/>
      <c r="AM645" s="350"/>
      <c r="AN645" s="350"/>
      <c r="AO645" s="290"/>
      <c r="AP645" s="315"/>
      <c r="AQ645" s="258"/>
      <c r="AR645" s="346"/>
      <c r="AS645" s="300"/>
      <c r="AT645" s="300"/>
      <c r="AU645" s="345"/>
      <c r="AV645" s="345"/>
      <c r="AW645" s="300"/>
      <c r="AX645" s="313"/>
      <c r="AY645" s="258"/>
      <c r="AZ645" s="349"/>
      <c r="BA645" s="290"/>
      <c r="BB645" s="290"/>
      <c r="BC645" s="350"/>
      <c r="BD645" s="350"/>
      <c r="BE645" s="290"/>
      <c r="BF645" s="281" t="b">
        <v>0</v>
      </c>
      <c r="BG645" s="258"/>
      <c r="BH645" s="346"/>
      <c r="BI645" s="300"/>
      <c r="BJ645" s="300"/>
      <c r="BK645" s="345"/>
      <c r="BL645" s="345"/>
      <c r="BM645" s="300"/>
      <c r="BN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574"/>
      <c r="Z646" s="258"/>
      <c r="AA646" s="194"/>
      <c r="AB646" s="61"/>
      <c r="AC646" s="61"/>
      <c r="AD646" s="81"/>
      <c r="AE646" s="81"/>
      <c r="AF646" s="61"/>
      <c r="AG646" s="269" t="b">
        <v>0</v>
      </c>
      <c r="AH646" s="574"/>
      <c r="AJ646" s="349"/>
      <c r="AK646" s="290"/>
      <c r="AL646" s="290"/>
      <c r="AM646" s="350"/>
      <c r="AN646" s="350"/>
      <c r="AO646" s="290"/>
      <c r="AP646" s="315"/>
      <c r="AQ646" s="258"/>
      <c r="AR646" s="346"/>
      <c r="AS646" s="300"/>
      <c r="AT646" s="300"/>
      <c r="AU646" s="345"/>
      <c r="AV646" s="345"/>
      <c r="AW646" s="300"/>
      <c r="AX646" s="313"/>
      <c r="AY646" s="258"/>
      <c r="AZ646" s="349"/>
      <c r="BA646" s="290"/>
      <c r="BB646" s="290"/>
      <c r="BC646" s="350"/>
      <c r="BD646" s="350"/>
      <c r="BE646" s="290"/>
      <c r="BF646" s="281" t="b">
        <v>0</v>
      </c>
      <c r="BG646" s="258"/>
      <c r="BH646" s="346"/>
      <c r="BI646" s="300"/>
      <c r="BJ646" s="300"/>
      <c r="BK646" s="345"/>
      <c r="BL646" s="345"/>
      <c r="BM646" s="300"/>
      <c r="BN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574"/>
      <c r="Z647" s="258"/>
      <c r="AA647" s="194"/>
      <c r="AB647" s="61"/>
      <c r="AC647" s="61"/>
      <c r="AD647" s="81"/>
      <c r="AE647" s="81"/>
      <c r="AF647" s="61"/>
      <c r="AG647" s="269" t="b">
        <v>0</v>
      </c>
      <c r="AH647" s="574"/>
      <c r="AJ647" s="349"/>
      <c r="AK647" s="290"/>
      <c r="AL647" s="290"/>
      <c r="AM647" s="350"/>
      <c r="AN647" s="350"/>
      <c r="AO647" s="290"/>
      <c r="AP647" s="315"/>
      <c r="AQ647" s="258"/>
      <c r="AR647" s="346"/>
      <c r="AS647" s="300"/>
      <c r="AT647" s="300"/>
      <c r="AU647" s="345"/>
      <c r="AV647" s="345"/>
      <c r="AW647" s="300"/>
      <c r="AX647" s="313"/>
      <c r="AY647" s="258"/>
      <c r="AZ647" s="349"/>
      <c r="BA647" s="290"/>
      <c r="BB647" s="290"/>
      <c r="BC647" s="350"/>
      <c r="BD647" s="350"/>
      <c r="BE647" s="290"/>
      <c r="BF647" s="281" t="b">
        <v>0</v>
      </c>
      <c r="BG647" s="258"/>
      <c r="BH647" s="346"/>
      <c r="BI647" s="300"/>
      <c r="BJ647" s="300"/>
      <c r="BK647" s="345"/>
      <c r="BL647" s="345"/>
      <c r="BM647" s="300"/>
      <c r="BN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574"/>
      <c r="Z648" s="258"/>
      <c r="AA648" s="194"/>
      <c r="AB648" s="61"/>
      <c r="AC648" s="61"/>
      <c r="AD648" s="81"/>
      <c r="AE648" s="81"/>
      <c r="AF648" s="61"/>
      <c r="AG648" s="269" t="b">
        <v>0</v>
      </c>
      <c r="AH648" s="574"/>
      <c r="AJ648" s="349"/>
      <c r="AK648" s="290"/>
      <c r="AL648" s="290"/>
      <c r="AM648" s="350"/>
      <c r="AN648" s="350"/>
      <c r="AO648" s="290"/>
      <c r="AP648" s="315"/>
      <c r="AQ648" s="258"/>
      <c r="AR648" s="346"/>
      <c r="AS648" s="300"/>
      <c r="AT648" s="300"/>
      <c r="AU648" s="345"/>
      <c r="AV648" s="345"/>
      <c r="AW648" s="300"/>
      <c r="AX648" s="313"/>
      <c r="AY648" s="258"/>
      <c r="AZ648" s="349"/>
      <c r="BA648" s="290"/>
      <c r="BB648" s="290"/>
      <c r="BC648" s="350"/>
      <c r="BD648" s="350"/>
      <c r="BE648" s="290"/>
      <c r="BF648" s="281" t="b">
        <v>0</v>
      </c>
      <c r="BG648" s="258"/>
      <c r="BH648" s="346"/>
      <c r="BI648" s="300"/>
      <c r="BJ648" s="300"/>
      <c r="BK648" s="345"/>
      <c r="BL648" s="345"/>
      <c r="BM648" s="300"/>
      <c r="BN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574"/>
      <c r="Z649" s="258"/>
      <c r="AA649" s="194"/>
      <c r="AB649" s="61"/>
      <c r="AC649" s="61"/>
      <c r="AD649" s="81"/>
      <c r="AE649" s="81"/>
      <c r="AF649" s="61"/>
      <c r="AG649" s="269" t="b">
        <v>0</v>
      </c>
      <c r="AH649" s="574"/>
      <c r="AJ649" s="349"/>
      <c r="AK649" s="290"/>
      <c r="AL649" s="290"/>
      <c r="AM649" s="350"/>
      <c r="AN649" s="350"/>
      <c r="AO649" s="290"/>
      <c r="AP649" s="315"/>
      <c r="AQ649" s="258"/>
      <c r="AR649" s="346"/>
      <c r="AS649" s="300"/>
      <c r="AT649" s="300"/>
      <c r="AU649" s="345"/>
      <c r="AV649" s="345"/>
      <c r="AW649" s="300"/>
      <c r="AX649" s="313"/>
      <c r="AY649" s="258"/>
      <c r="AZ649" s="349"/>
      <c r="BA649" s="290"/>
      <c r="BB649" s="290"/>
      <c r="BC649" s="350"/>
      <c r="BD649" s="350"/>
      <c r="BE649" s="290"/>
      <c r="BF649" s="281" t="b">
        <v>0</v>
      </c>
      <c r="BG649" s="258"/>
      <c r="BH649" s="346"/>
      <c r="BI649" s="300"/>
      <c r="BJ649" s="300"/>
      <c r="BK649" s="345"/>
      <c r="BL649" s="345"/>
      <c r="BM649" s="300"/>
      <c r="BN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574"/>
      <c r="Z650" s="258"/>
      <c r="AA650" s="194"/>
      <c r="AB650" s="61"/>
      <c r="AC650" s="61"/>
      <c r="AD650" s="81"/>
      <c r="AE650" s="81"/>
      <c r="AF650" s="61"/>
      <c r="AG650" s="269" t="b">
        <v>0</v>
      </c>
      <c r="AH650" s="574"/>
      <c r="AJ650" s="349"/>
      <c r="AK650" s="290"/>
      <c r="AL650" s="290"/>
      <c r="AM650" s="350"/>
      <c r="AN650" s="350"/>
      <c r="AO650" s="290"/>
      <c r="AP650" s="315"/>
      <c r="AQ650" s="258"/>
      <c r="AR650" s="346"/>
      <c r="AS650" s="300"/>
      <c r="AT650" s="300"/>
      <c r="AU650" s="345"/>
      <c r="AV650" s="345"/>
      <c r="AW650" s="300"/>
      <c r="AX650" s="313"/>
      <c r="AY650" s="258"/>
      <c r="AZ650" s="349"/>
      <c r="BA650" s="290"/>
      <c r="BB650" s="290"/>
      <c r="BC650" s="350"/>
      <c r="BD650" s="350"/>
      <c r="BE650" s="290"/>
      <c r="BF650" s="281" t="b">
        <v>0</v>
      </c>
      <c r="BG650" s="258"/>
      <c r="BH650" s="346"/>
      <c r="BI650" s="300"/>
      <c r="BJ650" s="300"/>
      <c r="BK650" s="345"/>
      <c r="BL650" s="345"/>
      <c r="BM650" s="300"/>
      <c r="BN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574"/>
      <c r="Z651" s="258"/>
      <c r="AA651" s="194"/>
      <c r="AB651" s="61"/>
      <c r="AC651" s="61"/>
      <c r="AD651" s="81"/>
      <c r="AE651" s="81"/>
      <c r="AF651" s="61"/>
      <c r="AG651" s="269" t="b">
        <v>0</v>
      </c>
      <c r="AH651" s="574"/>
      <c r="AJ651" s="349"/>
      <c r="AK651" s="290"/>
      <c r="AL651" s="290"/>
      <c r="AM651" s="350"/>
      <c r="AN651" s="350"/>
      <c r="AO651" s="290"/>
      <c r="AP651" s="315"/>
      <c r="AQ651" s="258"/>
      <c r="AR651" s="346"/>
      <c r="AS651" s="300"/>
      <c r="AT651" s="300"/>
      <c r="AU651" s="345"/>
      <c r="AV651" s="345"/>
      <c r="AW651" s="300"/>
      <c r="AX651" s="313"/>
      <c r="AY651" s="258"/>
      <c r="AZ651" s="349"/>
      <c r="BA651" s="290"/>
      <c r="BB651" s="290"/>
      <c r="BC651" s="350"/>
      <c r="BD651" s="350"/>
      <c r="BE651" s="290"/>
      <c r="BF651" s="281" t="b">
        <v>0</v>
      </c>
      <c r="BG651" s="258"/>
      <c r="BH651" s="346"/>
      <c r="BI651" s="300"/>
      <c r="BJ651" s="300"/>
      <c r="BK651" s="345"/>
      <c r="BL651" s="345"/>
      <c r="BM651" s="300"/>
      <c r="BN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574"/>
      <c r="Z652" s="258"/>
      <c r="AA652" s="194"/>
      <c r="AB652" s="61"/>
      <c r="AC652" s="61"/>
      <c r="AD652" s="81"/>
      <c r="AE652" s="81"/>
      <c r="AF652" s="61"/>
      <c r="AG652" s="269" t="b">
        <v>0</v>
      </c>
      <c r="AH652" s="574"/>
      <c r="AJ652" s="349"/>
      <c r="AK652" s="290"/>
      <c r="AL652" s="290"/>
      <c r="AM652" s="350"/>
      <c r="AN652" s="350"/>
      <c r="AO652" s="290"/>
      <c r="AP652" s="315"/>
      <c r="AQ652" s="258"/>
      <c r="AR652" s="346"/>
      <c r="AS652" s="300"/>
      <c r="AT652" s="300"/>
      <c r="AU652" s="345"/>
      <c r="AV652" s="345"/>
      <c r="AW652" s="300"/>
      <c r="AX652" s="313"/>
      <c r="AY652" s="258"/>
      <c r="AZ652" s="349"/>
      <c r="BA652" s="290"/>
      <c r="BB652" s="290"/>
      <c r="BC652" s="350"/>
      <c r="BD652" s="350"/>
      <c r="BE652" s="290"/>
      <c r="BF652" s="281" t="b">
        <v>0</v>
      </c>
      <c r="BG652" s="258"/>
      <c r="BH652" s="346"/>
      <c r="BI652" s="300"/>
      <c r="BJ652" s="300"/>
      <c r="BK652" s="345"/>
      <c r="BL652" s="345"/>
      <c r="BM652" s="300"/>
      <c r="BN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574"/>
      <c r="Z653" s="258"/>
      <c r="AA653" s="194"/>
      <c r="AB653" s="61"/>
      <c r="AC653" s="61"/>
      <c r="AD653" s="81"/>
      <c r="AE653" s="81"/>
      <c r="AF653" s="61"/>
      <c r="AG653" s="269" t="b">
        <v>0</v>
      </c>
      <c r="AH653" s="574"/>
      <c r="AJ653" s="349"/>
      <c r="AK653" s="290"/>
      <c r="AL653" s="290"/>
      <c r="AM653" s="350"/>
      <c r="AN653" s="350"/>
      <c r="AO653" s="290"/>
      <c r="AP653" s="315"/>
      <c r="AQ653" s="258"/>
      <c r="AR653" s="346"/>
      <c r="AS653" s="300"/>
      <c r="AT653" s="300"/>
      <c r="AU653" s="345"/>
      <c r="AV653" s="345"/>
      <c r="AW653" s="300"/>
      <c r="AX653" s="313"/>
      <c r="AY653" s="258"/>
      <c r="AZ653" s="349"/>
      <c r="BA653" s="290"/>
      <c r="BB653" s="290"/>
      <c r="BC653" s="350"/>
      <c r="BD653" s="350"/>
      <c r="BE653" s="290"/>
      <c r="BF653" s="281" t="b">
        <v>0</v>
      </c>
      <c r="BG653" s="258"/>
      <c r="BH653" s="346"/>
      <c r="BI653" s="300"/>
      <c r="BJ653" s="300"/>
      <c r="BK653" s="345"/>
      <c r="BL653" s="345"/>
      <c r="BM653" s="300"/>
      <c r="BN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574"/>
      <c r="Z654" s="258"/>
      <c r="AA654" s="194"/>
      <c r="AB654" s="61"/>
      <c r="AC654" s="61"/>
      <c r="AD654" s="81"/>
      <c r="AE654" s="81"/>
      <c r="AF654" s="61"/>
      <c r="AG654" s="269" t="b">
        <v>0</v>
      </c>
      <c r="AH654" s="574"/>
      <c r="AJ654" s="349"/>
      <c r="AK654" s="290"/>
      <c r="AL654" s="290"/>
      <c r="AM654" s="350"/>
      <c r="AN654" s="350"/>
      <c r="AO654" s="290"/>
      <c r="AP654" s="315"/>
      <c r="AQ654" s="258"/>
      <c r="AR654" s="346"/>
      <c r="AS654" s="300"/>
      <c r="AT654" s="300"/>
      <c r="AU654" s="345"/>
      <c r="AV654" s="345"/>
      <c r="AW654" s="300"/>
      <c r="AX654" s="313"/>
      <c r="AY654" s="258"/>
      <c r="AZ654" s="349"/>
      <c r="BA654" s="290"/>
      <c r="BB654" s="290"/>
      <c r="BC654" s="350"/>
      <c r="BD654" s="350"/>
      <c r="BE654" s="290"/>
      <c r="BF654" s="281" t="b">
        <v>0</v>
      </c>
      <c r="BG654" s="258"/>
      <c r="BH654" s="346"/>
      <c r="BI654" s="300"/>
      <c r="BJ654" s="300"/>
      <c r="BK654" s="345"/>
      <c r="BL654" s="345"/>
      <c r="BM654" s="300"/>
      <c r="BN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574"/>
      <c r="Z655" s="258"/>
      <c r="AA655" s="194"/>
      <c r="AB655" s="61"/>
      <c r="AC655" s="61"/>
      <c r="AD655" s="81"/>
      <c r="AE655" s="81"/>
      <c r="AF655" s="61"/>
      <c r="AG655" s="269" t="b">
        <v>0</v>
      </c>
      <c r="AH655" s="574"/>
      <c r="AJ655" s="349"/>
      <c r="AK655" s="290"/>
      <c r="AL655" s="290"/>
      <c r="AM655" s="350"/>
      <c r="AN655" s="350"/>
      <c r="AO655" s="290"/>
      <c r="AP655" s="315"/>
      <c r="AQ655" s="258"/>
      <c r="AR655" s="346"/>
      <c r="AS655" s="300"/>
      <c r="AT655" s="300"/>
      <c r="AU655" s="345"/>
      <c r="AV655" s="345"/>
      <c r="AW655" s="300"/>
      <c r="AX655" s="313"/>
      <c r="AY655" s="258"/>
      <c r="AZ655" s="349"/>
      <c r="BA655" s="290"/>
      <c r="BB655" s="290"/>
      <c r="BC655" s="350"/>
      <c r="BD655" s="350"/>
      <c r="BE655" s="290"/>
      <c r="BF655" s="281" t="b">
        <v>0</v>
      </c>
      <c r="BG655" s="258"/>
      <c r="BH655" s="346"/>
      <c r="BI655" s="300"/>
      <c r="BJ655" s="300"/>
      <c r="BK655" s="345"/>
      <c r="BL655" s="345"/>
      <c r="BM655" s="300"/>
      <c r="BN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574"/>
      <c r="Z656" s="258"/>
      <c r="AA656" s="194"/>
      <c r="AB656" s="61"/>
      <c r="AC656" s="61"/>
      <c r="AD656" s="81"/>
      <c r="AE656" s="81"/>
      <c r="AF656" s="61"/>
      <c r="AG656" s="269" t="b">
        <v>0</v>
      </c>
      <c r="AH656" s="574"/>
      <c r="AJ656" s="349"/>
      <c r="AK656" s="290"/>
      <c r="AL656" s="290"/>
      <c r="AM656" s="350"/>
      <c r="AN656" s="350"/>
      <c r="AO656" s="290"/>
      <c r="AP656" s="315"/>
      <c r="AQ656" s="258"/>
      <c r="AR656" s="346"/>
      <c r="AS656" s="300"/>
      <c r="AT656" s="300"/>
      <c r="AU656" s="345"/>
      <c r="AV656" s="345"/>
      <c r="AW656" s="300"/>
      <c r="AX656" s="313"/>
      <c r="AY656" s="258"/>
      <c r="AZ656" s="349"/>
      <c r="BA656" s="290"/>
      <c r="BB656" s="290"/>
      <c r="BC656" s="350"/>
      <c r="BD656" s="350"/>
      <c r="BE656" s="290"/>
      <c r="BF656" s="281" t="b">
        <v>0</v>
      </c>
      <c r="BG656" s="258"/>
      <c r="BH656" s="346"/>
      <c r="BI656" s="300"/>
      <c r="BJ656" s="300"/>
      <c r="BK656" s="345"/>
      <c r="BL656" s="345"/>
      <c r="BM656" s="300"/>
      <c r="BN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574"/>
      <c r="Z657" s="258"/>
      <c r="AA657" s="194"/>
      <c r="AB657" s="61"/>
      <c r="AC657" s="61"/>
      <c r="AD657" s="81"/>
      <c r="AE657" s="81"/>
      <c r="AF657" s="61"/>
      <c r="AG657" s="269" t="b">
        <v>0</v>
      </c>
      <c r="AH657" s="574"/>
      <c r="AJ657" s="349"/>
      <c r="AK657" s="290"/>
      <c r="AL657" s="290"/>
      <c r="AM657" s="350"/>
      <c r="AN657" s="350"/>
      <c r="AO657" s="290"/>
      <c r="AP657" s="315"/>
      <c r="AQ657" s="258"/>
      <c r="AR657" s="346"/>
      <c r="AS657" s="300"/>
      <c r="AT657" s="300"/>
      <c r="AU657" s="345"/>
      <c r="AV657" s="345"/>
      <c r="AW657" s="300"/>
      <c r="AX657" s="313"/>
      <c r="AY657" s="258"/>
      <c r="AZ657" s="349"/>
      <c r="BA657" s="290"/>
      <c r="BB657" s="290"/>
      <c r="BC657" s="350"/>
      <c r="BD657" s="350"/>
      <c r="BE657" s="290"/>
      <c r="BF657" s="281" t="b">
        <v>0</v>
      </c>
      <c r="BG657" s="258"/>
      <c r="BH657" s="346"/>
      <c r="BI657" s="300"/>
      <c r="BJ657" s="300"/>
      <c r="BK657" s="345"/>
      <c r="BL657" s="345"/>
      <c r="BM657" s="300"/>
      <c r="BN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574"/>
      <c r="Z658" s="258"/>
      <c r="AA658" s="194"/>
      <c r="AB658" s="61"/>
      <c r="AC658" s="61"/>
      <c r="AD658" s="81"/>
      <c r="AE658" s="81"/>
      <c r="AF658" s="61"/>
      <c r="AG658" s="269" t="b">
        <v>0</v>
      </c>
      <c r="AH658" s="574"/>
      <c r="AJ658" s="349"/>
      <c r="AK658" s="290"/>
      <c r="AL658" s="290"/>
      <c r="AM658" s="350"/>
      <c r="AN658" s="350"/>
      <c r="AO658" s="290"/>
      <c r="AP658" s="315"/>
      <c r="AQ658" s="258"/>
      <c r="AR658" s="346"/>
      <c r="AS658" s="300"/>
      <c r="AT658" s="300"/>
      <c r="AU658" s="345"/>
      <c r="AV658" s="345"/>
      <c r="AW658" s="300"/>
      <c r="AX658" s="313"/>
      <c r="AY658" s="258"/>
      <c r="AZ658" s="349"/>
      <c r="BA658" s="290"/>
      <c r="BB658" s="290"/>
      <c r="BC658" s="350"/>
      <c r="BD658" s="350"/>
      <c r="BE658" s="290"/>
      <c r="BF658" s="281" t="b">
        <v>0</v>
      </c>
      <c r="BG658" s="258"/>
      <c r="BH658" s="346"/>
      <c r="BI658" s="300"/>
      <c r="BJ658" s="300"/>
      <c r="BK658" s="345"/>
      <c r="BL658" s="345"/>
      <c r="BM658" s="300"/>
      <c r="BN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574"/>
      <c r="Z659" s="258"/>
      <c r="AA659" s="194"/>
      <c r="AB659" s="61"/>
      <c r="AC659" s="61"/>
      <c r="AD659" s="81"/>
      <c r="AE659" s="81"/>
      <c r="AF659" s="61"/>
      <c r="AG659" s="269" t="b">
        <v>0</v>
      </c>
      <c r="AH659" s="574"/>
      <c r="AJ659" s="349"/>
      <c r="AK659" s="290"/>
      <c r="AL659" s="290"/>
      <c r="AM659" s="350"/>
      <c r="AN659" s="350"/>
      <c r="AO659" s="290"/>
      <c r="AP659" s="315"/>
      <c r="AQ659" s="258"/>
      <c r="AR659" s="346"/>
      <c r="AS659" s="300"/>
      <c r="AT659" s="300"/>
      <c r="AU659" s="345"/>
      <c r="AV659" s="345"/>
      <c r="AW659" s="300"/>
      <c r="AX659" s="313"/>
      <c r="AY659" s="258"/>
      <c r="AZ659" s="349"/>
      <c r="BA659" s="290"/>
      <c r="BB659" s="290"/>
      <c r="BC659" s="350"/>
      <c r="BD659" s="350"/>
      <c r="BE659" s="290"/>
      <c r="BF659" s="281" t="b">
        <v>0</v>
      </c>
      <c r="BG659" s="258"/>
      <c r="BH659" s="346"/>
      <c r="BI659" s="300"/>
      <c r="BJ659" s="300"/>
      <c r="BK659" s="345"/>
      <c r="BL659" s="345"/>
      <c r="BM659" s="300"/>
      <c r="BN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574"/>
      <c r="Z660" s="258"/>
      <c r="AA660" s="194"/>
      <c r="AB660" s="61"/>
      <c r="AC660" s="61"/>
      <c r="AD660" s="81"/>
      <c r="AE660" s="81"/>
      <c r="AF660" s="61"/>
      <c r="AG660" s="269" t="b">
        <v>0</v>
      </c>
      <c r="AH660" s="574"/>
      <c r="AJ660" s="349"/>
      <c r="AK660" s="290"/>
      <c r="AL660" s="290"/>
      <c r="AM660" s="350"/>
      <c r="AN660" s="350"/>
      <c r="AO660" s="290"/>
      <c r="AP660" s="315"/>
      <c r="AQ660" s="258"/>
      <c r="AR660" s="346"/>
      <c r="AS660" s="300"/>
      <c r="AT660" s="300"/>
      <c r="AU660" s="345"/>
      <c r="AV660" s="345"/>
      <c r="AW660" s="300"/>
      <c r="AX660" s="313"/>
      <c r="AY660" s="258"/>
      <c r="AZ660" s="349"/>
      <c r="BA660" s="290"/>
      <c r="BB660" s="290"/>
      <c r="BC660" s="350"/>
      <c r="BD660" s="350"/>
      <c r="BE660" s="290"/>
      <c r="BF660" s="281" t="b">
        <v>0</v>
      </c>
      <c r="BG660" s="258"/>
      <c r="BH660" s="346"/>
      <c r="BI660" s="300"/>
      <c r="BJ660" s="300"/>
      <c r="BK660" s="345"/>
      <c r="BL660" s="345"/>
      <c r="BM660" s="300"/>
      <c r="BN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574"/>
      <c r="Z661" s="258"/>
      <c r="AA661" s="194"/>
      <c r="AB661" s="61"/>
      <c r="AC661" s="61"/>
      <c r="AD661" s="81"/>
      <c r="AE661" s="81"/>
      <c r="AF661" s="61"/>
      <c r="AG661" s="269" t="b">
        <v>0</v>
      </c>
      <c r="AH661" s="574"/>
      <c r="AJ661" s="349"/>
      <c r="AK661" s="290"/>
      <c r="AL661" s="290"/>
      <c r="AM661" s="350"/>
      <c r="AN661" s="350"/>
      <c r="AO661" s="290"/>
      <c r="AP661" s="315"/>
      <c r="AQ661" s="258"/>
      <c r="AR661" s="346"/>
      <c r="AS661" s="300"/>
      <c r="AT661" s="300"/>
      <c r="AU661" s="345"/>
      <c r="AV661" s="345"/>
      <c r="AW661" s="300"/>
      <c r="AX661" s="313"/>
      <c r="AY661" s="258"/>
      <c r="AZ661" s="349"/>
      <c r="BA661" s="290"/>
      <c r="BB661" s="290"/>
      <c r="BC661" s="350"/>
      <c r="BD661" s="350"/>
      <c r="BE661" s="290"/>
      <c r="BF661" s="281" t="b">
        <v>0</v>
      </c>
      <c r="BG661" s="258"/>
      <c r="BH661" s="346"/>
      <c r="BI661" s="300"/>
      <c r="BJ661" s="300"/>
      <c r="BK661" s="345"/>
      <c r="BL661" s="345"/>
      <c r="BM661" s="300"/>
      <c r="BN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574"/>
      <c r="Z662" s="258"/>
      <c r="AA662" s="194"/>
      <c r="AB662" s="61"/>
      <c r="AC662" s="61"/>
      <c r="AD662" s="81"/>
      <c r="AE662" s="81"/>
      <c r="AF662" s="61"/>
      <c r="AG662" s="269" t="b">
        <v>0</v>
      </c>
      <c r="AH662" s="574"/>
      <c r="AJ662" s="349"/>
      <c r="AK662" s="290"/>
      <c r="AL662" s="290"/>
      <c r="AM662" s="350"/>
      <c r="AN662" s="350"/>
      <c r="AO662" s="290"/>
      <c r="AP662" s="315"/>
      <c r="AQ662" s="258"/>
      <c r="AR662" s="346"/>
      <c r="AS662" s="300"/>
      <c r="AT662" s="300"/>
      <c r="AU662" s="345"/>
      <c r="AV662" s="345"/>
      <c r="AW662" s="300"/>
      <c r="AX662" s="313"/>
      <c r="AY662" s="258"/>
      <c r="AZ662" s="349"/>
      <c r="BA662" s="290"/>
      <c r="BB662" s="290"/>
      <c r="BC662" s="350"/>
      <c r="BD662" s="350"/>
      <c r="BE662" s="290"/>
      <c r="BF662" s="281" t="b">
        <v>0</v>
      </c>
      <c r="BG662" s="258"/>
      <c r="BH662" s="346"/>
      <c r="BI662" s="300"/>
      <c r="BJ662" s="300"/>
      <c r="BK662" s="345"/>
      <c r="BL662" s="345"/>
      <c r="BM662" s="300"/>
      <c r="BN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574"/>
      <c r="Z663" s="258"/>
      <c r="AA663" s="194"/>
      <c r="AB663" s="61"/>
      <c r="AC663" s="61"/>
      <c r="AD663" s="81"/>
      <c r="AE663" s="81"/>
      <c r="AF663" s="61"/>
      <c r="AG663" s="269" t="b">
        <v>0</v>
      </c>
      <c r="AH663" s="574"/>
      <c r="AJ663" s="349"/>
      <c r="AK663" s="290"/>
      <c r="AL663" s="290"/>
      <c r="AM663" s="350"/>
      <c r="AN663" s="350"/>
      <c r="AO663" s="290"/>
      <c r="AP663" s="315"/>
      <c r="AQ663" s="258"/>
      <c r="AR663" s="346"/>
      <c r="AS663" s="300"/>
      <c r="AT663" s="300"/>
      <c r="AU663" s="345"/>
      <c r="AV663" s="345"/>
      <c r="AW663" s="300"/>
      <c r="AX663" s="313"/>
      <c r="AY663" s="258"/>
      <c r="AZ663" s="349"/>
      <c r="BA663" s="290"/>
      <c r="BB663" s="290"/>
      <c r="BC663" s="350"/>
      <c r="BD663" s="350"/>
      <c r="BE663" s="290"/>
      <c r="BF663" s="281" t="b">
        <v>0</v>
      </c>
      <c r="BG663" s="258"/>
      <c r="BH663" s="346"/>
      <c r="BI663" s="300"/>
      <c r="BJ663" s="300"/>
      <c r="BK663" s="345"/>
      <c r="BL663" s="345"/>
      <c r="BM663" s="300"/>
      <c r="BN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574"/>
      <c r="Z664" s="258"/>
      <c r="AA664" s="194"/>
      <c r="AB664" s="61"/>
      <c r="AC664" s="61"/>
      <c r="AD664" s="81"/>
      <c r="AE664" s="81"/>
      <c r="AF664" s="61"/>
      <c r="AG664" s="269" t="b">
        <v>0</v>
      </c>
      <c r="AH664" s="574"/>
      <c r="AJ664" s="349"/>
      <c r="AK664" s="290"/>
      <c r="AL664" s="290"/>
      <c r="AM664" s="350"/>
      <c r="AN664" s="350"/>
      <c r="AO664" s="290"/>
      <c r="AP664" s="315"/>
      <c r="AQ664" s="258"/>
      <c r="AR664" s="346"/>
      <c r="AS664" s="300"/>
      <c r="AT664" s="300"/>
      <c r="AU664" s="345"/>
      <c r="AV664" s="345"/>
      <c r="AW664" s="300"/>
      <c r="AX664" s="313"/>
      <c r="AY664" s="258"/>
      <c r="AZ664" s="349"/>
      <c r="BA664" s="290"/>
      <c r="BB664" s="290"/>
      <c r="BC664" s="350"/>
      <c r="BD664" s="350"/>
      <c r="BE664" s="290"/>
      <c r="BF664" s="281" t="b">
        <v>0</v>
      </c>
      <c r="BG664" s="258"/>
      <c r="BH664" s="346"/>
      <c r="BI664" s="300"/>
      <c r="BJ664" s="300"/>
      <c r="BK664" s="345"/>
      <c r="BL664" s="345"/>
      <c r="BM664" s="300"/>
      <c r="BN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574"/>
      <c r="Z665" s="258"/>
      <c r="AA665" s="194"/>
      <c r="AB665" s="61"/>
      <c r="AC665" s="61"/>
      <c r="AD665" s="81"/>
      <c r="AE665" s="81"/>
      <c r="AF665" s="61"/>
      <c r="AG665" s="269" t="b">
        <v>0</v>
      </c>
      <c r="AH665" s="574"/>
      <c r="AJ665" s="349"/>
      <c r="AK665" s="290"/>
      <c r="AL665" s="290"/>
      <c r="AM665" s="350"/>
      <c r="AN665" s="350"/>
      <c r="AO665" s="290"/>
      <c r="AP665" s="315"/>
      <c r="AQ665" s="258"/>
      <c r="AR665" s="346"/>
      <c r="AS665" s="300"/>
      <c r="AT665" s="300"/>
      <c r="AU665" s="345"/>
      <c r="AV665" s="345"/>
      <c r="AW665" s="300"/>
      <c r="AX665" s="313"/>
      <c r="AY665" s="258"/>
      <c r="AZ665" s="349"/>
      <c r="BA665" s="290"/>
      <c r="BB665" s="290"/>
      <c r="BC665" s="350"/>
      <c r="BD665" s="350"/>
      <c r="BE665" s="290"/>
      <c r="BF665" s="281" t="b">
        <v>0</v>
      </c>
      <c r="BG665" s="258"/>
      <c r="BH665" s="346"/>
      <c r="BI665" s="300"/>
      <c r="BJ665" s="300"/>
      <c r="BK665" s="345"/>
      <c r="BL665" s="345"/>
      <c r="BM665" s="300"/>
      <c r="BN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574"/>
      <c r="Z666" s="258"/>
      <c r="AA666" s="194"/>
      <c r="AB666" s="61"/>
      <c r="AC666" s="61"/>
      <c r="AD666" s="81"/>
      <c r="AE666" s="81"/>
      <c r="AF666" s="61"/>
      <c r="AG666" s="269" t="b">
        <v>0</v>
      </c>
      <c r="AH666" s="574"/>
      <c r="AJ666" s="349"/>
      <c r="AK666" s="290"/>
      <c r="AL666" s="290"/>
      <c r="AM666" s="350"/>
      <c r="AN666" s="350"/>
      <c r="AO666" s="290"/>
      <c r="AP666" s="315"/>
      <c r="AQ666" s="258"/>
      <c r="AR666" s="346"/>
      <c r="AS666" s="300"/>
      <c r="AT666" s="300"/>
      <c r="AU666" s="345"/>
      <c r="AV666" s="345"/>
      <c r="AW666" s="300"/>
      <c r="AX666" s="313"/>
      <c r="AY666" s="258"/>
      <c r="AZ666" s="349"/>
      <c r="BA666" s="290"/>
      <c r="BB666" s="290"/>
      <c r="BC666" s="350"/>
      <c r="BD666" s="350"/>
      <c r="BE666" s="290"/>
      <c r="BF666" s="281" t="b">
        <v>0</v>
      </c>
      <c r="BG666" s="258"/>
      <c r="BH666" s="346"/>
      <c r="BI666" s="300"/>
      <c r="BJ666" s="300"/>
      <c r="BK666" s="345"/>
      <c r="BL666" s="345"/>
      <c r="BM666" s="300"/>
      <c r="BN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574"/>
      <c r="Z667" s="258"/>
      <c r="AA667" s="194"/>
      <c r="AB667" s="61"/>
      <c r="AC667" s="61"/>
      <c r="AD667" s="81"/>
      <c r="AE667" s="81"/>
      <c r="AF667" s="61"/>
      <c r="AG667" s="269" t="b">
        <v>0</v>
      </c>
      <c r="AH667" s="574"/>
      <c r="AJ667" s="349"/>
      <c r="AK667" s="290"/>
      <c r="AL667" s="290"/>
      <c r="AM667" s="350"/>
      <c r="AN667" s="350"/>
      <c r="AO667" s="290"/>
      <c r="AP667" s="315"/>
      <c r="AQ667" s="258"/>
      <c r="AR667" s="346"/>
      <c r="AS667" s="300"/>
      <c r="AT667" s="300"/>
      <c r="AU667" s="345"/>
      <c r="AV667" s="345"/>
      <c r="AW667" s="300"/>
      <c r="AX667" s="313"/>
      <c r="AY667" s="258"/>
      <c r="AZ667" s="349"/>
      <c r="BA667" s="290"/>
      <c r="BB667" s="290"/>
      <c r="BC667" s="350"/>
      <c r="BD667" s="350"/>
      <c r="BE667" s="290"/>
      <c r="BF667" s="281" t="b">
        <v>0</v>
      </c>
      <c r="BG667" s="258"/>
      <c r="BH667" s="346"/>
      <c r="BI667" s="300"/>
      <c r="BJ667" s="300"/>
      <c r="BK667" s="345"/>
      <c r="BL667" s="345"/>
      <c r="BM667" s="300"/>
      <c r="BN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574"/>
      <c r="Z668" s="258"/>
      <c r="AA668" s="194"/>
      <c r="AB668" s="61"/>
      <c r="AC668" s="61"/>
      <c r="AD668" s="81"/>
      <c r="AE668" s="81"/>
      <c r="AF668" s="61"/>
      <c r="AG668" s="269" t="b">
        <v>0</v>
      </c>
      <c r="AH668" s="574"/>
      <c r="AJ668" s="349"/>
      <c r="AK668" s="290"/>
      <c r="AL668" s="290"/>
      <c r="AM668" s="350"/>
      <c r="AN668" s="350"/>
      <c r="AO668" s="290"/>
      <c r="AP668" s="315"/>
      <c r="AQ668" s="258"/>
      <c r="AR668" s="346"/>
      <c r="AS668" s="300"/>
      <c r="AT668" s="300"/>
      <c r="AU668" s="345"/>
      <c r="AV668" s="345"/>
      <c r="AW668" s="300"/>
      <c r="AX668" s="313"/>
      <c r="AY668" s="258"/>
      <c r="AZ668" s="349"/>
      <c r="BA668" s="290"/>
      <c r="BB668" s="290"/>
      <c r="BC668" s="350"/>
      <c r="BD668" s="350"/>
      <c r="BE668" s="290"/>
      <c r="BF668" s="281" t="b">
        <v>0</v>
      </c>
      <c r="BG668" s="258"/>
      <c r="BH668" s="346"/>
      <c r="BI668" s="300"/>
      <c r="BJ668" s="300"/>
      <c r="BK668" s="345"/>
      <c r="BL668" s="345"/>
      <c r="BM668" s="300"/>
      <c r="BN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574"/>
      <c r="Z669" s="258"/>
      <c r="AA669" s="194"/>
      <c r="AB669" s="61"/>
      <c r="AC669" s="61"/>
      <c r="AD669" s="81"/>
      <c r="AE669" s="81"/>
      <c r="AF669" s="61"/>
      <c r="AG669" s="269" t="b">
        <v>0</v>
      </c>
      <c r="AH669" s="574"/>
      <c r="AJ669" s="349"/>
      <c r="AK669" s="290"/>
      <c r="AL669" s="290"/>
      <c r="AM669" s="350"/>
      <c r="AN669" s="350"/>
      <c r="AO669" s="290"/>
      <c r="AP669" s="315"/>
      <c r="AQ669" s="258"/>
      <c r="AR669" s="346"/>
      <c r="AS669" s="300"/>
      <c r="AT669" s="300"/>
      <c r="AU669" s="345"/>
      <c r="AV669" s="345"/>
      <c r="AW669" s="300"/>
      <c r="AX669" s="313"/>
      <c r="AY669" s="258"/>
      <c r="AZ669" s="349"/>
      <c r="BA669" s="290"/>
      <c r="BB669" s="290"/>
      <c r="BC669" s="350"/>
      <c r="BD669" s="350"/>
      <c r="BE669" s="290"/>
      <c r="BF669" s="281" t="b">
        <v>0</v>
      </c>
      <c r="BG669" s="258"/>
      <c r="BH669" s="346"/>
      <c r="BI669" s="300"/>
      <c r="BJ669" s="300"/>
      <c r="BK669" s="345"/>
      <c r="BL669" s="345"/>
      <c r="BM669" s="300"/>
      <c r="BN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574"/>
      <c r="Z670" s="258"/>
      <c r="AA670" s="194"/>
      <c r="AB670" s="61"/>
      <c r="AC670" s="61"/>
      <c r="AD670" s="81"/>
      <c r="AE670" s="81"/>
      <c r="AF670" s="61"/>
      <c r="AG670" s="269" t="b">
        <v>0</v>
      </c>
      <c r="AH670" s="574"/>
      <c r="AJ670" s="349"/>
      <c r="AK670" s="290"/>
      <c r="AL670" s="290"/>
      <c r="AM670" s="350"/>
      <c r="AN670" s="350"/>
      <c r="AO670" s="290"/>
      <c r="AP670" s="315"/>
      <c r="AQ670" s="258"/>
      <c r="AR670" s="346"/>
      <c r="AS670" s="300"/>
      <c r="AT670" s="300"/>
      <c r="AU670" s="345"/>
      <c r="AV670" s="345"/>
      <c r="AW670" s="300"/>
      <c r="AX670" s="313"/>
      <c r="AY670" s="258"/>
      <c r="AZ670" s="349"/>
      <c r="BA670" s="290"/>
      <c r="BB670" s="290"/>
      <c r="BC670" s="350"/>
      <c r="BD670" s="350"/>
      <c r="BE670" s="290"/>
      <c r="BF670" s="281" t="b">
        <v>0</v>
      </c>
      <c r="BG670" s="258"/>
      <c r="BH670" s="346"/>
      <c r="BI670" s="300"/>
      <c r="BJ670" s="300"/>
      <c r="BK670" s="345"/>
      <c r="BL670" s="345"/>
      <c r="BM670" s="300"/>
      <c r="BN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574"/>
      <c r="Z671" s="258"/>
      <c r="AA671" s="194"/>
      <c r="AB671" s="61"/>
      <c r="AC671" s="61"/>
      <c r="AD671" s="81"/>
      <c r="AE671" s="81"/>
      <c r="AF671" s="61"/>
      <c r="AG671" s="269" t="b">
        <v>0</v>
      </c>
      <c r="AH671" s="574"/>
      <c r="AJ671" s="349"/>
      <c r="AK671" s="290"/>
      <c r="AL671" s="290"/>
      <c r="AM671" s="350"/>
      <c r="AN671" s="350"/>
      <c r="AO671" s="290"/>
      <c r="AP671" s="315"/>
      <c r="AQ671" s="258"/>
      <c r="AR671" s="346"/>
      <c r="AS671" s="300"/>
      <c r="AT671" s="300"/>
      <c r="AU671" s="345"/>
      <c r="AV671" s="345"/>
      <c r="AW671" s="300"/>
      <c r="AX671" s="313"/>
      <c r="AY671" s="258"/>
      <c r="AZ671" s="349"/>
      <c r="BA671" s="290"/>
      <c r="BB671" s="290"/>
      <c r="BC671" s="350"/>
      <c r="BD671" s="350"/>
      <c r="BE671" s="290"/>
      <c r="BF671" s="281" t="b">
        <v>0</v>
      </c>
      <c r="BG671" s="258"/>
      <c r="BH671" s="346"/>
      <c r="BI671" s="300"/>
      <c r="BJ671" s="300"/>
      <c r="BK671" s="345"/>
      <c r="BL671" s="345"/>
      <c r="BM671" s="300"/>
      <c r="BN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574"/>
      <c r="Z672" s="258"/>
      <c r="AA672" s="194"/>
      <c r="AB672" s="61"/>
      <c r="AC672" s="61"/>
      <c r="AD672" s="81"/>
      <c r="AE672" s="81"/>
      <c r="AF672" s="61"/>
      <c r="AG672" s="269" t="b">
        <v>0</v>
      </c>
      <c r="AH672" s="574"/>
      <c r="AJ672" s="349"/>
      <c r="AK672" s="290"/>
      <c r="AL672" s="290"/>
      <c r="AM672" s="350"/>
      <c r="AN672" s="350"/>
      <c r="AO672" s="290"/>
      <c r="AP672" s="315"/>
      <c r="AQ672" s="258"/>
      <c r="AR672" s="346"/>
      <c r="AS672" s="300"/>
      <c r="AT672" s="300"/>
      <c r="AU672" s="345"/>
      <c r="AV672" s="345"/>
      <c r="AW672" s="300"/>
      <c r="AX672" s="313"/>
      <c r="AY672" s="258"/>
      <c r="AZ672" s="349"/>
      <c r="BA672" s="290"/>
      <c r="BB672" s="290"/>
      <c r="BC672" s="350"/>
      <c r="BD672" s="350"/>
      <c r="BE672" s="290"/>
      <c r="BF672" s="281" t="b">
        <v>0</v>
      </c>
      <c r="BG672" s="258"/>
      <c r="BH672" s="346"/>
      <c r="BI672" s="300"/>
      <c r="BJ672" s="300"/>
      <c r="BK672" s="345"/>
      <c r="BL672" s="345"/>
      <c r="BM672" s="300"/>
      <c r="BN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574"/>
      <c r="Z673" s="258"/>
      <c r="AA673" s="194"/>
      <c r="AB673" s="61"/>
      <c r="AC673" s="61"/>
      <c r="AD673" s="81"/>
      <c r="AE673" s="81"/>
      <c r="AF673" s="61"/>
      <c r="AG673" s="269" t="b">
        <v>0</v>
      </c>
      <c r="AH673" s="574"/>
      <c r="AJ673" s="349"/>
      <c r="AK673" s="290"/>
      <c r="AL673" s="290"/>
      <c r="AM673" s="350"/>
      <c r="AN673" s="350"/>
      <c r="AO673" s="290"/>
      <c r="AP673" s="315"/>
      <c r="AQ673" s="258"/>
      <c r="AR673" s="346"/>
      <c r="AS673" s="300"/>
      <c r="AT673" s="300"/>
      <c r="AU673" s="345"/>
      <c r="AV673" s="345"/>
      <c r="AW673" s="300"/>
      <c r="AX673" s="313"/>
      <c r="AY673" s="258"/>
      <c r="AZ673" s="349"/>
      <c r="BA673" s="290"/>
      <c r="BB673" s="290"/>
      <c r="BC673" s="350"/>
      <c r="BD673" s="350"/>
      <c r="BE673" s="290"/>
      <c r="BF673" s="281" t="b">
        <v>0</v>
      </c>
      <c r="BG673" s="258"/>
      <c r="BH673" s="346"/>
      <c r="BI673" s="300"/>
      <c r="BJ673" s="300"/>
      <c r="BK673" s="345"/>
      <c r="BL673" s="345"/>
      <c r="BM673" s="300"/>
      <c r="BN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574"/>
      <c r="Z674" s="258"/>
      <c r="AA674" s="194"/>
      <c r="AB674" s="61"/>
      <c r="AC674" s="61"/>
      <c r="AD674" s="81"/>
      <c r="AE674" s="81"/>
      <c r="AF674" s="61"/>
      <c r="AG674" s="269" t="b">
        <v>0</v>
      </c>
      <c r="AH674" s="574"/>
      <c r="AJ674" s="349"/>
      <c r="AK674" s="290"/>
      <c r="AL674" s="290"/>
      <c r="AM674" s="350"/>
      <c r="AN674" s="350"/>
      <c r="AO674" s="290"/>
      <c r="AP674" s="315"/>
      <c r="AQ674" s="258"/>
      <c r="AR674" s="346"/>
      <c r="AS674" s="300"/>
      <c r="AT674" s="300"/>
      <c r="AU674" s="345"/>
      <c r="AV674" s="345"/>
      <c r="AW674" s="300"/>
      <c r="AX674" s="313"/>
      <c r="AY674" s="258"/>
      <c r="AZ674" s="349"/>
      <c r="BA674" s="290"/>
      <c r="BB674" s="290"/>
      <c r="BC674" s="350"/>
      <c r="BD674" s="350"/>
      <c r="BE674" s="290"/>
      <c r="BF674" s="281" t="b">
        <v>0</v>
      </c>
      <c r="BG674" s="258"/>
      <c r="BH674" s="346"/>
      <c r="BI674" s="300"/>
      <c r="BJ674" s="300"/>
      <c r="BK674" s="345"/>
      <c r="BL674" s="345"/>
      <c r="BM674" s="300"/>
      <c r="BN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574"/>
      <c r="Z675" s="258"/>
      <c r="AA675" s="194"/>
      <c r="AB675" s="61"/>
      <c r="AC675" s="61"/>
      <c r="AD675" s="81"/>
      <c r="AE675" s="81"/>
      <c r="AF675" s="61"/>
      <c r="AG675" s="269" t="b">
        <v>0</v>
      </c>
      <c r="AH675" s="574"/>
      <c r="AJ675" s="349"/>
      <c r="AK675" s="290"/>
      <c r="AL675" s="290"/>
      <c r="AM675" s="350"/>
      <c r="AN675" s="350"/>
      <c r="AO675" s="290"/>
      <c r="AP675" s="315"/>
      <c r="AQ675" s="258"/>
      <c r="AR675" s="346"/>
      <c r="AS675" s="300"/>
      <c r="AT675" s="300"/>
      <c r="AU675" s="345"/>
      <c r="AV675" s="345"/>
      <c r="AW675" s="300"/>
      <c r="AX675" s="313"/>
      <c r="AY675" s="258"/>
      <c r="AZ675" s="349"/>
      <c r="BA675" s="290"/>
      <c r="BB675" s="290"/>
      <c r="BC675" s="350"/>
      <c r="BD675" s="350"/>
      <c r="BE675" s="290"/>
      <c r="BF675" s="281" t="b">
        <v>0</v>
      </c>
      <c r="BG675" s="258"/>
      <c r="BH675" s="346"/>
      <c r="BI675" s="300"/>
      <c r="BJ675" s="300"/>
      <c r="BK675" s="345"/>
      <c r="BL675" s="345"/>
      <c r="BM675" s="300"/>
      <c r="BN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574"/>
      <c r="Z676" s="258"/>
      <c r="AA676" s="194"/>
      <c r="AB676" s="61"/>
      <c r="AC676" s="61"/>
      <c r="AD676" s="81"/>
      <c r="AE676" s="81"/>
      <c r="AF676" s="61"/>
      <c r="AG676" s="269" t="b">
        <v>0</v>
      </c>
      <c r="AH676" s="574"/>
      <c r="AJ676" s="349"/>
      <c r="AK676" s="290"/>
      <c r="AL676" s="290"/>
      <c r="AM676" s="350"/>
      <c r="AN676" s="350"/>
      <c r="AO676" s="290"/>
      <c r="AP676" s="315"/>
      <c r="AQ676" s="258"/>
      <c r="AR676" s="346"/>
      <c r="AS676" s="300"/>
      <c r="AT676" s="300"/>
      <c r="AU676" s="345"/>
      <c r="AV676" s="345"/>
      <c r="AW676" s="300"/>
      <c r="AX676" s="313"/>
      <c r="AY676" s="258"/>
      <c r="AZ676" s="349"/>
      <c r="BA676" s="290"/>
      <c r="BB676" s="290"/>
      <c r="BC676" s="350"/>
      <c r="BD676" s="350"/>
      <c r="BE676" s="290"/>
      <c r="BF676" s="281" t="b">
        <v>0</v>
      </c>
      <c r="BG676" s="258"/>
      <c r="BH676" s="346"/>
      <c r="BI676" s="300"/>
      <c r="BJ676" s="300"/>
      <c r="BK676" s="345"/>
      <c r="BL676" s="345"/>
      <c r="BM676" s="300"/>
      <c r="BN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574"/>
      <c r="Z677" s="258"/>
      <c r="AA677" s="194"/>
      <c r="AB677" s="61"/>
      <c r="AC677" s="61"/>
      <c r="AD677" s="81"/>
      <c r="AE677" s="81"/>
      <c r="AF677" s="61"/>
      <c r="AG677" s="269" t="b">
        <v>0</v>
      </c>
      <c r="AH677" s="574"/>
      <c r="AJ677" s="349"/>
      <c r="AK677" s="290"/>
      <c r="AL677" s="290"/>
      <c r="AM677" s="350"/>
      <c r="AN677" s="350"/>
      <c r="AO677" s="290"/>
      <c r="AP677" s="315"/>
      <c r="AQ677" s="258"/>
      <c r="AR677" s="346"/>
      <c r="AS677" s="300"/>
      <c r="AT677" s="300"/>
      <c r="AU677" s="345"/>
      <c r="AV677" s="345"/>
      <c r="AW677" s="300"/>
      <c r="AX677" s="313"/>
      <c r="AY677" s="258"/>
      <c r="AZ677" s="349"/>
      <c r="BA677" s="290"/>
      <c r="BB677" s="290"/>
      <c r="BC677" s="350"/>
      <c r="BD677" s="350"/>
      <c r="BE677" s="290"/>
      <c r="BF677" s="281" t="b">
        <v>0</v>
      </c>
      <c r="BG677" s="258"/>
      <c r="BH677" s="346"/>
      <c r="BI677" s="300"/>
      <c r="BJ677" s="300"/>
      <c r="BK677" s="345"/>
      <c r="BL677" s="345"/>
      <c r="BM677" s="300"/>
      <c r="BN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574"/>
      <c r="Z678" s="258"/>
      <c r="AA678" s="194"/>
      <c r="AB678" s="61"/>
      <c r="AC678" s="61"/>
      <c r="AD678" s="81"/>
      <c r="AE678" s="81"/>
      <c r="AF678" s="61"/>
      <c r="AG678" s="269" t="b">
        <v>0</v>
      </c>
      <c r="AH678" s="574"/>
      <c r="AJ678" s="349"/>
      <c r="AK678" s="290"/>
      <c r="AL678" s="290"/>
      <c r="AM678" s="350"/>
      <c r="AN678" s="350"/>
      <c r="AO678" s="290"/>
      <c r="AP678" s="315"/>
      <c r="AQ678" s="258"/>
      <c r="AR678" s="346"/>
      <c r="AS678" s="300"/>
      <c r="AT678" s="300"/>
      <c r="AU678" s="345"/>
      <c r="AV678" s="345"/>
      <c r="AW678" s="300"/>
      <c r="AX678" s="313"/>
      <c r="AY678" s="258"/>
      <c r="AZ678" s="349"/>
      <c r="BA678" s="290"/>
      <c r="BB678" s="290"/>
      <c r="BC678" s="350"/>
      <c r="BD678" s="350"/>
      <c r="BE678" s="290"/>
      <c r="BF678" s="281" t="b">
        <v>0</v>
      </c>
      <c r="BG678" s="258"/>
      <c r="BH678" s="346"/>
      <c r="BI678" s="300"/>
      <c r="BJ678" s="300"/>
      <c r="BK678" s="345"/>
      <c r="BL678" s="345"/>
      <c r="BM678" s="300"/>
      <c r="BN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574"/>
      <c r="Z679" s="258"/>
      <c r="AA679" s="194"/>
      <c r="AB679" s="61"/>
      <c r="AC679" s="61"/>
      <c r="AD679" s="81"/>
      <c r="AE679" s="81"/>
      <c r="AF679" s="61"/>
      <c r="AG679" s="269" t="b">
        <v>0</v>
      </c>
      <c r="AH679" s="574"/>
      <c r="AJ679" s="349"/>
      <c r="AK679" s="290"/>
      <c r="AL679" s="290"/>
      <c r="AM679" s="350"/>
      <c r="AN679" s="350"/>
      <c r="AO679" s="290"/>
      <c r="AP679" s="315"/>
      <c r="AQ679" s="258"/>
      <c r="AR679" s="346"/>
      <c r="AS679" s="300"/>
      <c r="AT679" s="300"/>
      <c r="AU679" s="345"/>
      <c r="AV679" s="345"/>
      <c r="AW679" s="300"/>
      <c r="AX679" s="313"/>
      <c r="AY679" s="258"/>
      <c r="AZ679" s="349"/>
      <c r="BA679" s="290"/>
      <c r="BB679" s="290"/>
      <c r="BC679" s="350"/>
      <c r="BD679" s="350"/>
      <c r="BE679" s="290"/>
      <c r="BF679" s="281" t="b">
        <v>0</v>
      </c>
      <c r="BG679" s="258"/>
      <c r="BH679" s="346"/>
      <c r="BI679" s="300"/>
      <c r="BJ679" s="300"/>
      <c r="BK679" s="345"/>
      <c r="BL679" s="345"/>
      <c r="BM679" s="300"/>
      <c r="BN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574"/>
      <c r="Z680" s="258"/>
      <c r="AA680" s="194"/>
      <c r="AB680" s="61"/>
      <c r="AC680" s="61"/>
      <c r="AD680" s="81"/>
      <c r="AE680" s="81"/>
      <c r="AF680" s="61"/>
      <c r="AG680" s="269" t="b">
        <v>0</v>
      </c>
      <c r="AH680" s="574"/>
      <c r="AJ680" s="349"/>
      <c r="AK680" s="290"/>
      <c r="AL680" s="290"/>
      <c r="AM680" s="350"/>
      <c r="AN680" s="350"/>
      <c r="AO680" s="290"/>
      <c r="AP680" s="315"/>
      <c r="AQ680" s="258"/>
      <c r="AR680" s="346"/>
      <c r="AS680" s="300"/>
      <c r="AT680" s="300"/>
      <c r="AU680" s="345"/>
      <c r="AV680" s="345"/>
      <c r="AW680" s="300"/>
      <c r="AX680" s="313"/>
      <c r="AY680" s="258"/>
      <c r="AZ680" s="349"/>
      <c r="BA680" s="290"/>
      <c r="BB680" s="290"/>
      <c r="BC680" s="350"/>
      <c r="BD680" s="350"/>
      <c r="BE680" s="290"/>
      <c r="BF680" s="281" t="b">
        <v>0</v>
      </c>
      <c r="BG680" s="258"/>
      <c r="BH680" s="346"/>
      <c r="BI680" s="300"/>
      <c r="BJ680" s="300"/>
      <c r="BK680" s="345"/>
      <c r="BL680" s="345"/>
      <c r="BM680" s="300"/>
      <c r="BN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574"/>
      <c r="Z681" s="258"/>
      <c r="AA681" s="194"/>
      <c r="AB681" s="61"/>
      <c r="AC681" s="61"/>
      <c r="AD681" s="81"/>
      <c r="AE681" s="81"/>
      <c r="AF681" s="61"/>
      <c r="AG681" s="269" t="b">
        <v>0</v>
      </c>
      <c r="AH681" s="574"/>
      <c r="AJ681" s="349"/>
      <c r="AK681" s="290"/>
      <c r="AL681" s="290"/>
      <c r="AM681" s="350"/>
      <c r="AN681" s="350"/>
      <c r="AO681" s="290"/>
      <c r="AP681" s="315"/>
      <c r="AQ681" s="258"/>
      <c r="AR681" s="346"/>
      <c r="AS681" s="300"/>
      <c r="AT681" s="300"/>
      <c r="AU681" s="345"/>
      <c r="AV681" s="345"/>
      <c r="AW681" s="300"/>
      <c r="AX681" s="313"/>
      <c r="AY681" s="258"/>
      <c r="AZ681" s="349"/>
      <c r="BA681" s="290"/>
      <c r="BB681" s="290"/>
      <c r="BC681" s="350"/>
      <c r="BD681" s="350"/>
      <c r="BE681" s="290"/>
      <c r="BF681" s="281" t="b">
        <v>0</v>
      </c>
      <c r="BG681" s="258"/>
      <c r="BH681" s="346"/>
      <c r="BI681" s="300"/>
      <c r="BJ681" s="300"/>
      <c r="BK681" s="345"/>
      <c r="BL681" s="345"/>
      <c r="BM681" s="300"/>
      <c r="BN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574"/>
      <c r="Z682" s="258"/>
      <c r="AA682" s="194"/>
      <c r="AB682" s="61"/>
      <c r="AC682" s="61"/>
      <c r="AD682" s="81"/>
      <c r="AE682" s="81"/>
      <c r="AF682" s="61"/>
      <c r="AG682" s="269" t="b">
        <v>0</v>
      </c>
      <c r="AH682" s="574"/>
      <c r="AJ682" s="349"/>
      <c r="AK682" s="290"/>
      <c r="AL682" s="290"/>
      <c r="AM682" s="350"/>
      <c r="AN682" s="350"/>
      <c r="AO682" s="290"/>
      <c r="AP682" s="315"/>
      <c r="AQ682" s="258"/>
      <c r="AR682" s="346"/>
      <c r="AS682" s="300"/>
      <c r="AT682" s="300"/>
      <c r="AU682" s="345"/>
      <c r="AV682" s="345"/>
      <c r="AW682" s="300"/>
      <c r="AX682" s="313"/>
      <c r="AY682" s="258"/>
      <c r="AZ682" s="349"/>
      <c r="BA682" s="290"/>
      <c r="BB682" s="290"/>
      <c r="BC682" s="350"/>
      <c r="BD682" s="350"/>
      <c r="BE682" s="290"/>
      <c r="BF682" s="281" t="b">
        <v>0</v>
      </c>
      <c r="BG682" s="258"/>
      <c r="BH682" s="346"/>
      <c r="BI682" s="300"/>
      <c r="BJ682" s="300"/>
      <c r="BK682" s="345"/>
      <c r="BL682" s="345"/>
      <c r="BM682" s="300"/>
      <c r="BN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574"/>
      <c r="Z683" s="258"/>
      <c r="AA683" s="194"/>
      <c r="AB683" s="61"/>
      <c r="AC683" s="61"/>
      <c r="AD683" s="81"/>
      <c r="AE683" s="81"/>
      <c r="AF683" s="61"/>
      <c r="AG683" s="269" t="b">
        <v>0</v>
      </c>
      <c r="AH683" s="574"/>
      <c r="AJ683" s="349"/>
      <c r="AK683" s="290"/>
      <c r="AL683" s="290"/>
      <c r="AM683" s="350"/>
      <c r="AN683" s="350"/>
      <c r="AO683" s="290"/>
      <c r="AP683" s="315"/>
      <c r="AQ683" s="258"/>
      <c r="AR683" s="346"/>
      <c r="AS683" s="300"/>
      <c r="AT683" s="300"/>
      <c r="AU683" s="345"/>
      <c r="AV683" s="345"/>
      <c r="AW683" s="300"/>
      <c r="AX683" s="313"/>
      <c r="AY683" s="258"/>
      <c r="AZ683" s="349"/>
      <c r="BA683" s="290"/>
      <c r="BB683" s="290"/>
      <c r="BC683" s="350"/>
      <c r="BD683" s="350"/>
      <c r="BE683" s="290"/>
      <c r="BF683" s="281" t="b">
        <v>0</v>
      </c>
      <c r="BG683" s="258"/>
      <c r="BH683" s="346"/>
      <c r="BI683" s="300"/>
      <c r="BJ683" s="300"/>
      <c r="BK683" s="345"/>
      <c r="BL683" s="345"/>
      <c r="BM683" s="300"/>
      <c r="BN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574"/>
      <c r="Z684" s="258"/>
      <c r="AA684" s="194"/>
      <c r="AB684" s="61"/>
      <c r="AC684" s="61"/>
      <c r="AD684" s="81"/>
      <c r="AE684" s="81"/>
      <c r="AF684" s="61"/>
      <c r="AG684" s="269" t="b">
        <v>0</v>
      </c>
      <c r="AH684" s="574"/>
      <c r="AJ684" s="349"/>
      <c r="AK684" s="290"/>
      <c r="AL684" s="290"/>
      <c r="AM684" s="350"/>
      <c r="AN684" s="350"/>
      <c r="AO684" s="290"/>
      <c r="AP684" s="315"/>
      <c r="AQ684" s="258"/>
      <c r="AR684" s="346"/>
      <c r="AS684" s="300"/>
      <c r="AT684" s="300"/>
      <c r="AU684" s="345"/>
      <c r="AV684" s="345"/>
      <c r="AW684" s="300"/>
      <c r="AX684" s="313"/>
      <c r="AY684" s="258"/>
      <c r="AZ684" s="349"/>
      <c r="BA684" s="290"/>
      <c r="BB684" s="290"/>
      <c r="BC684" s="350"/>
      <c r="BD684" s="350"/>
      <c r="BE684" s="290"/>
      <c r="BF684" s="281" t="b">
        <v>0</v>
      </c>
      <c r="BG684" s="258"/>
      <c r="BH684" s="346"/>
      <c r="BI684" s="300"/>
      <c r="BJ684" s="300"/>
      <c r="BK684" s="345"/>
      <c r="BL684" s="345"/>
      <c r="BM684" s="300"/>
      <c r="BN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574"/>
      <c r="Z685" s="258"/>
      <c r="AA685" s="194"/>
      <c r="AB685" s="61"/>
      <c r="AC685" s="61"/>
      <c r="AD685" s="81"/>
      <c r="AE685" s="81"/>
      <c r="AF685" s="61"/>
      <c r="AG685" s="269" t="b">
        <v>0</v>
      </c>
      <c r="AH685" s="574"/>
      <c r="AJ685" s="349"/>
      <c r="AK685" s="290"/>
      <c r="AL685" s="290"/>
      <c r="AM685" s="350"/>
      <c r="AN685" s="350"/>
      <c r="AO685" s="290"/>
      <c r="AP685" s="315"/>
      <c r="AQ685" s="258"/>
      <c r="AR685" s="346"/>
      <c r="AS685" s="300"/>
      <c r="AT685" s="300"/>
      <c r="AU685" s="345"/>
      <c r="AV685" s="345"/>
      <c r="AW685" s="300"/>
      <c r="AX685" s="313"/>
      <c r="AY685" s="258"/>
      <c r="AZ685" s="349"/>
      <c r="BA685" s="290"/>
      <c r="BB685" s="290"/>
      <c r="BC685" s="350"/>
      <c r="BD685" s="350"/>
      <c r="BE685" s="290"/>
      <c r="BF685" s="281" t="b">
        <v>0</v>
      </c>
      <c r="BG685" s="258"/>
      <c r="BH685" s="346"/>
      <c r="BI685" s="300"/>
      <c r="BJ685" s="300"/>
      <c r="BK685" s="345"/>
      <c r="BL685" s="345"/>
      <c r="BM685" s="300"/>
      <c r="BN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574"/>
      <c r="Z686" s="258"/>
      <c r="AA686" s="194"/>
      <c r="AB686" s="61"/>
      <c r="AC686" s="61"/>
      <c r="AD686" s="81"/>
      <c r="AE686" s="81"/>
      <c r="AF686" s="61"/>
      <c r="AG686" s="269" t="b">
        <v>0</v>
      </c>
      <c r="AH686" s="574"/>
      <c r="AJ686" s="349"/>
      <c r="AK686" s="290"/>
      <c r="AL686" s="290"/>
      <c r="AM686" s="350"/>
      <c r="AN686" s="350"/>
      <c r="AO686" s="290"/>
      <c r="AP686" s="315"/>
      <c r="AQ686" s="258"/>
      <c r="AR686" s="346"/>
      <c r="AS686" s="300"/>
      <c r="AT686" s="300"/>
      <c r="AU686" s="345"/>
      <c r="AV686" s="345"/>
      <c r="AW686" s="300"/>
      <c r="AX686" s="313"/>
      <c r="AY686" s="258"/>
      <c r="AZ686" s="349"/>
      <c r="BA686" s="290"/>
      <c r="BB686" s="290"/>
      <c r="BC686" s="350"/>
      <c r="BD686" s="350"/>
      <c r="BE686" s="290"/>
      <c r="BF686" s="281" t="b">
        <v>0</v>
      </c>
      <c r="BG686" s="258"/>
      <c r="BH686" s="346"/>
      <c r="BI686" s="300"/>
      <c r="BJ686" s="300"/>
      <c r="BK686" s="345"/>
      <c r="BL686" s="345"/>
      <c r="BM686" s="300"/>
      <c r="BN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574"/>
      <c r="Z687" s="258"/>
      <c r="AA687" s="194"/>
      <c r="AB687" s="61"/>
      <c r="AC687" s="61"/>
      <c r="AD687" s="81"/>
      <c r="AE687" s="81"/>
      <c r="AF687" s="61"/>
      <c r="AG687" s="269" t="b">
        <v>0</v>
      </c>
      <c r="AH687" s="574"/>
      <c r="AJ687" s="349"/>
      <c r="AK687" s="290"/>
      <c r="AL687" s="290"/>
      <c r="AM687" s="350"/>
      <c r="AN687" s="350"/>
      <c r="AO687" s="290"/>
      <c r="AP687" s="315"/>
      <c r="AQ687" s="258"/>
      <c r="AR687" s="346"/>
      <c r="AS687" s="300"/>
      <c r="AT687" s="300"/>
      <c r="AU687" s="345"/>
      <c r="AV687" s="345"/>
      <c r="AW687" s="300"/>
      <c r="AX687" s="313"/>
      <c r="AY687" s="258"/>
      <c r="AZ687" s="349"/>
      <c r="BA687" s="290"/>
      <c r="BB687" s="290"/>
      <c r="BC687" s="350"/>
      <c r="BD687" s="350"/>
      <c r="BE687" s="290"/>
      <c r="BF687" s="281" t="b">
        <v>0</v>
      </c>
      <c r="BG687" s="258"/>
      <c r="BH687" s="346"/>
      <c r="BI687" s="300"/>
      <c r="BJ687" s="300"/>
      <c r="BK687" s="345"/>
      <c r="BL687" s="345"/>
      <c r="BM687" s="300"/>
      <c r="BN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574"/>
      <c r="Z688" s="258"/>
      <c r="AA688" s="194"/>
      <c r="AB688" s="61"/>
      <c r="AC688" s="61"/>
      <c r="AD688" s="81"/>
      <c r="AE688" s="81"/>
      <c r="AF688" s="61"/>
      <c r="AG688" s="269" t="b">
        <v>0</v>
      </c>
      <c r="AH688" s="574"/>
      <c r="AJ688" s="349"/>
      <c r="AK688" s="290"/>
      <c r="AL688" s="290"/>
      <c r="AM688" s="350"/>
      <c r="AN688" s="350"/>
      <c r="AO688" s="290"/>
      <c r="AP688" s="315"/>
      <c r="AQ688" s="258"/>
      <c r="AR688" s="346"/>
      <c r="AS688" s="300"/>
      <c r="AT688" s="300"/>
      <c r="AU688" s="345"/>
      <c r="AV688" s="345"/>
      <c r="AW688" s="300"/>
      <c r="AX688" s="313"/>
      <c r="AY688" s="258"/>
      <c r="AZ688" s="349"/>
      <c r="BA688" s="290"/>
      <c r="BB688" s="290"/>
      <c r="BC688" s="350"/>
      <c r="BD688" s="350"/>
      <c r="BE688" s="290"/>
      <c r="BF688" s="281" t="b">
        <v>0</v>
      </c>
      <c r="BG688" s="258"/>
      <c r="BH688" s="346"/>
      <c r="BI688" s="300"/>
      <c r="BJ688" s="300"/>
      <c r="BK688" s="345"/>
      <c r="BL688" s="345"/>
      <c r="BM688" s="300"/>
      <c r="BN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574"/>
      <c r="Z689" s="258"/>
      <c r="AA689" s="194"/>
      <c r="AB689" s="61"/>
      <c r="AC689" s="61"/>
      <c r="AD689" s="81"/>
      <c r="AE689" s="81"/>
      <c r="AF689" s="61"/>
      <c r="AG689" s="269" t="b">
        <v>0</v>
      </c>
      <c r="AH689" s="574"/>
      <c r="AJ689" s="349"/>
      <c r="AK689" s="290"/>
      <c r="AL689" s="290"/>
      <c r="AM689" s="350"/>
      <c r="AN689" s="350"/>
      <c r="AO689" s="290"/>
      <c r="AP689" s="315"/>
      <c r="AQ689" s="258"/>
      <c r="AR689" s="346"/>
      <c r="AS689" s="300"/>
      <c r="AT689" s="300"/>
      <c r="AU689" s="345"/>
      <c r="AV689" s="345"/>
      <c r="AW689" s="300"/>
      <c r="AX689" s="313"/>
      <c r="AY689" s="258"/>
      <c r="AZ689" s="349"/>
      <c r="BA689" s="290"/>
      <c r="BB689" s="290"/>
      <c r="BC689" s="350"/>
      <c r="BD689" s="350"/>
      <c r="BE689" s="290"/>
      <c r="BF689" s="281" t="b">
        <v>0</v>
      </c>
      <c r="BG689" s="258"/>
      <c r="BH689" s="346"/>
      <c r="BI689" s="300"/>
      <c r="BJ689" s="300"/>
      <c r="BK689" s="345"/>
      <c r="BL689" s="345"/>
      <c r="BM689" s="300"/>
      <c r="BN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574"/>
      <c r="Z690" s="258"/>
      <c r="AA690" s="194"/>
      <c r="AB690" s="61"/>
      <c r="AC690" s="61"/>
      <c r="AD690" s="81"/>
      <c r="AE690" s="81"/>
      <c r="AF690" s="61"/>
      <c r="AG690" s="269" t="b">
        <v>0</v>
      </c>
      <c r="AH690" s="574"/>
      <c r="AJ690" s="349"/>
      <c r="AK690" s="290"/>
      <c r="AL690" s="290"/>
      <c r="AM690" s="350"/>
      <c r="AN690" s="350"/>
      <c r="AO690" s="290"/>
      <c r="AP690" s="315"/>
      <c r="AQ690" s="258"/>
      <c r="AR690" s="346"/>
      <c r="AS690" s="300"/>
      <c r="AT690" s="300"/>
      <c r="AU690" s="345"/>
      <c r="AV690" s="345"/>
      <c r="AW690" s="300"/>
      <c r="AX690" s="313"/>
      <c r="AY690" s="258"/>
      <c r="AZ690" s="349"/>
      <c r="BA690" s="290"/>
      <c r="BB690" s="290"/>
      <c r="BC690" s="350"/>
      <c r="BD690" s="350"/>
      <c r="BE690" s="290"/>
      <c r="BF690" s="281" t="b">
        <v>0</v>
      </c>
      <c r="BG690" s="258"/>
      <c r="BH690" s="346"/>
      <c r="BI690" s="300"/>
      <c r="BJ690" s="300"/>
      <c r="BK690" s="345"/>
      <c r="BL690" s="345"/>
      <c r="BM690" s="300"/>
      <c r="BN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574"/>
      <c r="Z691" s="258"/>
      <c r="AA691" s="194"/>
      <c r="AB691" s="61"/>
      <c r="AC691" s="61"/>
      <c r="AD691" s="81"/>
      <c r="AE691" s="81"/>
      <c r="AF691" s="61"/>
      <c r="AG691" s="269" t="b">
        <v>0</v>
      </c>
      <c r="AH691" s="574"/>
      <c r="AJ691" s="349"/>
      <c r="AK691" s="290"/>
      <c r="AL691" s="290"/>
      <c r="AM691" s="350"/>
      <c r="AN691" s="350"/>
      <c r="AO691" s="290"/>
      <c r="AP691" s="315"/>
      <c r="AQ691" s="258"/>
      <c r="AR691" s="346"/>
      <c r="AS691" s="300"/>
      <c r="AT691" s="300"/>
      <c r="AU691" s="345"/>
      <c r="AV691" s="345"/>
      <c r="AW691" s="300"/>
      <c r="AX691" s="313"/>
      <c r="AY691" s="258"/>
      <c r="AZ691" s="349"/>
      <c r="BA691" s="290"/>
      <c r="BB691" s="290"/>
      <c r="BC691" s="350"/>
      <c r="BD691" s="350"/>
      <c r="BE691" s="290"/>
      <c r="BF691" s="281" t="b">
        <v>0</v>
      </c>
      <c r="BG691" s="258"/>
      <c r="BH691" s="346"/>
      <c r="BI691" s="300"/>
      <c r="BJ691" s="300"/>
      <c r="BK691" s="345"/>
      <c r="BL691" s="345"/>
      <c r="BM691" s="300"/>
      <c r="BN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574"/>
      <c r="Z692" s="258"/>
      <c r="AA692" s="194"/>
      <c r="AB692" s="61"/>
      <c r="AC692" s="61"/>
      <c r="AD692" s="81"/>
      <c r="AE692" s="81"/>
      <c r="AF692" s="61"/>
      <c r="AG692" s="269" t="b">
        <v>0</v>
      </c>
      <c r="AH692" s="574"/>
      <c r="AJ692" s="349"/>
      <c r="AK692" s="290"/>
      <c r="AL692" s="290"/>
      <c r="AM692" s="350"/>
      <c r="AN692" s="350"/>
      <c r="AO692" s="290"/>
      <c r="AP692" s="315"/>
      <c r="AQ692" s="258"/>
      <c r="AR692" s="346"/>
      <c r="AS692" s="300"/>
      <c r="AT692" s="300"/>
      <c r="AU692" s="345"/>
      <c r="AV692" s="345"/>
      <c r="AW692" s="300"/>
      <c r="AX692" s="313"/>
      <c r="AY692" s="258"/>
      <c r="AZ692" s="349"/>
      <c r="BA692" s="290"/>
      <c r="BB692" s="290"/>
      <c r="BC692" s="350"/>
      <c r="BD692" s="350"/>
      <c r="BE692" s="290"/>
      <c r="BF692" s="281" t="b">
        <v>0</v>
      </c>
      <c r="BG692" s="258"/>
      <c r="BH692" s="346"/>
      <c r="BI692" s="300"/>
      <c r="BJ692" s="300"/>
      <c r="BK692" s="345"/>
      <c r="BL692" s="345"/>
      <c r="BM692" s="300"/>
      <c r="BN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574"/>
      <c r="Z693" s="258"/>
      <c r="AA693" s="194"/>
      <c r="AB693" s="61"/>
      <c r="AC693" s="61"/>
      <c r="AD693" s="81"/>
      <c r="AE693" s="81"/>
      <c r="AF693" s="61"/>
      <c r="AG693" s="269" t="b">
        <v>0</v>
      </c>
      <c r="AH693" s="574"/>
      <c r="AJ693" s="349"/>
      <c r="AK693" s="290"/>
      <c r="AL693" s="290"/>
      <c r="AM693" s="350"/>
      <c r="AN693" s="350"/>
      <c r="AO693" s="290"/>
      <c r="AP693" s="315"/>
      <c r="AQ693" s="258"/>
      <c r="AR693" s="346"/>
      <c r="AS693" s="300"/>
      <c r="AT693" s="300"/>
      <c r="AU693" s="345"/>
      <c r="AV693" s="345"/>
      <c r="AW693" s="300"/>
      <c r="AX693" s="313"/>
      <c r="AY693" s="258"/>
      <c r="AZ693" s="349"/>
      <c r="BA693" s="290"/>
      <c r="BB693" s="290"/>
      <c r="BC693" s="350"/>
      <c r="BD693" s="350"/>
      <c r="BE693" s="290"/>
      <c r="BF693" s="281" t="b">
        <v>0</v>
      </c>
      <c r="BG693" s="258"/>
      <c r="BH693" s="346"/>
      <c r="BI693" s="300"/>
      <c r="BJ693" s="300"/>
      <c r="BK693" s="345"/>
      <c r="BL693" s="345"/>
      <c r="BM693" s="300"/>
      <c r="BN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574"/>
      <c r="Z694" s="258"/>
      <c r="AA694" s="194"/>
      <c r="AB694" s="61"/>
      <c r="AC694" s="61"/>
      <c r="AD694" s="81"/>
      <c r="AE694" s="81"/>
      <c r="AF694" s="61"/>
      <c r="AG694" s="269" t="b">
        <v>0</v>
      </c>
      <c r="AH694" s="574"/>
      <c r="AJ694" s="349"/>
      <c r="AK694" s="290"/>
      <c r="AL694" s="290"/>
      <c r="AM694" s="350"/>
      <c r="AN694" s="350"/>
      <c r="AO694" s="290"/>
      <c r="AP694" s="315"/>
      <c r="AQ694" s="258"/>
      <c r="AR694" s="346"/>
      <c r="AS694" s="300"/>
      <c r="AT694" s="300"/>
      <c r="AU694" s="345"/>
      <c r="AV694" s="345"/>
      <c r="AW694" s="300"/>
      <c r="AX694" s="313"/>
      <c r="AY694" s="258"/>
      <c r="AZ694" s="349"/>
      <c r="BA694" s="290"/>
      <c r="BB694" s="290"/>
      <c r="BC694" s="350"/>
      <c r="BD694" s="350"/>
      <c r="BE694" s="290"/>
      <c r="BF694" s="281" t="b">
        <v>0</v>
      </c>
      <c r="BG694" s="258"/>
      <c r="BH694" s="346"/>
      <c r="BI694" s="300"/>
      <c r="BJ694" s="300"/>
      <c r="BK694" s="345"/>
      <c r="BL694" s="345"/>
      <c r="BM694" s="300"/>
      <c r="BN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574"/>
      <c r="Z695" s="258"/>
      <c r="AA695" s="194"/>
      <c r="AB695" s="61"/>
      <c r="AC695" s="61"/>
      <c r="AD695" s="81"/>
      <c r="AE695" s="81"/>
      <c r="AF695" s="61"/>
      <c r="AG695" s="269" t="b">
        <v>0</v>
      </c>
      <c r="AH695" s="574"/>
      <c r="AJ695" s="349"/>
      <c r="AK695" s="290"/>
      <c r="AL695" s="290"/>
      <c r="AM695" s="350"/>
      <c r="AN695" s="350"/>
      <c r="AO695" s="290"/>
      <c r="AP695" s="315"/>
      <c r="AQ695" s="258"/>
      <c r="AR695" s="346"/>
      <c r="AS695" s="300"/>
      <c r="AT695" s="300"/>
      <c r="AU695" s="345"/>
      <c r="AV695" s="345"/>
      <c r="AW695" s="300"/>
      <c r="AX695" s="313"/>
      <c r="AY695" s="258"/>
      <c r="AZ695" s="349"/>
      <c r="BA695" s="290"/>
      <c r="BB695" s="290"/>
      <c r="BC695" s="350"/>
      <c r="BD695" s="350"/>
      <c r="BE695" s="290"/>
      <c r="BF695" s="281" t="b">
        <v>0</v>
      </c>
      <c r="BG695" s="258"/>
      <c r="BH695" s="346"/>
      <c r="BI695" s="300"/>
      <c r="BJ695" s="300"/>
      <c r="BK695" s="345"/>
      <c r="BL695" s="345"/>
      <c r="BM695" s="300"/>
      <c r="BN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574"/>
      <c r="Z696" s="258"/>
      <c r="AA696" s="194"/>
      <c r="AB696" s="61"/>
      <c r="AC696" s="61"/>
      <c r="AD696" s="81"/>
      <c r="AE696" s="81"/>
      <c r="AF696" s="61"/>
      <c r="AG696" s="269" t="b">
        <v>0</v>
      </c>
      <c r="AH696" s="574"/>
      <c r="AJ696" s="349"/>
      <c r="AK696" s="290"/>
      <c r="AL696" s="290"/>
      <c r="AM696" s="350"/>
      <c r="AN696" s="350"/>
      <c r="AO696" s="290"/>
      <c r="AP696" s="315"/>
      <c r="AQ696" s="258"/>
      <c r="AR696" s="346"/>
      <c r="AS696" s="300"/>
      <c r="AT696" s="300"/>
      <c r="AU696" s="345"/>
      <c r="AV696" s="345"/>
      <c r="AW696" s="300"/>
      <c r="AX696" s="313"/>
      <c r="AY696" s="258"/>
      <c r="AZ696" s="349"/>
      <c r="BA696" s="290"/>
      <c r="BB696" s="290"/>
      <c r="BC696" s="350"/>
      <c r="BD696" s="350"/>
      <c r="BE696" s="290"/>
      <c r="BF696" s="281" t="b">
        <v>0</v>
      </c>
      <c r="BG696" s="258"/>
      <c r="BH696" s="346"/>
      <c r="BI696" s="300"/>
      <c r="BJ696" s="300"/>
      <c r="BK696" s="345"/>
      <c r="BL696" s="345"/>
      <c r="BM696" s="300"/>
      <c r="BN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574"/>
      <c r="Z697" s="258"/>
      <c r="AA697" s="194"/>
      <c r="AB697" s="61"/>
      <c r="AC697" s="61"/>
      <c r="AD697" s="81"/>
      <c r="AE697" s="81"/>
      <c r="AF697" s="61"/>
      <c r="AG697" s="269" t="b">
        <v>0</v>
      </c>
      <c r="AH697" s="574"/>
      <c r="AJ697" s="349"/>
      <c r="AK697" s="290"/>
      <c r="AL697" s="290"/>
      <c r="AM697" s="350"/>
      <c r="AN697" s="350"/>
      <c r="AO697" s="290"/>
      <c r="AP697" s="315"/>
      <c r="AQ697" s="258"/>
      <c r="AR697" s="346"/>
      <c r="AS697" s="300"/>
      <c r="AT697" s="300"/>
      <c r="AU697" s="345"/>
      <c r="AV697" s="345"/>
      <c r="AW697" s="300"/>
      <c r="AX697" s="313"/>
      <c r="AY697" s="258"/>
      <c r="AZ697" s="349"/>
      <c r="BA697" s="290"/>
      <c r="BB697" s="290"/>
      <c r="BC697" s="350"/>
      <c r="BD697" s="350"/>
      <c r="BE697" s="290"/>
      <c r="BF697" s="281" t="b">
        <v>0</v>
      </c>
      <c r="BG697" s="258"/>
      <c r="BH697" s="346"/>
      <c r="BI697" s="300"/>
      <c r="BJ697" s="300"/>
      <c r="BK697" s="345"/>
      <c r="BL697" s="345"/>
      <c r="BM697" s="300"/>
      <c r="BN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574"/>
      <c r="Z698" s="258"/>
      <c r="AA698" s="194"/>
      <c r="AB698" s="61"/>
      <c r="AC698" s="61"/>
      <c r="AD698" s="81"/>
      <c r="AE698" s="81"/>
      <c r="AF698" s="61"/>
      <c r="AG698" s="269" t="b">
        <v>0</v>
      </c>
      <c r="AH698" s="574"/>
      <c r="AJ698" s="349"/>
      <c r="AK698" s="290"/>
      <c r="AL698" s="290"/>
      <c r="AM698" s="350"/>
      <c r="AN698" s="350"/>
      <c r="AO698" s="290"/>
      <c r="AP698" s="315"/>
      <c r="AQ698" s="258"/>
      <c r="AR698" s="346"/>
      <c r="AS698" s="300"/>
      <c r="AT698" s="300"/>
      <c r="AU698" s="345"/>
      <c r="AV698" s="345"/>
      <c r="AW698" s="300"/>
      <c r="AX698" s="313"/>
      <c r="AY698" s="258"/>
      <c r="AZ698" s="349"/>
      <c r="BA698" s="290"/>
      <c r="BB698" s="290"/>
      <c r="BC698" s="350"/>
      <c r="BD698" s="350"/>
      <c r="BE698" s="290"/>
      <c r="BF698" s="281" t="b">
        <v>0</v>
      </c>
      <c r="BG698" s="258"/>
      <c r="BH698" s="346"/>
      <c r="BI698" s="300"/>
      <c r="BJ698" s="300"/>
      <c r="BK698" s="345"/>
      <c r="BL698" s="345"/>
      <c r="BM698" s="300"/>
      <c r="BN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574"/>
      <c r="Z699" s="258"/>
      <c r="AA699" s="194"/>
      <c r="AB699" s="61"/>
      <c r="AC699" s="61"/>
      <c r="AD699" s="81"/>
      <c r="AE699" s="81"/>
      <c r="AF699" s="61"/>
      <c r="AG699" s="269" t="b">
        <v>0</v>
      </c>
      <c r="AH699" s="574"/>
      <c r="AJ699" s="349"/>
      <c r="AK699" s="290"/>
      <c r="AL699" s="290"/>
      <c r="AM699" s="350"/>
      <c r="AN699" s="350"/>
      <c r="AO699" s="290"/>
      <c r="AP699" s="315"/>
      <c r="AQ699" s="258"/>
      <c r="AR699" s="346"/>
      <c r="AS699" s="300"/>
      <c r="AT699" s="300"/>
      <c r="AU699" s="345"/>
      <c r="AV699" s="345"/>
      <c r="AW699" s="300"/>
      <c r="AX699" s="313"/>
      <c r="AY699" s="258"/>
      <c r="AZ699" s="349"/>
      <c r="BA699" s="290"/>
      <c r="BB699" s="290"/>
      <c r="BC699" s="350"/>
      <c r="BD699" s="350"/>
      <c r="BE699" s="290"/>
      <c r="BF699" s="281" t="b">
        <v>0</v>
      </c>
      <c r="BG699" s="258"/>
      <c r="BH699" s="346"/>
      <c r="BI699" s="300"/>
      <c r="BJ699" s="300"/>
      <c r="BK699" s="345"/>
      <c r="BL699" s="345"/>
      <c r="BM699" s="300"/>
      <c r="BN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574"/>
      <c r="Z700" s="258"/>
      <c r="AA700" s="194"/>
      <c r="AB700" s="61"/>
      <c r="AC700" s="61"/>
      <c r="AD700" s="81"/>
      <c r="AE700" s="81"/>
      <c r="AF700" s="61"/>
      <c r="AG700" s="269" t="b">
        <v>0</v>
      </c>
      <c r="AH700" s="574"/>
      <c r="AJ700" s="349"/>
      <c r="AK700" s="290"/>
      <c r="AL700" s="290"/>
      <c r="AM700" s="350"/>
      <c r="AN700" s="350"/>
      <c r="AO700" s="290"/>
      <c r="AP700" s="315"/>
      <c r="AQ700" s="258"/>
      <c r="AR700" s="346"/>
      <c r="AS700" s="300"/>
      <c r="AT700" s="300"/>
      <c r="AU700" s="345"/>
      <c r="AV700" s="345"/>
      <c r="AW700" s="300"/>
      <c r="AX700" s="313"/>
      <c r="AY700" s="258"/>
      <c r="AZ700" s="349"/>
      <c r="BA700" s="290"/>
      <c r="BB700" s="290"/>
      <c r="BC700" s="350"/>
      <c r="BD700" s="350"/>
      <c r="BE700" s="290"/>
      <c r="BF700" s="281" t="b">
        <v>0</v>
      </c>
      <c r="BG700" s="258"/>
      <c r="BH700" s="346"/>
      <c r="BI700" s="300"/>
      <c r="BJ700" s="300"/>
      <c r="BK700" s="345"/>
      <c r="BL700" s="345"/>
      <c r="BM700" s="300"/>
      <c r="BN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574"/>
      <c r="Z701" s="258"/>
      <c r="AA701" s="194"/>
      <c r="AB701" s="61"/>
      <c r="AC701" s="61"/>
      <c r="AD701" s="81"/>
      <c r="AE701" s="81"/>
      <c r="AF701" s="61"/>
      <c r="AG701" s="269" t="b">
        <v>0</v>
      </c>
      <c r="AH701" s="574"/>
      <c r="AJ701" s="349"/>
      <c r="AK701" s="290"/>
      <c r="AL701" s="290"/>
      <c r="AM701" s="350"/>
      <c r="AN701" s="350"/>
      <c r="AO701" s="290"/>
      <c r="AP701" s="315"/>
      <c r="AQ701" s="258"/>
      <c r="AR701" s="346"/>
      <c r="AS701" s="300"/>
      <c r="AT701" s="300"/>
      <c r="AU701" s="345"/>
      <c r="AV701" s="345"/>
      <c r="AW701" s="300"/>
      <c r="AX701" s="313"/>
      <c r="AY701" s="258"/>
      <c r="AZ701" s="349"/>
      <c r="BA701" s="290"/>
      <c r="BB701" s="290"/>
      <c r="BC701" s="350"/>
      <c r="BD701" s="350"/>
      <c r="BE701" s="290"/>
      <c r="BF701" s="281" t="b">
        <v>0</v>
      </c>
      <c r="BG701" s="258"/>
      <c r="BH701" s="346"/>
      <c r="BI701" s="300"/>
      <c r="BJ701" s="300"/>
      <c r="BK701" s="345"/>
      <c r="BL701" s="345"/>
      <c r="BM701" s="300"/>
      <c r="BN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574"/>
      <c r="Z702" s="258"/>
      <c r="AA702" s="194"/>
      <c r="AB702" s="61"/>
      <c r="AC702" s="61"/>
      <c r="AD702" s="81"/>
      <c r="AE702" s="81"/>
      <c r="AF702" s="61"/>
      <c r="AG702" s="269" t="b">
        <v>0</v>
      </c>
      <c r="AH702" s="574"/>
      <c r="AJ702" s="349"/>
      <c r="AK702" s="290"/>
      <c r="AL702" s="290"/>
      <c r="AM702" s="350"/>
      <c r="AN702" s="350"/>
      <c r="AO702" s="290"/>
      <c r="AP702" s="315"/>
      <c r="AQ702" s="258"/>
      <c r="AR702" s="346"/>
      <c r="AS702" s="300"/>
      <c r="AT702" s="300"/>
      <c r="AU702" s="345"/>
      <c r="AV702" s="345"/>
      <c r="AW702" s="300"/>
      <c r="AX702" s="313"/>
      <c r="AY702" s="258"/>
      <c r="AZ702" s="349"/>
      <c r="BA702" s="290"/>
      <c r="BB702" s="290"/>
      <c r="BC702" s="350"/>
      <c r="BD702" s="350"/>
      <c r="BE702" s="290"/>
      <c r="BF702" s="281" t="b">
        <v>0</v>
      </c>
      <c r="BG702" s="258"/>
      <c r="BH702" s="346"/>
      <c r="BI702" s="300"/>
      <c r="BJ702" s="300"/>
      <c r="BK702" s="345"/>
      <c r="BL702" s="345"/>
      <c r="BM702" s="300"/>
      <c r="BN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574"/>
      <c r="Z703" s="258"/>
      <c r="AA703" s="194"/>
      <c r="AB703" s="61"/>
      <c r="AC703" s="61"/>
      <c r="AD703" s="81"/>
      <c r="AE703" s="81"/>
      <c r="AF703" s="61"/>
      <c r="AG703" s="269" t="b">
        <v>0</v>
      </c>
      <c r="AH703" s="574"/>
      <c r="AJ703" s="349"/>
      <c r="AK703" s="290"/>
      <c r="AL703" s="290"/>
      <c r="AM703" s="350"/>
      <c r="AN703" s="350"/>
      <c r="AO703" s="290"/>
      <c r="AP703" s="315"/>
      <c r="AQ703" s="258"/>
      <c r="AR703" s="346"/>
      <c r="AS703" s="300"/>
      <c r="AT703" s="300"/>
      <c r="AU703" s="345"/>
      <c r="AV703" s="345"/>
      <c r="AW703" s="300"/>
      <c r="AX703" s="313"/>
      <c r="AY703" s="258"/>
      <c r="AZ703" s="349"/>
      <c r="BA703" s="290"/>
      <c r="BB703" s="290"/>
      <c r="BC703" s="350"/>
      <c r="BD703" s="350"/>
      <c r="BE703" s="290"/>
      <c r="BF703" s="281" t="b">
        <v>0</v>
      </c>
      <c r="BG703" s="258"/>
      <c r="BH703" s="346"/>
      <c r="BI703" s="300"/>
      <c r="BJ703" s="300"/>
      <c r="BK703" s="345"/>
      <c r="BL703" s="345"/>
      <c r="BM703" s="300"/>
      <c r="BN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574"/>
      <c r="Z704" s="258"/>
      <c r="AA704" s="194"/>
      <c r="AB704" s="61"/>
      <c r="AC704" s="61"/>
      <c r="AD704" s="81"/>
      <c r="AE704" s="81"/>
      <c r="AF704" s="61"/>
      <c r="AG704" s="269" t="b">
        <v>0</v>
      </c>
      <c r="AH704" s="574"/>
      <c r="AJ704" s="349"/>
      <c r="AK704" s="290"/>
      <c r="AL704" s="290"/>
      <c r="AM704" s="350"/>
      <c r="AN704" s="350"/>
      <c r="AO704" s="290"/>
      <c r="AP704" s="315"/>
      <c r="AQ704" s="258"/>
      <c r="AR704" s="346"/>
      <c r="AS704" s="300"/>
      <c r="AT704" s="300"/>
      <c r="AU704" s="345"/>
      <c r="AV704" s="345"/>
      <c r="AW704" s="300"/>
      <c r="AX704" s="313"/>
      <c r="AY704" s="258"/>
      <c r="AZ704" s="349"/>
      <c r="BA704" s="290"/>
      <c r="BB704" s="290"/>
      <c r="BC704" s="350"/>
      <c r="BD704" s="350"/>
      <c r="BE704" s="290"/>
      <c r="BF704" s="281" t="b">
        <v>0</v>
      </c>
      <c r="BG704" s="258"/>
      <c r="BH704" s="346"/>
      <c r="BI704" s="300"/>
      <c r="BJ704" s="300"/>
      <c r="BK704" s="345"/>
      <c r="BL704" s="345"/>
      <c r="BM704" s="300"/>
      <c r="BN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574"/>
      <c r="Z705" s="258"/>
      <c r="AA705" s="194"/>
      <c r="AB705" s="61"/>
      <c r="AC705" s="61"/>
      <c r="AD705" s="81"/>
      <c r="AE705" s="81"/>
      <c r="AF705" s="61"/>
      <c r="AG705" s="269" t="b">
        <v>0</v>
      </c>
      <c r="AH705" s="574"/>
      <c r="AJ705" s="349"/>
      <c r="AK705" s="290"/>
      <c r="AL705" s="290"/>
      <c r="AM705" s="350"/>
      <c r="AN705" s="350"/>
      <c r="AO705" s="290"/>
      <c r="AP705" s="315"/>
      <c r="AQ705" s="258"/>
      <c r="AR705" s="346"/>
      <c r="AS705" s="300"/>
      <c r="AT705" s="300"/>
      <c r="AU705" s="345"/>
      <c r="AV705" s="345"/>
      <c r="AW705" s="300"/>
      <c r="AX705" s="313"/>
      <c r="AY705" s="258"/>
      <c r="AZ705" s="349"/>
      <c r="BA705" s="290"/>
      <c r="BB705" s="290"/>
      <c r="BC705" s="350"/>
      <c r="BD705" s="350"/>
      <c r="BE705" s="290"/>
      <c r="BF705" s="281" t="b">
        <v>0</v>
      </c>
      <c r="BG705" s="258"/>
      <c r="BH705" s="346"/>
      <c r="BI705" s="300"/>
      <c r="BJ705" s="300"/>
      <c r="BK705" s="345"/>
      <c r="BL705" s="345"/>
      <c r="BM705" s="300"/>
      <c r="BN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574"/>
      <c r="Z706" s="258"/>
      <c r="AA706" s="194"/>
      <c r="AB706" s="61"/>
      <c r="AC706" s="61"/>
      <c r="AD706" s="81"/>
      <c r="AE706" s="81"/>
      <c r="AF706" s="61"/>
      <c r="AG706" s="269" t="b">
        <v>0</v>
      </c>
      <c r="AH706" s="574"/>
      <c r="AJ706" s="349"/>
      <c r="AK706" s="290"/>
      <c r="AL706" s="290"/>
      <c r="AM706" s="350"/>
      <c r="AN706" s="350"/>
      <c r="AO706" s="290"/>
      <c r="AP706" s="315"/>
      <c r="AQ706" s="258"/>
      <c r="AR706" s="346"/>
      <c r="AS706" s="300"/>
      <c r="AT706" s="300"/>
      <c r="AU706" s="345"/>
      <c r="AV706" s="345"/>
      <c r="AW706" s="300"/>
      <c r="AX706" s="313"/>
      <c r="AY706" s="258"/>
      <c r="AZ706" s="349"/>
      <c r="BA706" s="290"/>
      <c r="BB706" s="290"/>
      <c r="BC706" s="350"/>
      <c r="BD706" s="350"/>
      <c r="BE706" s="290"/>
      <c r="BF706" s="281" t="b">
        <v>0</v>
      </c>
      <c r="BG706" s="258"/>
      <c r="BH706" s="346"/>
      <c r="BI706" s="300"/>
      <c r="BJ706" s="300"/>
      <c r="BK706" s="345"/>
      <c r="BL706" s="345"/>
      <c r="BM706" s="300"/>
      <c r="BN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574"/>
      <c r="Z707" s="258"/>
      <c r="AA707" s="194"/>
      <c r="AB707" s="61"/>
      <c r="AC707" s="61"/>
      <c r="AD707" s="81"/>
      <c r="AE707" s="81"/>
      <c r="AF707" s="61"/>
      <c r="AG707" s="269" t="b">
        <v>0</v>
      </c>
      <c r="AH707" s="574"/>
      <c r="AJ707" s="349"/>
      <c r="AK707" s="290"/>
      <c r="AL707" s="290"/>
      <c r="AM707" s="350"/>
      <c r="AN707" s="350"/>
      <c r="AO707" s="290"/>
      <c r="AP707" s="315"/>
      <c r="AQ707" s="258"/>
      <c r="AR707" s="346"/>
      <c r="AS707" s="300"/>
      <c r="AT707" s="300"/>
      <c r="AU707" s="345"/>
      <c r="AV707" s="345"/>
      <c r="AW707" s="300"/>
      <c r="AX707" s="313"/>
      <c r="AY707" s="258"/>
      <c r="AZ707" s="349"/>
      <c r="BA707" s="290"/>
      <c r="BB707" s="290"/>
      <c r="BC707" s="350"/>
      <c r="BD707" s="350"/>
      <c r="BE707" s="290"/>
      <c r="BF707" s="281" t="b">
        <v>0</v>
      </c>
      <c r="BG707" s="258"/>
      <c r="BH707" s="346"/>
      <c r="BI707" s="300"/>
      <c r="BJ707" s="300"/>
      <c r="BK707" s="345"/>
      <c r="BL707" s="345"/>
      <c r="BM707" s="300"/>
      <c r="BN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574"/>
      <c r="Z708" s="258"/>
      <c r="AA708" s="194"/>
      <c r="AB708" s="61"/>
      <c r="AC708" s="61"/>
      <c r="AD708" s="81"/>
      <c r="AE708" s="81"/>
      <c r="AF708" s="61"/>
      <c r="AG708" s="269" t="b">
        <v>0</v>
      </c>
      <c r="AH708" s="574"/>
      <c r="AJ708" s="349"/>
      <c r="AK708" s="290"/>
      <c r="AL708" s="290"/>
      <c r="AM708" s="350"/>
      <c r="AN708" s="350"/>
      <c r="AO708" s="290"/>
      <c r="AP708" s="315"/>
      <c r="AQ708" s="258"/>
      <c r="AR708" s="346"/>
      <c r="AS708" s="300"/>
      <c r="AT708" s="300"/>
      <c r="AU708" s="345"/>
      <c r="AV708" s="345"/>
      <c r="AW708" s="300"/>
      <c r="AX708" s="313"/>
      <c r="AY708" s="258"/>
      <c r="AZ708" s="349"/>
      <c r="BA708" s="290"/>
      <c r="BB708" s="290"/>
      <c r="BC708" s="350"/>
      <c r="BD708" s="350"/>
      <c r="BE708" s="290"/>
      <c r="BF708" s="281" t="b">
        <v>0</v>
      </c>
      <c r="BG708" s="258"/>
      <c r="BH708" s="346"/>
      <c r="BI708" s="300"/>
      <c r="BJ708" s="300"/>
      <c r="BK708" s="345"/>
      <c r="BL708" s="345"/>
      <c r="BM708" s="300"/>
      <c r="BN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574"/>
      <c r="Z709" s="258"/>
      <c r="AA709" s="194"/>
      <c r="AB709" s="61"/>
      <c r="AC709" s="61"/>
      <c r="AD709" s="81"/>
      <c r="AE709" s="81"/>
      <c r="AF709" s="61"/>
      <c r="AG709" s="269" t="b">
        <v>0</v>
      </c>
      <c r="AH709" s="574"/>
      <c r="AJ709" s="349"/>
      <c r="AK709" s="290"/>
      <c r="AL709" s="290"/>
      <c r="AM709" s="350"/>
      <c r="AN709" s="350"/>
      <c r="AO709" s="290"/>
      <c r="AP709" s="315"/>
      <c r="AQ709" s="258"/>
      <c r="AR709" s="346"/>
      <c r="AS709" s="300"/>
      <c r="AT709" s="300"/>
      <c r="AU709" s="345"/>
      <c r="AV709" s="345"/>
      <c r="AW709" s="300"/>
      <c r="AX709" s="313"/>
      <c r="AY709" s="258"/>
      <c r="AZ709" s="349"/>
      <c r="BA709" s="290"/>
      <c r="BB709" s="290"/>
      <c r="BC709" s="350"/>
      <c r="BD709" s="350"/>
      <c r="BE709" s="290"/>
      <c r="BF709" s="281" t="b">
        <v>0</v>
      </c>
      <c r="BG709" s="258"/>
      <c r="BH709" s="346"/>
      <c r="BI709" s="300"/>
      <c r="BJ709" s="300"/>
      <c r="BK709" s="345"/>
      <c r="BL709" s="345"/>
      <c r="BM709" s="300"/>
      <c r="BN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574"/>
      <c r="Z710" s="258"/>
      <c r="AA710" s="194"/>
      <c r="AB710" s="61"/>
      <c r="AC710" s="61"/>
      <c r="AD710" s="81"/>
      <c r="AE710" s="81"/>
      <c r="AF710" s="61"/>
      <c r="AG710" s="269" t="b">
        <v>0</v>
      </c>
      <c r="AH710" s="574"/>
      <c r="AJ710" s="349"/>
      <c r="AK710" s="290"/>
      <c r="AL710" s="290"/>
      <c r="AM710" s="350"/>
      <c r="AN710" s="350"/>
      <c r="AO710" s="290"/>
      <c r="AP710" s="315"/>
      <c r="AQ710" s="258"/>
      <c r="AR710" s="346"/>
      <c r="AS710" s="300"/>
      <c r="AT710" s="300"/>
      <c r="AU710" s="345"/>
      <c r="AV710" s="345"/>
      <c r="AW710" s="300"/>
      <c r="AX710" s="313"/>
      <c r="AY710" s="258"/>
      <c r="AZ710" s="349"/>
      <c r="BA710" s="290"/>
      <c r="BB710" s="290"/>
      <c r="BC710" s="350"/>
      <c r="BD710" s="350"/>
      <c r="BE710" s="290"/>
      <c r="BF710" s="281" t="b">
        <v>0</v>
      </c>
      <c r="BG710" s="258"/>
      <c r="BH710" s="346"/>
      <c r="BI710" s="300"/>
      <c r="BJ710" s="300"/>
      <c r="BK710" s="345"/>
      <c r="BL710" s="345"/>
      <c r="BM710" s="300"/>
      <c r="BN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574"/>
      <c r="Z711" s="258"/>
      <c r="AA711" s="194"/>
      <c r="AB711" s="61"/>
      <c r="AC711" s="61"/>
      <c r="AD711" s="81"/>
      <c r="AE711" s="81"/>
      <c r="AF711" s="61"/>
      <c r="AG711" s="269" t="b">
        <v>0</v>
      </c>
      <c r="AH711" s="574"/>
      <c r="AJ711" s="349"/>
      <c r="AK711" s="290"/>
      <c r="AL711" s="290"/>
      <c r="AM711" s="350"/>
      <c r="AN711" s="350"/>
      <c r="AO711" s="290"/>
      <c r="AP711" s="315"/>
      <c r="AQ711" s="258"/>
      <c r="AR711" s="346"/>
      <c r="AS711" s="300"/>
      <c r="AT711" s="300"/>
      <c r="AU711" s="345"/>
      <c r="AV711" s="345"/>
      <c r="AW711" s="300"/>
      <c r="AX711" s="313"/>
      <c r="AY711" s="258"/>
      <c r="AZ711" s="349"/>
      <c r="BA711" s="290"/>
      <c r="BB711" s="290"/>
      <c r="BC711" s="350"/>
      <c r="BD711" s="350"/>
      <c r="BE711" s="290"/>
      <c r="BF711" s="281" t="b">
        <v>0</v>
      </c>
      <c r="BG711" s="258"/>
      <c r="BH711" s="346"/>
      <c r="BI711" s="300"/>
      <c r="BJ711" s="300"/>
      <c r="BK711" s="345"/>
      <c r="BL711" s="345"/>
      <c r="BM711" s="300"/>
      <c r="BN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574"/>
      <c r="Z712" s="258"/>
      <c r="AA712" s="194"/>
      <c r="AB712" s="61"/>
      <c r="AC712" s="61"/>
      <c r="AD712" s="81"/>
      <c r="AE712" s="81"/>
      <c r="AF712" s="61"/>
      <c r="AG712" s="269" t="b">
        <v>0</v>
      </c>
      <c r="AH712" s="574"/>
      <c r="AJ712" s="349"/>
      <c r="AK712" s="290"/>
      <c r="AL712" s="290"/>
      <c r="AM712" s="350"/>
      <c r="AN712" s="350"/>
      <c r="AO712" s="290"/>
      <c r="AP712" s="315"/>
      <c r="AQ712" s="258"/>
      <c r="AR712" s="346"/>
      <c r="AS712" s="300"/>
      <c r="AT712" s="300"/>
      <c r="AU712" s="345"/>
      <c r="AV712" s="345"/>
      <c r="AW712" s="300"/>
      <c r="AX712" s="313"/>
      <c r="AY712" s="258"/>
      <c r="AZ712" s="349"/>
      <c r="BA712" s="290"/>
      <c r="BB712" s="290"/>
      <c r="BC712" s="350"/>
      <c r="BD712" s="350"/>
      <c r="BE712" s="290"/>
      <c r="BF712" s="281" t="b">
        <v>0</v>
      </c>
      <c r="BG712" s="258"/>
      <c r="BH712" s="346"/>
      <c r="BI712" s="300"/>
      <c r="BJ712" s="300"/>
      <c r="BK712" s="345"/>
      <c r="BL712" s="345"/>
      <c r="BM712" s="300"/>
      <c r="BN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574"/>
      <c r="Z713" s="258"/>
      <c r="AA713" s="194"/>
      <c r="AB713" s="61"/>
      <c r="AC713" s="61"/>
      <c r="AD713" s="81"/>
      <c r="AE713" s="81"/>
      <c r="AF713" s="61"/>
      <c r="AG713" s="269" t="b">
        <v>0</v>
      </c>
      <c r="AH713" s="574"/>
      <c r="AJ713" s="349"/>
      <c r="AK713" s="290"/>
      <c r="AL713" s="290"/>
      <c r="AM713" s="350"/>
      <c r="AN713" s="350"/>
      <c r="AO713" s="290"/>
      <c r="AP713" s="315"/>
      <c r="AQ713" s="258"/>
      <c r="AR713" s="346"/>
      <c r="AS713" s="300"/>
      <c r="AT713" s="300"/>
      <c r="AU713" s="345"/>
      <c r="AV713" s="345"/>
      <c r="AW713" s="300"/>
      <c r="AX713" s="313"/>
      <c r="AY713" s="258"/>
      <c r="AZ713" s="349"/>
      <c r="BA713" s="290"/>
      <c r="BB713" s="290"/>
      <c r="BC713" s="350"/>
      <c r="BD713" s="350"/>
      <c r="BE713" s="290"/>
      <c r="BF713" s="281" t="b">
        <v>0</v>
      </c>
      <c r="BG713" s="258"/>
      <c r="BH713" s="346"/>
      <c r="BI713" s="300"/>
      <c r="BJ713" s="300"/>
      <c r="BK713" s="345"/>
      <c r="BL713" s="345"/>
      <c r="BM713" s="300"/>
      <c r="BN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574"/>
      <c r="Z714" s="258"/>
      <c r="AA714" s="194"/>
      <c r="AB714" s="61"/>
      <c r="AC714" s="61"/>
      <c r="AD714" s="81"/>
      <c r="AE714" s="81"/>
      <c r="AF714" s="61"/>
      <c r="AG714" s="269" t="b">
        <v>0</v>
      </c>
      <c r="AH714" s="574"/>
      <c r="AJ714" s="349"/>
      <c r="AK714" s="290"/>
      <c r="AL714" s="290"/>
      <c r="AM714" s="350"/>
      <c r="AN714" s="350"/>
      <c r="AO714" s="290"/>
      <c r="AP714" s="315"/>
      <c r="AQ714" s="258"/>
      <c r="AR714" s="346"/>
      <c r="AS714" s="300"/>
      <c r="AT714" s="300"/>
      <c r="AU714" s="345"/>
      <c r="AV714" s="345"/>
      <c r="AW714" s="300"/>
      <c r="AX714" s="313"/>
      <c r="AY714" s="258"/>
      <c r="AZ714" s="349"/>
      <c r="BA714" s="290"/>
      <c r="BB714" s="290"/>
      <c r="BC714" s="350"/>
      <c r="BD714" s="350"/>
      <c r="BE714" s="290"/>
      <c r="BF714" s="281" t="b">
        <v>0</v>
      </c>
      <c r="BG714" s="258"/>
      <c r="BH714" s="346"/>
      <c r="BI714" s="300"/>
      <c r="BJ714" s="300"/>
      <c r="BK714" s="345"/>
      <c r="BL714" s="345"/>
      <c r="BM714" s="300"/>
      <c r="BN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574"/>
      <c r="Z715" s="258"/>
      <c r="AA715" s="194"/>
      <c r="AB715" s="61"/>
      <c r="AC715" s="61"/>
      <c r="AD715" s="81"/>
      <c r="AE715" s="81"/>
      <c r="AF715" s="61"/>
      <c r="AG715" s="269" t="b">
        <v>0</v>
      </c>
      <c r="AH715" s="574"/>
      <c r="AJ715" s="349"/>
      <c r="AK715" s="290"/>
      <c r="AL715" s="290"/>
      <c r="AM715" s="350"/>
      <c r="AN715" s="350"/>
      <c r="AO715" s="290"/>
      <c r="AP715" s="315"/>
      <c r="AQ715" s="258"/>
      <c r="AR715" s="346"/>
      <c r="AS715" s="300"/>
      <c r="AT715" s="300"/>
      <c r="AU715" s="345"/>
      <c r="AV715" s="345"/>
      <c r="AW715" s="300"/>
      <c r="AX715" s="313"/>
      <c r="AY715" s="258"/>
      <c r="AZ715" s="349"/>
      <c r="BA715" s="290"/>
      <c r="BB715" s="290"/>
      <c r="BC715" s="350"/>
      <c r="BD715" s="350"/>
      <c r="BE715" s="290"/>
      <c r="BF715" s="281" t="b">
        <v>0</v>
      </c>
      <c r="BG715" s="258"/>
      <c r="BH715" s="346"/>
      <c r="BI715" s="300"/>
      <c r="BJ715" s="300"/>
      <c r="BK715" s="345"/>
      <c r="BL715" s="345"/>
      <c r="BM715" s="300"/>
      <c r="BN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574"/>
      <c r="Z716" s="258"/>
      <c r="AA716" s="194"/>
      <c r="AB716" s="61"/>
      <c r="AC716" s="61"/>
      <c r="AD716" s="81"/>
      <c r="AE716" s="81"/>
      <c r="AF716" s="61"/>
      <c r="AG716" s="269" t="b">
        <v>0</v>
      </c>
      <c r="AH716" s="574"/>
      <c r="AJ716" s="349"/>
      <c r="AK716" s="290"/>
      <c r="AL716" s="290"/>
      <c r="AM716" s="350"/>
      <c r="AN716" s="350"/>
      <c r="AO716" s="290"/>
      <c r="AP716" s="315"/>
      <c r="AQ716" s="258"/>
      <c r="AR716" s="346"/>
      <c r="AS716" s="300"/>
      <c r="AT716" s="300"/>
      <c r="AU716" s="345"/>
      <c r="AV716" s="345"/>
      <c r="AW716" s="300"/>
      <c r="AX716" s="313"/>
      <c r="AY716" s="258"/>
      <c r="AZ716" s="349"/>
      <c r="BA716" s="290"/>
      <c r="BB716" s="290"/>
      <c r="BC716" s="350"/>
      <c r="BD716" s="350"/>
      <c r="BE716" s="290"/>
      <c r="BF716" s="281" t="b">
        <v>0</v>
      </c>
      <c r="BG716" s="258"/>
      <c r="BH716" s="346"/>
      <c r="BI716" s="300"/>
      <c r="BJ716" s="300"/>
      <c r="BK716" s="345"/>
      <c r="BL716" s="345"/>
      <c r="BM716" s="300"/>
      <c r="BN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574"/>
      <c r="Z717" s="258"/>
      <c r="AA717" s="194"/>
      <c r="AB717" s="61"/>
      <c r="AC717" s="61"/>
      <c r="AD717" s="81"/>
      <c r="AE717" s="81"/>
      <c r="AF717" s="61"/>
      <c r="AG717" s="269" t="b">
        <v>0</v>
      </c>
      <c r="AH717" s="574"/>
      <c r="AJ717" s="349"/>
      <c r="AK717" s="290"/>
      <c r="AL717" s="290"/>
      <c r="AM717" s="350"/>
      <c r="AN717" s="350"/>
      <c r="AO717" s="290"/>
      <c r="AP717" s="315"/>
      <c r="AQ717" s="258"/>
      <c r="AR717" s="346"/>
      <c r="AS717" s="300"/>
      <c r="AT717" s="300"/>
      <c r="AU717" s="345"/>
      <c r="AV717" s="345"/>
      <c r="AW717" s="300"/>
      <c r="AX717" s="313"/>
      <c r="AY717" s="258"/>
      <c r="AZ717" s="349"/>
      <c r="BA717" s="290"/>
      <c r="BB717" s="290"/>
      <c r="BC717" s="350"/>
      <c r="BD717" s="350"/>
      <c r="BE717" s="290"/>
      <c r="BF717" s="281" t="b">
        <v>0</v>
      </c>
      <c r="BG717" s="258"/>
      <c r="BH717" s="346"/>
      <c r="BI717" s="300"/>
      <c r="BJ717" s="300"/>
      <c r="BK717" s="345"/>
      <c r="BL717" s="345"/>
      <c r="BM717" s="300"/>
      <c r="BN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574"/>
      <c r="Z718" s="258"/>
      <c r="AA718" s="194"/>
      <c r="AB718" s="61"/>
      <c r="AC718" s="61"/>
      <c r="AD718" s="81"/>
      <c r="AE718" s="81"/>
      <c r="AF718" s="61"/>
      <c r="AG718" s="269" t="b">
        <v>0</v>
      </c>
      <c r="AH718" s="574"/>
      <c r="AJ718" s="349"/>
      <c r="AK718" s="290"/>
      <c r="AL718" s="290"/>
      <c r="AM718" s="350"/>
      <c r="AN718" s="350"/>
      <c r="AO718" s="290"/>
      <c r="AP718" s="315"/>
      <c r="AQ718" s="258"/>
      <c r="AR718" s="346"/>
      <c r="AS718" s="300"/>
      <c r="AT718" s="300"/>
      <c r="AU718" s="345"/>
      <c r="AV718" s="345"/>
      <c r="AW718" s="300"/>
      <c r="AX718" s="313"/>
      <c r="AY718" s="258"/>
      <c r="AZ718" s="349"/>
      <c r="BA718" s="290"/>
      <c r="BB718" s="290"/>
      <c r="BC718" s="350"/>
      <c r="BD718" s="350"/>
      <c r="BE718" s="290"/>
      <c r="BF718" s="281" t="b">
        <v>0</v>
      </c>
      <c r="BG718" s="258"/>
      <c r="BH718" s="346"/>
      <c r="BI718" s="300"/>
      <c r="BJ718" s="300"/>
      <c r="BK718" s="345"/>
      <c r="BL718" s="345"/>
      <c r="BM718" s="300"/>
      <c r="BN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574"/>
      <c r="Z719" s="258"/>
      <c r="AA719" s="194"/>
      <c r="AB719" s="61"/>
      <c r="AC719" s="61"/>
      <c r="AD719" s="81"/>
      <c r="AE719" s="81"/>
      <c r="AF719" s="61"/>
      <c r="AG719" s="269" t="b">
        <v>0</v>
      </c>
      <c r="AH719" s="574"/>
      <c r="AJ719" s="349"/>
      <c r="AK719" s="290"/>
      <c r="AL719" s="290"/>
      <c r="AM719" s="350"/>
      <c r="AN719" s="350"/>
      <c r="AO719" s="290"/>
      <c r="AP719" s="315"/>
      <c r="AQ719" s="258"/>
      <c r="AR719" s="346"/>
      <c r="AS719" s="300"/>
      <c r="AT719" s="300"/>
      <c r="AU719" s="345"/>
      <c r="AV719" s="345"/>
      <c r="AW719" s="300"/>
      <c r="AX719" s="313"/>
      <c r="AY719" s="258"/>
      <c r="AZ719" s="349"/>
      <c r="BA719" s="290"/>
      <c r="BB719" s="290"/>
      <c r="BC719" s="350"/>
      <c r="BD719" s="350"/>
      <c r="BE719" s="290"/>
      <c r="BF719" s="281" t="b">
        <v>0</v>
      </c>
      <c r="BG719" s="258"/>
      <c r="BH719" s="346"/>
      <c r="BI719" s="300"/>
      <c r="BJ719" s="300"/>
      <c r="BK719" s="345"/>
      <c r="BL719" s="345"/>
      <c r="BM719" s="300"/>
      <c r="BN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574"/>
      <c r="Z720" s="258"/>
      <c r="AA720" s="194"/>
      <c r="AB720" s="61"/>
      <c r="AC720" s="61"/>
      <c r="AD720" s="81"/>
      <c r="AE720" s="81"/>
      <c r="AF720" s="61"/>
      <c r="AG720" s="269" t="b">
        <v>0</v>
      </c>
      <c r="AH720" s="574"/>
      <c r="AJ720" s="349"/>
      <c r="AK720" s="290"/>
      <c r="AL720" s="290"/>
      <c r="AM720" s="350"/>
      <c r="AN720" s="350"/>
      <c r="AO720" s="290"/>
      <c r="AP720" s="315"/>
      <c r="AQ720" s="258"/>
      <c r="AR720" s="346"/>
      <c r="AS720" s="300"/>
      <c r="AT720" s="300"/>
      <c r="AU720" s="345"/>
      <c r="AV720" s="345"/>
      <c r="AW720" s="300"/>
      <c r="AX720" s="313"/>
      <c r="AY720" s="258"/>
      <c r="AZ720" s="349"/>
      <c r="BA720" s="290"/>
      <c r="BB720" s="290"/>
      <c r="BC720" s="350"/>
      <c r="BD720" s="350"/>
      <c r="BE720" s="290"/>
      <c r="BF720" s="281" t="b">
        <v>0</v>
      </c>
      <c r="BG720" s="258"/>
      <c r="BH720" s="346"/>
      <c r="BI720" s="300"/>
      <c r="BJ720" s="300"/>
      <c r="BK720" s="345"/>
      <c r="BL720" s="345"/>
      <c r="BM720" s="300"/>
      <c r="BN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574"/>
      <c r="Z721" s="258"/>
      <c r="AA721" s="194"/>
      <c r="AB721" s="61"/>
      <c r="AC721" s="61"/>
      <c r="AD721" s="81"/>
      <c r="AE721" s="81"/>
      <c r="AF721" s="61"/>
      <c r="AG721" s="269" t="b">
        <v>0</v>
      </c>
      <c r="AH721" s="574"/>
      <c r="AJ721" s="349"/>
      <c r="AK721" s="290"/>
      <c r="AL721" s="290"/>
      <c r="AM721" s="350"/>
      <c r="AN721" s="350"/>
      <c r="AO721" s="290"/>
      <c r="AP721" s="315"/>
      <c r="AQ721" s="258"/>
      <c r="AR721" s="346"/>
      <c r="AS721" s="300"/>
      <c r="AT721" s="300"/>
      <c r="AU721" s="345"/>
      <c r="AV721" s="345"/>
      <c r="AW721" s="300"/>
      <c r="AX721" s="313"/>
      <c r="AY721" s="258"/>
      <c r="AZ721" s="349"/>
      <c r="BA721" s="290"/>
      <c r="BB721" s="290"/>
      <c r="BC721" s="350"/>
      <c r="BD721" s="350"/>
      <c r="BE721" s="290"/>
      <c r="BF721" s="281" t="b">
        <v>0</v>
      </c>
      <c r="BG721" s="258"/>
      <c r="BH721" s="346"/>
      <c r="BI721" s="300"/>
      <c r="BJ721" s="300"/>
      <c r="BK721" s="345"/>
      <c r="BL721" s="345"/>
      <c r="BM721" s="300"/>
      <c r="BN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574"/>
      <c r="Z722" s="258"/>
      <c r="AA722" s="194"/>
      <c r="AB722" s="61"/>
      <c r="AC722" s="61"/>
      <c r="AD722" s="81"/>
      <c r="AE722" s="81"/>
      <c r="AF722" s="61"/>
      <c r="AG722" s="269" t="b">
        <v>0</v>
      </c>
      <c r="AH722" s="574"/>
      <c r="AJ722" s="349"/>
      <c r="AK722" s="290"/>
      <c r="AL722" s="290"/>
      <c r="AM722" s="350"/>
      <c r="AN722" s="350"/>
      <c r="AO722" s="290"/>
      <c r="AP722" s="315"/>
      <c r="AQ722" s="258"/>
      <c r="AR722" s="346"/>
      <c r="AS722" s="300"/>
      <c r="AT722" s="300"/>
      <c r="AU722" s="345"/>
      <c r="AV722" s="345"/>
      <c r="AW722" s="300"/>
      <c r="AX722" s="313"/>
      <c r="AY722" s="258"/>
      <c r="AZ722" s="349"/>
      <c r="BA722" s="290"/>
      <c r="BB722" s="290"/>
      <c r="BC722" s="350"/>
      <c r="BD722" s="350"/>
      <c r="BE722" s="290"/>
      <c r="BF722" s="281" t="b">
        <v>0</v>
      </c>
      <c r="BG722" s="258"/>
      <c r="BH722" s="346"/>
      <c r="BI722" s="300"/>
      <c r="BJ722" s="300"/>
      <c r="BK722" s="345"/>
      <c r="BL722" s="345"/>
      <c r="BM722" s="300"/>
      <c r="BN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574"/>
      <c r="Z723" s="258"/>
      <c r="AA723" s="194"/>
      <c r="AB723" s="61"/>
      <c r="AC723" s="61"/>
      <c r="AD723" s="81"/>
      <c r="AE723" s="81"/>
      <c r="AF723" s="61"/>
      <c r="AG723" s="269" t="b">
        <v>0</v>
      </c>
      <c r="AH723" s="574"/>
      <c r="AJ723" s="349"/>
      <c r="AK723" s="290"/>
      <c r="AL723" s="290"/>
      <c r="AM723" s="350"/>
      <c r="AN723" s="350"/>
      <c r="AO723" s="290"/>
      <c r="AP723" s="315"/>
      <c r="AQ723" s="258"/>
      <c r="AR723" s="346"/>
      <c r="AS723" s="300"/>
      <c r="AT723" s="300"/>
      <c r="AU723" s="345"/>
      <c r="AV723" s="345"/>
      <c r="AW723" s="300"/>
      <c r="AX723" s="313"/>
      <c r="AY723" s="258"/>
      <c r="AZ723" s="349"/>
      <c r="BA723" s="290"/>
      <c r="BB723" s="290"/>
      <c r="BC723" s="350"/>
      <c r="BD723" s="350"/>
      <c r="BE723" s="290"/>
      <c r="BF723" s="281" t="b">
        <v>0</v>
      </c>
      <c r="BG723" s="258"/>
      <c r="BH723" s="346"/>
      <c r="BI723" s="300"/>
      <c r="BJ723" s="300"/>
      <c r="BK723" s="345"/>
      <c r="BL723" s="345"/>
      <c r="BM723" s="300"/>
      <c r="BN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574"/>
      <c r="Z724" s="258"/>
      <c r="AA724" s="194"/>
      <c r="AB724" s="61"/>
      <c r="AC724" s="61"/>
      <c r="AD724" s="81"/>
      <c r="AE724" s="81"/>
      <c r="AF724" s="61"/>
      <c r="AG724" s="269" t="b">
        <v>0</v>
      </c>
      <c r="AH724" s="574"/>
      <c r="AJ724" s="349"/>
      <c r="AK724" s="290"/>
      <c r="AL724" s="290"/>
      <c r="AM724" s="350"/>
      <c r="AN724" s="350"/>
      <c r="AO724" s="290"/>
      <c r="AP724" s="315"/>
      <c r="AQ724" s="258"/>
      <c r="AR724" s="346"/>
      <c r="AS724" s="300"/>
      <c r="AT724" s="300"/>
      <c r="AU724" s="345"/>
      <c r="AV724" s="345"/>
      <c r="AW724" s="300"/>
      <c r="AX724" s="313"/>
      <c r="AY724" s="258"/>
      <c r="AZ724" s="349"/>
      <c r="BA724" s="290"/>
      <c r="BB724" s="290"/>
      <c r="BC724" s="350"/>
      <c r="BD724" s="350"/>
      <c r="BE724" s="290"/>
      <c r="BF724" s="281" t="b">
        <v>0</v>
      </c>
      <c r="BG724" s="258"/>
      <c r="BH724" s="346"/>
      <c r="BI724" s="300"/>
      <c r="BJ724" s="300"/>
      <c r="BK724" s="345"/>
      <c r="BL724" s="345"/>
      <c r="BM724" s="300"/>
      <c r="BN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574"/>
      <c r="Z725" s="258"/>
      <c r="AA725" s="194"/>
      <c r="AB725" s="61"/>
      <c r="AC725" s="61"/>
      <c r="AD725" s="81"/>
      <c r="AE725" s="81"/>
      <c r="AF725" s="61"/>
      <c r="AG725" s="269" t="b">
        <v>0</v>
      </c>
      <c r="AH725" s="574"/>
      <c r="AJ725" s="349"/>
      <c r="AK725" s="290"/>
      <c r="AL725" s="290"/>
      <c r="AM725" s="350"/>
      <c r="AN725" s="350"/>
      <c r="AO725" s="290"/>
      <c r="AP725" s="315"/>
      <c r="AQ725" s="258"/>
      <c r="AR725" s="346"/>
      <c r="AS725" s="300"/>
      <c r="AT725" s="300"/>
      <c r="AU725" s="345"/>
      <c r="AV725" s="345"/>
      <c r="AW725" s="300"/>
      <c r="AX725" s="313"/>
      <c r="AY725" s="258"/>
      <c r="AZ725" s="349"/>
      <c r="BA725" s="290"/>
      <c r="BB725" s="290"/>
      <c r="BC725" s="350"/>
      <c r="BD725" s="350"/>
      <c r="BE725" s="290"/>
      <c r="BF725" s="281" t="b">
        <v>0</v>
      </c>
      <c r="BG725" s="258"/>
      <c r="BH725" s="346"/>
      <c r="BI725" s="300"/>
      <c r="BJ725" s="300"/>
      <c r="BK725" s="345"/>
      <c r="BL725" s="345"/>
      <c r="BM725" s="300"/>
      <c r="BN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574"/>
      <c r="Z726" s="258"/>
      <c r="AA726" s="194"/>
      <c r="AB726" s="61"/>
      <c r="AC726" s="61"/>
      <c r="AD726" s="81"/>
      <c r="AE726" s="81"/>
      <c r="AF726" s="61"/>
      <c r="AG726" s="269" t="b">
        <v>0</v>
      </c>
      <c r="AH726" s="574"/>
      <c r="AJ726" s="349"/>
      <c r="AK726" s="290"/>
      <c r="AL726" s="290"/>
      <c r="AM726" s="350"/>
      <c r="AN726" s="350"/>
      <c r="AO726" s="290"/>
      <c r="AP726" s="315"/>
      <c r="AQ726" s="258"/>
      <c r="AR726" s="346"/>
      <c r="AS726" s="300"/>
      <c r="AT726" s="300"/>
      <c r="AU726" s="345"/>
      <c r="AV726" s="345"/>
      <c r="AW726" s="300"/>
      <c r="AX726" s="313"/>
      <c r="AY726" s="258"/>
      <c r="AZ726" s="349"/>
      <c r="BA726" s="290"/>
      <c r="BB726" s="290"/>
      <c r="BC726" s="350"/>
      <c r="BD726" s="350"/>
      <c r="BE726" s="290"/>
      <c r="BF726" s="281" t="b">
        <v>0</v>
      </c>
      <c r="BG726" s="258"/>
      <c r="BH726" s="346"/>
      <c r="BI726" s="300"/>
      <c r="BJ726" s="300"/>
      <c r="BK726" s="345"/>
      <c r="BL726" s="345"/>
      <c r="BM726" s="300"/>
      <c r="BN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574"/>
      <c r="Z727" s="258"/>
      <c r="AA727" s="194"/>
      <c r="AB727" s="61"/>
      <c r="AC727" s="61"/>
      <c r="AD727" s="81"/>
      <c r="AE727" s="81"/>
      <c r="AF727" s="61"/>
      <c r="AG727" s="269" t="b">
        <v>0</v>
      </c>
      <c r="AH727" s="574"/>
      <c r="AJ727" s="349"/>
      <c r="AK727" s="290"/>
      <c r="AL727" s="290"/>
      <c r="AM727" s="350"/>
      <c r="AN727" s="350"/>
      <c r="AO727" s="290"/>
      <c r="AP727" s="315"/>
      <c r="AQ727" s="258"/>
      <c r="AR727" s="346"/>
      <c r="AS727" s="300"/>
      <c r="AT727" s="300"/>
      <c r="AU727" s="345"/>
      <c r="AV727" s="345"/>
      <c r="AW727" s="300"/>
      <c r="AX727" s="313"/>
      <c r="AY727" s="258"/>
      <c r="AZ727" s="349"/>
      <c r="BA727" s="290"/>
      <c r="BB727" s="290"/>
      <c r="BC727" s="350"/>
      <c r="BD727" s="350"/>
      <c r="BE727" s="290"/>
      <c r="BF727" s="281" t="b">
        <v>0</v>
      </c>
      <c r="BG727" s="258"/>
      <c r="BH727" s="346"/>
      <c r="BI727" s="300"/>
      <c r="BJ727" s="300"/>
      <c r="BK727" s="345"/>
      <c r="BL727" s="345"/>
      <c r="BM727" s="300"/>
      <c r="BN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574"/>
      <c r="Z728" s="258"/>
      <c r="AA728" s="194"/>
      <c r="AB728" s="61"/>
      <c r="AC728" s="61"/>
      <c r="AD728" s="81"/>
      <c r="AE728" s="81"/>
      <c r="AF728" s="61"/>
      <c r="AG728" s="269" t="b">
        <v>0</v>
      </c>
      <c r="AH728" s="574"/>
      <c r="AJ728" s="349"/>
      <c r="AK728" s="290"/>
      <c r="AL728" s="290"/>
      <c r="AM728" s="350"/>
      <c r="AN728" s="350"/>
      <c r="AO728" s="290"/>
      <c r="AP728" s="315"/>
      <c r="AQ728" s="258"/>
      <c r="AR728" s="346"/>
      <c r="AS728" s="300"/>
      <c r="AT728" s="300"/>
      <c r="AU728" s="345"/>
      <c r="AV728" s="345"/>
      <c r="AW728" s="300"/>
      <c r="AX728" s="313"/>
      <c r="AY728" s="258"/>
      <c r="AZ728" s="349"/>
      <c r="BA728" s="290"/>
      <c r="BB728" s="290"/>
      <c r="BC728" s="350"/>
      <c r="BD728" s="350"/>
      <c r="BE728" s="290"/>
      <c r="BF728" s="281" t="b">
        <v>0</v>
      </c>
      <c r="BG728" s="258"/>
      <c r="BH728" s="346"/>
      <c r="BI728" s="300"/>
      <c r="BJ728" s="300"/>
      <c r="BK728" s="345"/>
      <c r="BL728" s="345"/>
      <c r="BM728" s="300"/>
      <c r="BN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574"/>
      <c r="Z729" s="258"/>
      <c r="AA729" s="194"/>
      <c r="AB729" s="61"/>
      <c r="AC729" s="61"/>
      <c r="AD729" s="81"/>
      <c r="AE729" s="81"/>
      <c r="AF729" s="61"/>
      <c r="AG729" s="269" t="b">
        <v>0</v>
      </c>
      <c r="AH729" s="574"/>
      <c r="AJ729" s="349"/>
      <c r="AK729" s="290"/>
      <c r="AL729" s="290"/>
      <c r="AM729" s="350"/>
      <c r="AN729" s="350"/>
      <c r="AO729" s="290"/>
      <c r="AP729" s="315"/>
      <c r="AQ729" s="258"/>
      <c r="AR729" s="346"/>
      <c r="AS729" s="300"/>
      <c r="AT729" s="300"/>
      <c r="AU729" s="345"/>
      <c r="AV729" s="345"/>
      <c r="AW729" s="300"/>
      <c r="AX729" s="313"/>
      <c r="AY729" s="258"/>
      <c r="AZ729" s="349"/>
      <c r="BA729" s="290"/>
      <c r="BB729" s="290"/>
      <c r="BC729" s="350"/>
      <c r="BD729" s="350"/>
      <c r="BE729" s="290"/>
      <c r="BF729" s="281" t="b">
        <v>0</v>
      </c>
      <c r="BG729" s="258"/>
      <c r="BH729" s="346"/>
      <c r="BI729" s="300"/>
      <c r="BJ729" s="300"/>
      <c r="BK729" s="345"/>
      <c r="BL729" s="345"/>
      <c r="BM729" s="300"/>
      <c r="BN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574"/>
      <c r="Z730" s="258"/>
      <c r="AA730" s="194"/>
      <c r="AB730" s="61"/>
      <c r="AC730" s="61"/>
      <c r="AD730" s="81"/>
      <c r="AE730" s="81"/>
      <c r="AF730" s="61"/>
      <c r="AG730" s="269" t="b">
        <v>0</v>
      </c>
      <c r="AH730" s="574"/>
      <c r="AJ730" s="349"/>
      <c r="AK730" s="290"/>
      <c r="AL730" s="290"/>
      <c r="AM730" s="350"/>
      <c r="AN730" s="350"/>
      <c r="AO730" s="290"/>
      <c r="AP730" s="315"/>
      <c r="AQ730" s="258"/>
      <c r="AR730" s="346"/>
      <c r="AS730" s="300"/>
      <c r="AT730" s="300"/>
      <c r="AU730" s="345"/>
      <c r="AV730" s="345"/>
      <c r="AW730" s="300"/>
      <c r="AX730" s="313"/>
      <c r="AY730" s="258"/>
      <c r="AZ730" s="349"/>
      <c r="BA730" s="290"/>
      <c r="BB730" s="290"/>
      <c r="BC730" s="350"/>
      <c r="BD730" s="350"/>
      <c r="BE730" s="290"/>
      <c r="BF730" s="281" t="b">
        <v>0</v>
      </c>
      <c r="BG730" s="258"/>
      <c r="BH730" s="346"/>
      <c r="BI730" s="300"/>
      <c r="BJ730" s="300"/>
      <c r="BK730" s="345"/>
      <c r="BL730" s="345"/>
      <c r="BM730" s="300"/>
      <c r="BN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574"/>
      <c r="Z731" s="258"/>
      <c r="AA731" s="194"/>
      <c r="AB731" s="61"/>
      <c r="AC731" s="61"/>
      <c r="AD731" s="81"/>
      <c r="AE731" s="81"/>
      <c r="AF731" s="61"/>
      <c r="AG731" s="269" t="b">
        <v>0</v>
      </c>
      <c r="AH731" s="574"/>
      <c r="AJ731" s="349"/>
      <c r="AK731" s="290"/>
      <c r="AL731" s="290"/>
      <c r="AM731" s="350"/>
      <c r="AN731" s="350"/>
      <c r="AO731" s="290"/>
      <c r="AP731" s="315"/>
      <c r="AQ731" s="258"/>
      <c r="AR731" s="346"/>
      <c r="AS731" s="300"/>
      <c r="AT731" s="300"/>
      <c r="AU731" s="345"/>
      <c r="AV731" s="345"/>
      <c r="AW731" s="300"/>
      <c r="AX731" s="313"/>
      <c r="AY731" s="258"/>
      <c r="AZ731" s="349"/>
      <c r="BA731" s="290"/>
      <c r="BB731" s="290"/>
      <c r="BC731" s="350"/>
      <c r="BD731" s="350"/>
      <c r="BE731" s="290"/>
      <c r="BF731" s="281" t="b">
        <v>0</v>
      </c>
      <c r="BG731" s="258"/>
      <c r="BH731" s="346"/>
      <c r="BI731" s="300"/>
      <c r="BJ731" s="300"/>
      <c r="BK731" s="345"/>
      <c r="BL731" s="345"/>
      <c r="BM731" s="300"/>
      <c r="BN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574"/>
      <c r="Z732" s="258"/>
      <c r="AA732" s="194"/>
      <c r="AB732" s="61"/>
      <c r="AC732" s="61"/>
      <c r="AD732" s="81"/>
      <c r="AE732" s="81"/>
      <c r="AF732" s="61"/>
      <c r="AG732" s="269" t="b">
        <v>0</v>
      </c>
      <c r="AH732" s="574"/>
      <c r="AJ732" s="349"/>
      <c r="AK732" s="290"/>
      <c r="AL732" s="290"/>
      <c r="AM732" s="350"/>
      <c r="AN732" s="350"/>
      <c r="AO732" s="290"/>
      <c r="AP732" s="315"/>
      <c r="AQ732" s="258"/>
      <c r="AR732" s="346"/>
      <c r="AS732" s="300"/>
      <c r="AT732" s="300"/>
      <c r="AU732" s="345"/>
      <c r="AV732" s="345"/>
      <c r="AW732" s="300"/>
      <c r="AX732" s="313"/>
      <c r="AY732" s="258"/>
      <c r="AZ732" s="349"/>
      <c r="BA732" s="290"/>
      <c r="BB732" s="290"/>
      <c r="BC732" s="350"/>
      <c r="BD732" s="350"/>
      <c r="BE732" s="290"/>
      <c r="BF732" s="281" t="b">
        <v>0</v>
      </c>
      <c r="BG732" s="258"/>
      <c r="BH732" s="346"/>
      <c r="BI732" s="300"/>
      <c r="BJ732" s="300"/>
      <c r="BK732" s="345"/>
      <c r="BL732" s="345"/>
      <c r="BM732" s="300"/>
      <c r="BN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574"/>
      <c r="Z733" s="258"/>
      <c r="AA733" s="194"/>
      <c r="AB733" s="61"/>
      <c r="AC733" s="61"/>
      <c r="AD733" s="81"/>
      <c r="AE733" s="81"/>
      <c r="AF733" s="61"/>
      <c r="AG733" s="269" t="b">
        <v>0</v>
      </c>
      <c r="AH733" s="574"/>
      <c r="AJ733" s="349"/>
      <c r="AK733" s="290"/>
      <c r="AL733" s="290"/>
      <c r="AM733" s="350"/>
      <c r="AN733" s="350"/>
      <c r="AO733" s="290"/>
      <c r="AP733" s="315"/>
      <c r="AQ733" s="258"/>
      <c r="AR733" s="346"/>
      <c r="AS733" s="300"/>
      <c r="AT733" s="300"/>
      <c r="AU733" s="345"/>
      <c r="AV733" s="345"/>
      <c r="AW733" s="300"/>
      <c r="AX733" s="313"/>
      <c r="AY733" s="258"/>
      <c r="AZ733" s="349"/>
      <c r="BA733" s="290"/>
      <c r="BB733" s="290"/>
      <c r="BC733" s="350"/>
      <c r="BD733" s="350"/>
      <c r="BE733" s="290"/>
      <c r="BF733" s="281" t="b">
        <v>0</v>
      </c>
      <c r="BG733" s="258"/>
      <c r="BH733" s="346"/>
      <c r="BI733" s="300"/>
      <c r="BJ733" s="300"/>
      <c r="BK733" s="345"/>
      <c r="BL733" s="345"/>
      <c r="BM733" s="300"/>
      <c r="BN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574"/>
      <c r="Z734" s="258"/>
      <c r="AA734" s="194"/>
      <c r="AB734" s="61"/>
      <c r="AC734" s="61"/>
      <c r="AD734" s="81"/>
      <c r="AE734" s="81"/>
      <c r="AF734" s="61"/>
      <c r="AG734" s="269" t="b">
        <v>0</v>
      </c>
      <c r="AH734" s="574"/>
      <c r="AJ734" s="349"/>
      <c r="AK734" s="290"/>
      <c r="AL734" s="290"/>
      <c r="AM734" s="350"/>
      <c r="AN734" s="350"/>
      <c r="AO734" s="290"/>
      <c r="AP734" s="315"/>
      <c r="AQ734" s="258"/>
      <c r="AR734" s="346"/>
      <c r="AS734" s="300"/>
      <c r="AT734" s="300"/>
      <c r="AU734" s="345"/>
      <c r="AV734" s="345"/>
      <c r="AW734" s="300"/>
      <c r="AX734" s="313"/>
      <c r="AY734" s="258"/>
      <c r="AZ734" s="349"/>
      <c r="BA734" s="290"/>
      <c r="BB734" s="290"/>
      <c r="BC734" s="350"/>
      <c r="BD734" s="350"/>
      <c r="BE734" s="290"/>
      <c r="BF734" s="281" t="b">
        <v>0</v>
      </c>
      <c r="BG734" s="258"/>
      <c r="BH734" s="346"/>
      <c r="BI734" s="300"/>
      <c r="BJ734" s="300"/>
      <c r="BK734" s="345"/>
      <c r="BL734" s="345"/>
      <c r="BM734" s="300"/>
      <c r="BN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574"/>
      <c r="Z735" s="258"/>
      <c r="AA735" s="194"/>
      <c r="AB735" s="61"/>
      <c r="AC735" s="61"/>
      <c r="AD735" s="81"/>
      <c r="AE735" s="81"/>
      <c r="AF735" s="61"/>
      <c r="AG735" s="269" t="b">
        <v>0</v>
      </c>
      <c r="AH735" s="574"/>
      <c r="AJ735" s="349"/>
      <c r="AK735" s="290"/>
      <c r="AL735" s="290"/>
      <c r="AM735" s="350"/>
      <c r="AN735" s="350"/>
      <c r="AO735" s="290"/>
      <c r="AP735" s="315"/>
      <c r="AQ735" s="258"/>
      <c r="AR735" s="346"/>
      <c r="AS735" s="300"/>
      <c r="AT735" s="300"/>
      <c r="AU735" s="345"/>
      <c r="AV735" s="345"/>
      <c r="AW735" s="300"/>
      <c r="AX735" s="313"/>
      <c r="AY735" s="258"/>
      <c r="AZ735" s="349"/>
      <c r="BA735" s="290"/>
      <c r="BB735" s="290"/>
      <c r="BC735" s="350"/>
      <c r="BD735" s="350"/>
      <c r="BE735" s="290"/>
      <c r="BF735" s="281" t="b">
        <v>0</v>
      </c>
      <c r="BG735" s="258"/>
      <c r="BH735" s="346"/>
      <c r="BI735" s="300"/>
      <c r="BJ735" s="300"/>
      <c r="BK735" s="345"/>
      <c r="BL735" s="345"/>
      <c r="BM735" s="300"/>
      <c r="BN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574"/>
      <c r="Z736" s="258"/>
      <c r="AA736" s="194"/>
      <c r="AB736" s="61"/>
      <c r="AC736" s="61"/>
      <c r="AD736" s="81"/>
      <c r="AE736" s="81"/>
      <c r="AF736" s="61"/>
      <c r="AG736" s="269" t="b">
        <v>0</v>
      </c>
      <c r="AH736" s="574"/>
      <c r="AJ736" s="349"/>
      <c r="AK736" s="290"/>
      <c r="AL736" s="290"/>
      <c r="AM736" s="350"/>
      <c r="AN736" s="350"/>
      <c r="AO736" s="290"/>
      <c r="AP736" s="315"/>
      <c r="AQ736" s="258"/>
      <c r="AR736" s="346"/>
      <c r="AS736" s="300"/>
      <c r="AT736" s="300"/>
      <c r="AU736" s="345"/>
      <c r="AV736" s="345"/>
      <c r="AW736" s="300"/>
      <c r="AX736" s="313"/>
      <c r="AY736" s="258"/>
      <c r="AZ736" s="349"/>
      <c r="BA736" s="290"/>
      <c r="BB736" s="290"/>
      <c r="BC736" s="350"/>
      <c r="BD736" s="350"/>
      <c r="BE736" s="290"/>
      <c r="BF736" s="281" t="b">
        <v>0</v>
      </c>
      <c r="BG736" s="258"/>
      <c r="BH736" s="346"/>
      <c r="BI736" s="300"/>
      <c r="BJ736" s="300"/>
      <c r="BK736" s="345"/>
      <c r="BL736" s="345"/>
      <c r="BM736" s="300"/>
      <c r="BN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574"/>
      <c r="Z737" s="258"/>
      <c r="AA737" s="194"/>
      <c r="AB737" s="61"/>
      <c r="AC737" s="61"/>
      <c r="AD737" s="81"/>
      <c r="AE737" s="81"/>
      <c r="AF737" s="61"/>
      <c r="AG737" s="269" t="b">
        <v>0</v>
      </c>
      <c r="AH737" s="574"/>
      <c r="AJ737" s="349"/>
      <c r="AK737" s="290"/>
      <c r="AL737" s="290"/>
      <c r="AM737" s="350"/>
      <c r="AN737" s="350"/>
      <c r="AO737" s="290"/>
      <c r="AP737" s="315"/>
      <c r="AQ737" s="258"/>
      <c r="AR737" s="346"/>
      <c r="AS737" s="300"/>
      <c r="AT737" s="300"/>
      <c r="AU737" s="345"/>
      <c r="AV737" s="345"/>
      <c r="AW737" s="300"/>
      <c r="AX737" s="313"/>
      <c r="AY737" s="258"/>
      <c r="AZ737" s="349"/>
      <c r="BA737" s="290"/>
      <c r="BB737" s="290"/>
      <c r="BC737" s="350"/>
      <c r="BD737" s="350"/>
      <c r="BE737" s="290"/>
      <c r="BF737" s="281" t="b">
        <v>0</v>
      </c>
      <c r="BG737" s="258"/>
      <c r="BH737" s="346"/>
      <c r="BI737" s="300"/>
      <c r="BJ737" s="300"/>
      <c r="BK737" s="345"/>
      <c r="BL737" s="345"/>
      <c r="BM737" s="300"/>
      <c r="BN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574"/>
      <c r="Z738" s="258"/>
      <c r="AA738" s="194"/>
      <c r="AB738" s="61"/>
      <c r="AC738" s="61"/>
      <c r="AD738" s="81"/>
      <c r="AE738" s="81"/>
      <c r="AF738" s="61"/>
      <c r="AG738" s="269" t="b">
        <v>0</v>
      </c>
      <c r="AH738" s="574"/>
      <c r="AJ738" s="349"/>
      <c r="AK738" s="290"/>
      <c r="AL738" s="290"/>
      <c r="AM738" s="350"/>
      <c r="AN738" s="350"/>
      <c r="AO738" s="290"/>
      <c r="AP738" s="315"/>
      <c r="AQ738" s="258"/>
      <c r="AR738" s="346"/>
      <c r="AS738" s="300"/>
      <c r="AT738" s="300"/>
      <c r="AU738" s="345"/>
      <c r="AV738" s="345"/>
      <c r="AW738" s="300"/>
      <c r="AX738" s="313"/>
      <c r="AY738" s="258"/>
      <c r="AZ738" s="349"/>
      <c r="BA738" s="290"/>
      <c r="BB738" s="290"/>
      <c r="BC738" s="350"/>
      <c r="BD738" s="350"/>
      <c r="BE738" s="290"/>
      <c r="BF738" s="281" t="b">
        <v>0</v>
      </c>
      <c r="BG738" s="258"/>
      <c r="BH738" s="346"/>
      <c r="BI738" s="300"/>
      <c r="BJ738" s="300"/>
      <c r="BK738" s="345"/>
      <c r="BL738" s="345"/>
      <c r="BM738" s="300"/>
      <c r="BN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574"/>
      <c r="Z739" s="258"/>
      <c r="AA739" s="194"/>
      <c r="AB739" s="61"/>
      <c r="AC739" s="61"/>
      <c r="AD739" s="81"/>
      <c r="AE739" s="81"/>
      <c r="AF739" s="61"/>
      <c r="AG739" s="269" t="b">
        <v>0</v>
      </c>
      <c r="AH739" s="574"/>
      <c r="AJ739" s="349"/>
      <c r="AK739" s="290"/>
      <c r="AL739" s="290"/>
      <c r="AM739" s="350"/>
      <c r="AN739" s="350"/>
      <c r="AO739" s="290"/>
      <c r="AP739" s="315"/>
      <c r="AQ739" s="258"/>
      <c r="AR739" s="346"/>
      <c r="AS739" s="300"/>
      <c r="AT739" s="300"/>
      <c r="AU739" s="345"/>
      <c r="AV739" s="345"/>
      <c r="AW739" s="300"/>
      <c r="AX739" s="313"/>
      <c r="AY739" s="258"/>
      <c r="AZ739" s="349"/>
      <c r="BA739" s="290"/>
      <c r="BB739" s="290"/>
      <c r="BC739" s="350"/>
      <c r="BD739" s="350"/>
      <c r="BE739" s="290"/>
      <c r="BF739" s="281" t="b">
        <v>0</v>
      </c>
      <c r="BG739" s="258"/>
      <c r="BH739" s="346"/>
      <c r="BI739" s="300"/>
      <c r="BJ739" s="300"/>
      <c r="BK739" s="345"/>
      <c r="BL739" s="345"/>
      <c r="BM739" s="300"/>
      <c r="BN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574"/>
      <c r="Z740" s="258"/>
      <c r="AA740" s="194"/>
      <c r="AB740" s="61"/>
      <c r="AC740" s="61"/>
      <c r="AD740" s="81"/>
      <c r="AE740" s="81"/>
      <c r="AF740" s="61"/>
      <c r="AG740" s="269" t="b">
        <v>0</v>
      </c>
      <c r="AH740" s="574"/>
      <c r="AJ740" s="349"/>
      <c r="AK740" s="290"/>
      <c r="AL740" s="290"/>
      <c r="AM740" s="350"/>
      <c r="AN740" s="350"/>
      <c r="AO740" s="290"/>
      <c r="AP740" s="315"/>
      <c r="AQ740" s="258"/>
      <c r="AR740" s="346"/>
      <c r="AS740" s="300"/>
      <c r="AT740" s="300"/>
      <c r="AU740" s="345"/>
      <c r="AV740" s="345"/>
      <c r="AW740" s="300"/>
      <c r="AX740" s="313"/>
      <c r="AY740" s="258"/>
      <c r="AZ740" s="349"/>
      <c r="BA740" s="290"/>
      <c r="BB740" s="290"/>
      <c r="BC740" s="350"/>
      <c r="BD740" s="350"/>
      <c r="BE740" s="290"/>
      <c r="BF740" s="281" t="b">
        <v>0</v>
      </c>
      <c r="BG740" s="258"/>
      <c r="BH740" s="346"/>
      <c r="BI740" s="300"/>
      <c r="BJ740" s="300"/>
      <c r="BK740" s="345"/>
      <c r="BL740" s="345"/>
      <c r="BM740" s="300"/>
      <c r="BN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574"/>
      <c r="Z741" s="258"/>
      <c r="AA741" s="194"/>
      <c r="AB741" s="61"/>
      <c r="AC741" s="61"/>
      <c r="AD741" s="81"/>
      <c r="AE741" s="81"/>
      <c r="AF741" s="61"/>
      <c r="AG741" s="269" t="b">
        <v>0</v>
      </c>
      <c r="AH741" s="574"/>
      <c r="AJ741" s="349"/>
      <c r="AK741" s="290"/>
      <c r="AL741" s="290"/>
      <c r="AM741" s="350"/>
      <c r="AN741" s="350"/>
      <c r="AO741" s="290"/>
      <c r="AP741" s="315"/>
      <c r="AQ741" s="258"/>
      <c r="AR741" s="346"/>
      <c r="AS741" s="300"/>
      <c r="AT741" s="300"/>
      <c r="AU741" s="345"/>
      <c r="AV741" s="345"/>
      <c r="AW741" s="300"/>
      <c r="AX741" s="313"/>
      <c r="AY741" s="258"/>
      <c r="AZ741" s="349"/>
      <c r="BA741" s="290"/>
      <c r="BB741" s="290"/>
      <c r="BC741" s="350"/>
      <c r="BD741" s="350"/>
      <c r="BE741" s="290"/>
      <c r="BF741" s="281" t="b">
        <v>0</v>
      </c>
      <c r="BG741" s="258"/>
      <c r="BH741" s="346"/>
      <c r="BI741" s="300"/>
      <c r="BJ741" s="300"/>
      <c r="BK741" s="345"/>
      <c r="BL741" s="345"/>
      <c r="BM741" s="300"/>
      <c r="BN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574"/>
      <c r="Z742" s="258"/>
      <c r="AA742" s="194"/>
      <c r="AB742" s="61"/>
      <c r="AC742" s="61"/>
      <c r="AD742" s="81"/>
      <c r="AE742" s="81"/>
      <c r="AF742" s="61"/>
      <c r="AG742" s="269" t="b">
        <v>0</v>
      </c>
      <c r="AH742" s="574"/>
      <c r="AJ742" s="349"/>
      <c r="AK742" s="290"/>
      <c r="AL742" s="290"/>
      <c r="AM742" s="350"/>
      <c r="AN742" s="350"/>
      <c r="AO742" s="290"/>
      <c r="AP742" s="315"/>
      <c r="AQ742" s="258"/>
      <c r="AR742" s="346"/>
      <c r="AS742" s="300"/>
      <c r="AT742" s="300"/>
      <c r="AU742" s="345"/>
      <c r="AV742" s="345"/>
      <c r="AW742" s="300"/>
      <c r="AX742" s="313"/>
      <c r="AY742" s="258"/>
      <c r="AZ742" s="349"/>
      <c r="BA742" s="290"/>
      <c r="BB742" s="290"/>
      <c r="BC742" s="350"/>
      <c r="BD742" s="350"/>
      <c r="BE742" s="290"/>
      <c r="BF742" s="281" t="b">
        <v>0</v>
      </c>
      <c r="BG742" s="258"/>
      <c r="BH742" s="346"/>
      <c r="BI742" s="300"/>
      <c r="BJ742" s="300"/>
      <c r="BK742" s="345"/>
      <c r="BL742" s="345"/>
      <c r="BM742" s="300"/>
      <c r="BN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574"/>
      <c r="Z743" s="258"/>
      <c r="AA743" s="194"/>
      <c r="AB743" s="61"/>
      <c r="AC743" s="61"/>
      <c r="AD743" s="81"/>
      <c r="AE743" s="81"/>
      <c r="AF743" s="61"/>
      <c r="AG743" s="269" t="b">
        <v>0</v>
      </c>
      <c r="AH743" s="574"/>
      <c r="AJ743" s="349"/>
      <c r="AK743" s="290"/>
      <c r="AL743" s="290"/>
      <c r="AM743" s="350"/>
      <c r="AN743" s="350"/>
      <c r="AO743" s="290"/>
      <c r="AP743" s="315"/>
      <c r="AQ743" s="258"/>
      <c r="AR743" s="346"/>
      <c r="AS743" s="300"/>
      <c r="AT743" s="300"/>
      <c r="AU743" s="345"/>
      <c r="AV743" s="345"/>
      <c r="AW743" s="300"/>
      <c r="AX743" s="313"/>
      <c r="AY743" s="258"/>
      <c r="AZ743" s="349"/>
      <c r="BA743" s="290"/>
      <c r="BB743" s="290"/>
      <c r="BC743" s="350"/>
      <c r="BD743" s="350"/>
      <c r="BE743" s="290"/>
      <c r="BF743" s="281" t="b">
        <v>0</v>
      </c>
      <c r="BG743" s="258"/>
      <c r="BH743" s="346"/>
      <c r="BI743" s="300"/>
      <c r="BJ743" s="300"/>
      <c r="BK743" s="345"/>
      <c r="BL743" s="345"/>
      <c r="BM743" s="300"/>
      <c r="BN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574"/>
      <c r="Z744" s="258"/>
      <c r="AA744" s="194"/>
      <c r="AB744" s="61"/>
      <c r="AC744" s="61"/>
      <c r="AD744" s="81"/>
      <c r="AE744" s="81"/>
      <c r="AF744" s="61"/>
      <c r="AG744" s="269" t="b">
        <v>0</v>
      </c>
      <c r="AH744" s="574"/>
      <c r="AJ744" s="349"/>
      <c r="AK744" s="290"/>
      <c r="AL744" s="290"/>
      <c r="AM744" s="350"/>
      <c r="AN744" s="350"/>
      <c r="AO744" s="290"/>
      <c r="AP744" s="315"/>
      <c r="AQ744" s="258"/>
      <c r="AR744" s="346"/>
      <c r="AS744" s="300"/>
      <c r="AT744" s="300"/>
      <c r="AU744" s="345"/>
      <c r="AV744" s="345"/>
      <c r="AW744" s="300"/>
      <c r="AX744" s="313"/>
      <c r="AY744" s="258"/>
      <c r="AZ744" s="349"/>
      <c r="BA744" s="290"/>
      <c r="BB744" s="290"/>
      <c r="BC744" s="350"/>
      <c r="BD744" s="350"/>
      <c r="BE744" s="290"/>
      <c r="BF744" s="281" t="b">
        <v>0</v>
      </c>
      <c r="BG744" s="258"/>
      <c r="BH744" s="346"/>
      <c r="BI744" s="300"/>
      <c r="BJ744" s="300"/>
      <c r="BK744" s="345"/>
      <c r="BL744" s="345"/>
      <c r="BM744" s="300"/>
      <c r="BN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574"/>
      <c r="Z745" s="258"/>
      <c r="AA745" s="194"/>
      <c r="AB745" s="61"/>
      <c r="AC745" s="61"/>
      <c r="AD745" s="81"/>
      <c r="AE745" s="81"/>
      <c r="AF745" s="61"/>
      <c r="AG745" s="269" t="b">
        <v>0</v>
      </c>
      <c r="AH745" s="574"/>
      <c r="AJ745" s="349"/>
      <c r="AK745" s="290"/>
      <c r="AL745" s="290"/>
      <c r="AM745" s="350"/>
      <c r="AN745" s="350"/>
      <c r="AO745" s="290"/>
      <c r="AP745" s="315"/>
      <c r="AQ745" s="258"/>
      <c r="AR745" s="346"/>
      <c r="AS745" s="300"/>
      <c r="AT745" s="300"/>
      <c r="AU745" s="345"/>
      <c r="AV745" s="345"/>
      <c r="AW745" s="300"/>
      <c r="AX745" s="313"/>
      <c r="AY745" s="258"/>
      <c r="AZ745" s="349"/>
      <c r="BA745" s="290"/>
      <c r="BB745" s="290"/>
      <c r="BC745" s="350"/>
      <c r="BD745" s="350"/>
      <c r="BE745" s="290"/>
      <c r="BF745" s="281" t="b">
        <v>0</v>
      </c>
      <c r="BG745" s="258"/>
      <c r="BH745" s="346"/>
      <c r="BI745" s="300"/>
      <c r="BJ745" s="300"/>
      <c r="BK745" s="345"/>
      <c r="BL745" s="345"/>
      <c r="BM745" s="300"/>
      <c r="BN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574"/>
      <c r="Z746" s="258"/>
      <c r="AA746" s="194"/>
      <c r="AB746" s="61"/>
      <c r="AC746" s="61"/>
      <c r="AD746" s="81"/>
      <c r="AE746" s="81"/>
      <c r="AF746" s="61"/>
      <c r="AG746" s="269" t="b">
        <v>0</v>
      </c>
      <c r="AH746" s="574"/>
      <c r="AJ746" s="349"/>
      <c r="AK746" s="290"/>
      <c r="AL746" s="290"/>
      <c r="AM746" s="350"/>
      <c r="AN746" s="350"/>
      <c r="AO746" s="290"/>
      <c r="AP746" s="315"/>
      <c r="AQ746" s="258"/>
      <c r="AR746" s="346"/>
      <c r="AS746" s="300"/>
      <c r="AT746" s="300"/>
      <c r="AU746" s="345"/>
      <c r="AV746" s="345"/>
      <c r="AW746" s="300"/>
      <c r="AX746" s="313"/>
      <c r="AY746" s="258"/>
      <c r="AZ746" s="349"/>
      <c r="BA746" s="290"/>
      <c r="BB746" s="290"/>
      <c r="BC746" s="350"/>
      <c r="BD746" s="350"/>
      <c r="BE746" s="290"/>
      <c r="BF746" s="281" t="b">
        <v>0</v>
      </c>
      <c r="BG746" s="258"/>
      <c r="BH746" s="346"/>
      <c r="BI746" s="300"/>
      <c r="BJ746" s="300"/>
      <c r="BK746" s="345"/>
      <c r="BL746" s="345"/>
      <c r="BM746" s="300"/>
      <c r="BN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574"/>
      <c r="Z747" s="258"/>
      <c r="AA747" s="194"/>
      <c r="AB747" s="61"/>
      <c r="AC747" s="61"/>
      <c r="AD747" s="81"/>
      <c r="AE747" s="81"/>
      <c r="AF747" s="61"/>
      <c r="AG747" s="269" t="b">
        <v>0</v>
      </c>
      <c r="AH747" s="574"/>
      <c r="AJ747" s="349"/>
      <c r="AK747" s="290"/>
      <c r="AL747" s="290"/>
      <c r="AM747" s="350"/>
      <c r="AN747" s="350"/>
      <c r="AO747" s="290"/>
      <c r="AP747" s="315"/>
      <c r="AQ747" s="258"/>
      <c r="AR747" s="346"/>
      <c r="AS747" s="300"/>
      <c r="AT747" s="300"/>
      <c r="AU747" s="345"/>
      <c r="AV747" s="345"/>
      <c r="AW747" s="300"/>
      <c r="AX747" s="313"/>
      <c r="AY747" s="258"/>
      <c r="AZ747" s="349"/>
      <c r="BA747" s="290"/>
      <c r="BB747" s="290"/>
      <c r="BC747" s="350"/>
      <c r="BD747" s="350"/>
      <c r="BE747" s="290"/>
      <c r="BF747" s="281" t="b">
        <v>0</v>
      </c>
      <c r="BG747" s="258"/>
      <c r="BH747" s="346"/>
      <c r="BI747" s="300"/>
      <c r="BJ747" s="300"/>
      <c r="BK747" s="345"/>
      <c r="BL747" s="345"/>
      <c r="BM747" s="300"/>
      <c r="BN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574"/>
      <c r="Z748" s="258"/>
      <c r="AA748" s="194"/>
      <c r="AB748" s="61"/>
      <c r="AC748" s="61"/>
      <c r="AD748" s="81"/>
      <c r="AE748" s="81"/>
      <c r="AF748" s="61"/>
      <c r="AG748" s="269" t="b">
        <v>0</v>
      </c>
      <c r="AH748" s="574"/>
      <c r="AJ748" s="349"/>
      <c r="AK748" s="290"/>
      <c r="AL748" s="290"/>
      <c r="AM748" s="350"/>
      <c r="AN748" s="350"/>
      <c r="AO748" s="290"/>
      <c r="AP748" s="315"/>
      <c r="AQ748" s="258"/>
      <c r="AR748" s="346"/>
      <c r="AS748" s="300"/>
      <c r="AT748" s="300"/>
      <c r="AU748" s="345"/>
      <c r="AV748" s="345"/>
      <c r="AW748" s="300"/>
      <c r="AX748" s="313"/>
      <c r="AY748" s="258"/>
      <c r="AZ748" s="349"/>
      <c r="BA748" s="290"/>
      <c r="BB748" s="290"/>
      <c r="BC748" s="350"/>
      <c r="BD748" s="350"/>
      <c r="BE748" s="290"/>
      <c r="BF748" s="281" t="b">
        <v>0</v>
      </c>
      <c r="BG748" s="258"/>
      <c r="BH748" s="346"/>
      <c r="BI748" s="300"/>
      <c r="BJ748" s="300"/>
      <c r="BK748" s="345"/>
      <c r="BL748" s="345"/>
      <c r="BM748" s="300"/>
      <c r="BN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574"/>
      <c r="Z749" s="258"/>
      <c r="AA749" s="194"/>
      <c r="AB749" s="61"/>
      <c r="AC749" s="61"/>
      <c r="AD749" s="81"/>
      <c r="AE749" s="81"/>
      <c r="AF749" s="61"/>
      <c r="AG749" s="269" t="b">
        <v>0</v>
      </c>
      <c r="AH749" s="574"/>
      <c r="AJ749" s="349"/>
      <c r="AK749" s="290"/>
      <c r="AL749" s="290"/>
      <c r="AM749" s="350"/>
      <c r="AN749" s="350"/>
      <c r="AO749" s="290"/>
      <c r="AP749" s="315"/>
      <c r="AQ749" s="258"/>
      <c r="AR749" s="346"/>
      <c r="AS749" s="300"/>
      <c r="AT749" s="300"/>
      <c r="AU749" s="345"/>
      <c r="AV749" s="345"/>
      <c r="AW749" s="300"/>
      <c r="AX749" s="313"/>
      <c r="AY749" s="258"/>
      <c r="AZ749" s="349"/>
      <c r="BA749" s="290"/>
      <c r="BB749" s="290"/>
      <c r="BC749" s="350"/>
      <c r="BD749" s="350"/>
      <c r="BE749" s="290"/>
      <c r="BF749" s="281" t="b">
        <v>0</v>
      </c>
      <c r="BG749" s="258"/>
      <c r="BH749" s="346"/>
      <c r="BI749" s="300"/>
      <c r="BJ749" s="300"/>
      <c r="BK749" s="345"/>
      <c r="BL749" s="345"/>
      <c r="BM749" s="300"/>
      <c r="BN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574"/>
      <c r="Z750" s="258"/>
      <c r="AA750" s="194"/>
      <c r="AB750" s="61"/>
      <c r="AC750" s="61"/>
      <c r="AD750" s="81"/>
      <c r="AE750" s="81"/>
      <c r="AF750" s="61"/>
      <c r="AG750" s="269" t="b">
        <v>0</v>
      </c>
      <c r="AH750" s="574"/>
      <c r="AJ750" s="349"/>
      <c r="AK750" s="290"/>
      <c r="AL750" s="290"/>
      <c r="AM750" s="350"/>
      <c r="AN750" s="350"/>
      <c r="AO750" s="290"/>
      <c r="AP750" s="315"/>
      <c r="AQ750" s="258"/>
      <c r="AR750" s="346"/>
      <c r="AS750" s="300"/>
      <c r="AT750" s="300"/>
      <c r="AU750" s="345"/>
      <c r="AV750" s="345"/>
      <c r="AW750" s="300"/>
      <c r="AX750" s="313"/>
      <c r="AY750" s="258"/>
      <c r="AZ750" s="349"/>
      <c r="BA750" s="290"/>
      <c r="BB750" s="290"/>
      <c r="BC750" s="350"/>
      <c r="BD750" s="350"/>
      <c r="BE750" s="290"/>
      <c r="BF750" s="281" t="b">
        <v>0</v>
      </c>
      <c r="BG750" s="258"/>
      <c r="BH750" s="346"/>
      <c r="BI750" s="300"/>
      <c r="BJ750" s="300"/>
      <c r="BK750" s="345"/>
      <c r="BL750" s="345"/>
      <c r="BM750" s="300"/>
      <c r="BN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574"/>
      <c r="Z751" s="258"/>
      <c r="AA751" s="194"/>
      <c r="AB751" s="61"/>
      <c r="AC751" s="61"/>
      <c r="AD751" s="81"/>
      <c r="AE751" s="81"/>
      <c r="AF751" s="61"/>
      <c r="AG751" s="269" t="b">
        <v>0</v>
      </c>
      <c r="AH751" s="574"/>
      <c r="AJ751" s="349"/>
      <c r="AK751" s="290"/>
      <c r="AL751" s="290"/>
      <c r="AM751" s="350"/>
      <c r="AN751" s="350"/>
      <c r="AO751" s="290"/>
      <c r="AP751" s="315"/>
      <c r="AQ751" s="258"/>
      <c r="AR751" s="346"/>
      <c r="AS751" s="300"/>
      <c r="AT751" s="300"/>
      <c r="AU751" s="345"/>
      <c r="AV751" s="345"/>
      <c r="AW751" s="300"/>
      <c r="AX751" s="313"/>
      <c r="AY751" s="258"/>
      <c r="AZ751" s="349"/>
      <c r="BA751" s="290"/>
      <c r="BB751" s="290"/>
      <c r="BC751" s="350"/>
      <c r="BD751" s="350"/>
      <c r="BE751" s="290"/>
      <c r="BF751" s="281" t="b">
        <v>0</v>
      </c>
      <c r="BG751" s="258"/>
      <c r="BH751" s="346"/>
      <c r="BI751" s="300"/>
      <c r="BJ751" s="300"/>
      <c r="BK751" s="345"/>
      <c r="BL751" s="345"/>
      <c r="BM751" s="300"/>
      <c r="BN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574"/>
      <c r="Z752" s="258"/>
      <c r="AA752" s="194"/>
      <c r="AB752" s="61"/>
      <c r="AC752" s="61"/>
      <c r="AD752" s="81"/>
      <c r="AE752" s="81"/>
      <c r="AF752" s="61"/>
      <c r="AG752" s="269" t="b">
        <v>0</v>
      </c>
      <c r="AH752" s="574"/>
      <c r="AJ752" s="349"/>
      <c r="AK752" s="290"/>
      <c r="AL752" s="290"/>
      <c r="AM752" s="350"/>
      <c r="AN752" s="350"/>
      <c r="AO752" s="290"/>
      <c r="AP752" s="315"/>
      <c r="AQ752" s="258"/>
      <c r="AR752" s="346"/>
      <c r="AS752" s="300"/>
      <c r="AT752" s="300"/>
      <c r="AU752" s="345"/>
      <c r="AV752" s="345"/>
      <c r="AW752" s="300"/>
      <c r="AX752" s="313"/>
      <c r="AY752" s="258"/>
      <c r="AZ752" s="349"/>
      <c r="BA752" s="290"/>
      <c r="BB752" s="290"/>
      <c r="BC752" s="350"/>
      <c r="BD752" s="350"/>
      <c r="BE752" s="290"/>
      <c r="BF752" s="281" t="b">
        <v>0</v>
      </c>
      <c r="BG752" s="258"/>
      <c r="BH752" s="346"/>
      <c r="BI752" s="300"/>
      <c r="BJ752" s="300"/>
      <c r="BK752" s="345"/>
      <c r="BL752" s="345"/>
      <c r="BM752" s="300"/>
      <c r="BN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574"/>
      <c r="Z753" s="258"/>
      <c r="AA753" s="194"/>
      <c r="AB753" s="61"/>
      <c r="AC753" s="61"/>
      <c r="AD753" s="81"/>
      <c r="AE753" s="81"/>
      <c r="AF753" s="61"/>
      <c r="AG753" s="269" t="b">
        <v>0</v>
      </c>
      <c r="AH753" s="574"/>
      <c r="AJ753" s="349"/>
      <c r="AK753" s="290"/>
      <c r="AL753" s="290"/>
      <c r="AM753" s="350"/>
      <c r="AN753" s="350"/>
      <c r="AO753" s="290"/>
      <c r="AP753" s="315"/>
      <c r="AQ753" s="258"/>
      <c r="AR753" s="346"/>
      <c r="AS753" s="300"/>
      <c r="AT753" s="300"/>
      <c r="AU753" s="345"/>
      <c r="AV753" s="345"/>
      <c r="AW753" s="300"/>
      <c r="AX753" s="313"/>
      <c r="AY753" s="258"/>
      <c r="AZ753" s="349"/>
      <c r="BA753" s="290"/>
      <c r="BB753" s="290"/>
      <c r="BC753" s="350"/>
      <c r="BD753" s="350"/>
      <c r="BE753" s="290"/>
      <c r="BF753" s="281" t="b">
        <v>0</v>
      </c>
      <c r="BG753" s="258"/>
      <c r="BH753" s="346"/>
      <c r="BI753" s="300"/>
      <c r="BJ753" s="300"/>
      <c r="BK753" s="345"/>
      <c r="BL753" s="345"/>
      <c r="BM753" s="300"/>
      <c r="BN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574"/>
      <c r="Z754" s="258"/>
      <c r="AA754" s="194"/>
      <c r="AB754" s="61"/>
      <c r="AC754" s="61"/>
      <c r="AD754" s="81"/>
      <c r="AE754" s="81"/>
      <c r="AF754" s="61"/>
      <c r="AG754" s="269" t="b">
        <v>0</v>
      </c>
      <c r="AH754" s="574"/>
      <c r="AJ754" s="349"/>
      <c r="AK754" s="290"/>
      <c r="AL754" s="290"/>
      <c r="AM754" s="350"/>
      <c r="AN754" s="350"/>
      <c r="AO754" s="290"/>
      <c r="AP754" s="315"/>
      <c r="AQ754" s="258"/>
      <c r="AR754" s="346"/>
      <c r="AS754" s="300"/>
      <c r="AT754" s="300"/>
      <c r="AU754" s="345"/>
      <c r="AV754" s="345"/>
      <c r="AW754" s="300"/>
      <c r="AX754" s="313"/>
      <c r="AY754" s="258"/>
      <c r="AZ754" s="349"/>
      <c r="BA754" s="290"/>
      <c r="BB754" s="290"/>
      <c r="BC754" s="350"/>
      <c r="BD754" s="350"/>
      <c r="BE754" s="290"/>
      <c r="BF754" s="281" t="b">
        <v>0</v>
      </c>
      <c r="BG754" s="258"/>
      <c r="BH754" s="346"/>
      <c r="BI754" s="300"/>
      <c r="BJ754" s="300"/>
      <c r="BK754" s="345"/>
      <c r="BL754" s="345"/>
      <c r="BM754" s="300"/>
      <c r="BN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574"/>
      <c r="Z755" s="258"/>
      <c r="AA755" s="194"/>
      <c r="AB755" s="61"/>
      <c r="AC755" s="61"/>
      <c r="AD755" s="81"/>
      <c r="AE755" s="81"/>
      <c r="AF755" s="61"/>
      <c r="AG755" s="269" t="b">
        <v>0</v>
      </c>
      <c r="AH755" s="574"/>
      <c r="AJ755" s="349"/>
      <c r="AK755" s="290"/>
      <c r="AL755" s="290"/>
      <c r="AM755" s="350"/>
      <c r="AN755" s="350"/>
      <c r="AO755" s="290"/>
      <c r="AP755" s="315"/>
      <c r="AQ755" s="258"/>
      <c r="AR755" s="346"/>
      <c r="AS755" s="300"/>
      <c r="AT755" s="300"/>
      <c r="AU755" s="345"/>
      <c r="AV755" s="345"/>
      <c r="AW755" s="300"/>
      <c r="AX755" s="313"/>
      <c r="AY755" s="258"/>
      <c r="AZ755" s="349"/>
      <c r="BA755" s="290"/>
      <c r="BB755" s="290"/>
      <c r="BC755" s="350"/>
      <c r="BD755" s="350"/>
      <c r="BE755" s="290"/>
      <c r="BF755" s="281" t="b">
        <v>0</v>
      </c>
      <c r="BG755" s="258"/>
      <c r="BH755" s="346"/>
      <c r="BI755" s="300"/>
      <c r="BJ755" s="300"/>
      <c r="BK755" s="345"/>
      <c r="BL755" s="345"/>
      <c r="BM755" s="300"/>
      <c r="BN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574"/>
      <c r="Z756" s="258"/>
      <c r="AA756" s="194"/>
      <c r="AB756" s="61"/>
      <c r="AC756" s="61"/>
      <c r="AD756" s="81"/>
      <c r="AE756" s="81"/>
      <c r="AF756" s="61"/>
      <c r="AG756" s="269" t="b">
        <v>0</v>
      </c>
      <c r="AH756" s="574"/>
      <c r="AJ756" s="349"/>
      <c r="AK756" s="290"/>
      <c r="AL756" s="290"/>
      <c r="AM756" s="350"/>
      <c r="AN756" s="350"/>
      <c r="AO756" s="290"/>
      <c r="AP756" s="315"/>
      <c r="AQ756" s="258"/>
      <c r="AR756" s="346"/>
      <c r="AS756" s="300"/>
      <c r="AT756" s="300"/>
      <c r="AU756" s="345"/>
      <c r="AV756" s="345"/>
      <c r="AW756" s="300"/>
      <c r="AX756" s="313"/>
      <c r="AY756" s="258"/>
      <c r="AZ756" s="349"/>
      <c r="BA756" s="290"/>
      <c r="BB756" s="290"/>
      <c r="BC756" s="350"/>
      <c r="BD756" s="350"/>
      <c r="BE756" s="290"/>
      <c r="BF756" s="281" t="b">
        <v>0</v>
      </c>
      <c r="BG756" s="258"/>
      <c r="BH756" s="346"/>
      <c r="BI756" s="300"/>
      <c r="BJ756" s="300"/>
      <c r="BK756" s="345"/>
      <c r="BL756" s="345"/>
      <c r="BM756" s="300"/>
      <c r="BN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574"/>
      <c r="Z757" s="258"/>
      <c r="AA757" s="194"/>
      <c r="AB757" s="61"/>
      <c r="AC757" s="61"/>
      <c r="AD757" s="81"/>
      <c r="AE757" s="81"/>
      <c r="AF757" s="61"/>
      <c r="AG757" s="269" t="b">
        <v>0</v>
      </c>
      <c r="AH757" s="574"/>
      <c r="AJ757" s="349"/>
      <c r="AK757" s="290"/>
      <c r="AL757" s="290"/>
      <c r="AM757" s="350"/>
      <c r="AN757" s="350"/>
      <c r="AO757" s="290"/>
      <c r="AP757" s="315"/>
      <c r="AQ757" s="258"/>
      <c r="AR757" s="346"/>
      <c r="AS757" s="300"/>
      <c r="AT757" s="300"/>
      <c r="AU757" s="345"/>
      <c r="AV757" s="345"/>
      <c r="AW757" s="300"/>
      <c r="AX757" s="313"/>
      <c r="AY757" s="258"/>
      <c r="AZ757" s="349"/>
      <c r="BA757" s="290"/>
      <c r="BB757" s="290"/>
      <c r="BC757" s="350"/>
      <c r="BD757" s="350"/>
      <c r="BE757" s="290"/>
      <c r="BF757" s="281" t="b">
        <v>0</v>
      </c>
      <c r="BG757" s="258"/>
      <c r="BH757" s="346"/>
      <c r="BI757" s="300"/>
      <c r="BJ757" s="300"/>
      <c r="BK757" s="345"/>
      <c r="BL757" s="345"/>
      <c r="BM757" s="300"/>
      <c r="BN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574"/>
      <c r="Z758" s="258"/>
      <c r="AA758" s="194"/>
      <c r="AB758" s="61"/>
      <c r="AC758" s="61"/>
      <c r="AD758" s="81"/>
      <c r="AE758" s="81"/>
      <c r="AF758" s="61"/>
      <c r="AG758" s="269" t="b">
        <v>0</v>
      </c>
      <c r="AH758" s="574"/>
      <c r="AJ758" s="349"/>
      <c r="AK758" s="290"/>
      <c r="AL758" s="290"/>
      <c r="AM758" s="350"/>
      <c r="AN758" s="350"/>
      <c r="AO758" s="290"/>
      <c r="AP758" s="315"/>
      <c r="AQ758" s="258"/>
      <c r="AR758" s="346"/>
      <c r="AS758" s="300"/>
      <c r="AT758" s="300"/>
      <c r="AU758" s="345"/>
      <c r="AV758" s="345"/>
      <c r="AW758" s="300"/>
      <c r="AX758" s="313"/>
      <c r="AY758" s="258"/>
      <c r="AZ758" s="349"/>
      <c r="BA758" s="290"/>
      <c r="BB758" s="290"/>
      <c r="BC758" s="350"/>
      <c r="BD758" s="350"/>
      <c r="BE758" s="290"/>
      <c r="BF758" s="281" t="b">
        <v>0</v>
      </c>
      <c r="BG758" s="258"/>
      <c r="BH758" s="346"/>
      <c r="BI758" s="300"/>
      <c r="BJ758" s="300"/>
      <c r="BK758" s="345"/>
      <c r="BL758" s="345"/>
      <c r="BM758" s="300"/>
      <c r="BN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574"/>
      <c r="Z759" s="258"/>
      <c r="AA759" s="194"/>
      <c r="AB759" s="61"/>
      <c r="AC759" s="61"/>
      <c r="AD759" s="81"/>
      <c r="AE759" s="81"/>
      <c r="AF759" s="61"/>
      <c r="AG759" s="269" t="b">
        <v>0</v>
      </c>
      <c r="AH759" s="574"/>
      <c r="AJ759" s="349"/>
      <c r="AK759" s="290"/>
      <c r="AL759" s="290"/>
      <c r="AM759" s="350"/>
      <c r="AN759" s="350"/>
      <c r="AO759" s="290"/>
      <c r="AP759" s="315"/>
      <c r="AQ759" s="258"/>
      <c r="AR759" s="346"/>
      <c r="AS759" s="300"/>
      <c r="AT759" s="300"/>
      <c r="AU759" s="345"/>
      <c r="AV759" s="345"/>
      <c r="AW759" s="300"/>
      <c r="AX759" s="313"/>
      <c r="AY759" s="258"/>
      <c r="AZ759" s="349"/>
      <c r="BA759" s="290"/>
      <c r="BB759" s="290"/>
      <c r="BC759" s="350"/>
      <c r="BD759" s="350"/>
      <c r="BE759" s="290"/>
      <c r="BF759" s="281" t="b">
        <v>0</v>
      </c>
      <c r="BG759" s="258"/>
      <c r="BH759" s="346"/>
      <c r="BI759" s="300"/>
      <c r="BJ759" s="300"/>
      <c r="BK759" s="345"/>
      <c r="BL759" s="345"/>
      <c r="BM759" s="300"/>
      <c r="BN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574"/>
      <c r="Z760" s="258"/>
      <c r="AA760" s="194"/>
      <c r="AB760" s="61"/>
      <c r="AC760" s="61"/>
      <c r="AD760" s="81"/>
      <c r="AE760" s="81"/>
      <c r="AF760" s="61"/>
      <c r="AG760" s="269" t="b">
        <v>0</v>
      </c>
      <c r="AH760" s="574"/>
      <c r="AJ760" s="349"/>
      <c r="AK760" s="290"/>
      <c r="AL760" s="290"/>
      <c r="AM760" s="350"/>
      <c r="AN760" s="350"/>
      <c r="AO760" s="290"/>
      <c r="AP760" s="315"/>
      <c r="AQ760" s="258"/>
      <c r="AR760" s="346"/>
      <c r="AS760" s="300"/>
      <c r="AT760" s="300"/>
      <c r="AU760" s="345"/>
      <c r="AV760" s="345"/>
      <c r="AW760" s="300"/>
      <c r="AX760" s="313"/>
      <c r="AY760" s="258"/>
      <c r="AZ760" s="349"/>
      <c r="BA760" s="290"/>
      <c r="BB760" s="290"/>
      <c r="BC760" s="350"/>
      <c r="BD760" s="350"/>
      <c r="BE760" s="290"/>
      <c r="BF760" s="281" t="b">
        <v>0</v>
      </c>
      <c r="BG760" s="258"/>
      <c r="BH760" s="346"/>
      <c r="BI760" s="300"/>
      <c r="BJ760" s="300"/>
      <c r="BK760" s="345"/>
      <c r="BL760" s="345"/>
      <c r="BM760" s="300"/>
      <c r="BN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574"/>
      <c r="Z761" s="258"/>
      <c r="AA761" s="194"/>
      <c r="AB761" s="61"/>
      <c r="AC761" s="61"/>
      <c r="AD761" s="81"/>
      <c r="AE761" s="81"/>
      <c r="AF761" s="61"/>
      <c r="AG761" s="269" t="b">
        <v>0</v>
      </c>
      <c r="AH761" s="574"/>
      <c r="AJ761" s="349"/>
      <c r="AK761" s="290"/>
      <c r="AL761" s="290"/>
      <c r="AM761" s="350"/>
      <c r="AN761" s="350"/>
      <c r="AO761" s="290"/>
      <c r="AP761" s="315"/>
      <c r="AQ761" s="258"/>
      <c r="AR761" s="346"/>
      <c r="AS761" s="300"/>
      <c r="AT761" s="300"/>
      <c r="AU761" s="345"/>
      <c r="AV761" s="345"/>
      <c r="AW761" s="300"/>
      <c r="AX761" s="313"/>
      <c r="AY761" s="258"/>
      <c r="AZ761" s="349"/>
      <c r="BA761" s="290"/>
      <c r="BB761" s="290"/>
      <c r="BC761" s="350"/>
      <c r="BD761" s="350"/>
      <c r="BE761" s="290"/>
      <c r="BF761" s="281" t="b">
        <v>0</v>
      </c>
      <c r="BG761" s="258"/>
      <c r="BH761" s="346"/>
      <c r="BI761" s="300"/>
      <c r="BJ761" s="300"/>
      <c r="BK761" s="345"/>
      <c r="BL761" s="345"/>
      <c r="BM761" s="300"/>
      <c r="BN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574"/>
      <c r="Z762" s="258"/>
      <c r="AA762" s="194"/>
      <c r="AB762" s="61"/>
      <c r="AC762" s="61"/>
      <c r="AD762" s="81"/>
      <c r="AE762" s="81"/>
      <c r="AF762" s="61"/>
      <c r="AG762" s="269" t="b">
        <v>0</v>
      </c>
      <c r="AH762" s="574"/>
      <c r="AJ762" s="349"/>
      <c r="AK762" s="290"/>
      <c r="AL762" s="290"/>
      <c r="AM762" s="350"/>
      <c r="AN762" s="350"/>
      <c r="AO762" s="290"/>
      <c r="AP762" s="315"/>
      <c r="AQ762" s="258"/>
      <c r="AR762" s="346"/>
      <c r="AS762" s="300"/>
      <c r="AT762" s="300"/>
      <c r="AU762" s="345"/>
      <c r="AV762" s="345"/>
      <c r="AW762" s="300"/>
      <c r="AX762" s="313"/>
      <c r="AY762" s="258"/>
      <c r="AZ762" s="349"/>
      <c r="BA762" s="290"/>
      <c r="BB762" s="290"/>
      <c r="BC762" s="350"/>
      <c r="BD762" s="350"/>
      <c r="BE762" s="290"/>
      <c r="BF762" s="281" t="b">
        <v>0</v>
      </c>
      <c r="BG762" s="258"/>
      <c r="BH762" s="346"/>
      <c r="BI762" s="300"/>
      <c r="BJ762" s="300"/>
      <c r="BK762" s="345"/>
      <c r="BL762" s="345"/>
      <c r="BM762" s="300"/>
      <c r="BN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574"/>
      <c r="Z763" s="258"/>
      <c r="AA763" s="194"/>
      <c r="AB763" s="61"/>
      <c r="AC763" s="61"/>
      <c r="AD763" s="81"/>
      <c r="AE763" s="81"/>
      <c r="AF763" s="61"/>
      <c r="AG763" s="269" t="b">
        <v>0</v>
      </c>
      <c r="AH763" s="574"/>
      <c r="AJ763" s="349"/>
      <c r="AK763" s="290"/>
      <c r="AL763" s="290"/>
      <c r="AM763" s="350"/>
      <c r="AN763" s="350"/>
      <c r="AO763" s="290"/>
      <c r="AP763" s="315"/>
      <c r="AQ763" s="258"/>
      <c r="AR763" s="346"/>
      <c r="AS763" s="300"/>
      <c r="AT763" s="300"/>
      <c r="AU763" s="345"/>
      <c r="AV763" s="345"/>
      <c r="AW763" s="300"/>
      <c r="AX763" s="313"/>
      <c r="AY763" s="258"/>
      <c r="AZ763" s="349"/>
      <c r="BA763" s="290"/>
      <c r="BB763" s="290"/>
      <c r="BC763" s="350"/>
      <c r="BD763" s="350"/>
      <c r="BE763" s="290"/>
      <c r="BF763" s="281" t="b">
        <v>0</v>
      </c>
      <c r="BG763" s="258"/>
      <c r="BH763" s="346"/>
      <c r="BI763" s="300"/>
      <c r="BJ763" s="300"/>
      <c r="BK763" s="345"/>
      <c r="BL763" s="345"/>
      <c r="BM763" s="300"/>
      <c r="BN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574"/>
      <c r="Z764" s="258"/>
      <c r="AA764" s="194"/>
      <c r="AB764" s="61"/>
      <c r="AC764" s="61"/>
      <c r="AD764" s="81"/>
      <c r="AE764" s="81"/>
      <c r="AF764" s="61"/>
      <c r="AG764" s="269" t="b">
        <v>0</v>
      </c>
      <c r="AH764" s="574"/>
      <c r="AJ764" s="349"/>
      <c r="AK764" s="290"/>
      <c r="AL764" s="290"/>
      <c r="AM764" s="350"/>
      <c r="AN764" s="350"/>
      <c r="AO764" s="290"/>
      <c r="AP764" s="315"/>
      <c r="AQ764" s="258"/>
      <c r="AR764" s="346"/>
      <c r="AS764" s="300"/>
      <c r="AT764" s="300"/>
      <c r="AU764" s="345"/>
      <c r="AV764" s="345"/>
      <c r="AW764" s="300"/>
      <c r="AX764" s="313"/>
      <c r="AY764" s="258"/>
      <c r="AZ764" s="349"/>
      <c r="BA764" s="290"/>
      <c r="BB764" s="290"/>
      <c r="BC764" s="350"/>
      <c r="BD764" s="350"/>
      <c r="BE764" s="290"/>
      <c r="BF764" s="281" t="b">
        <v>0</v>
      </c>
      <c r="BG764" s="258"/>
      <c r="BH764" s="346"/>
      <c r="BI764" s="300"/>
      <c r="BJ764" s="300"/>
      <c r="BK764" s="345"/>
      <c r="BL764" s="345"/>
      <c r="BM764" s="300"/>
      <c r="BN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574"/>
      <c r="Z765" s="258"/>
      <c r="AA765" s="194"/>
      <c r="AB765" s="61"/>
      <c r="AC765" s="61"/>
      <c r="AD765" s="81"/>
      <c r="AE765" s="81"/>
      <c r="AF765" s="61"/>
      <c r="AG765" s="269" t="b">
        <v>0</v>
      </c>
      <c r="AH765" s="574"/>
      <c r="AJ765" s="349"/>
      <c r="AK765" s="290"/>
      <c r="AL765" s="290"/>
      <c r="AM765" s="350"/>
      <c r="AN765" s="350"/>
      <c r="AO765" s="290"/>
      <c r="AP765" s="315"/>
      <c r="AQ765" s="258"/>
      <c r="AR765" s="346"/>
      <c r="AS765" s="300"/>
      <c r="AT765" s="300"/>
      <c r="AU765" s="345"/>
      <c r="AV765" s="345"/>
      <c r="AW765" s="300"/>
      <c r="AX765" s="313"/>
      <c r="AY765" s="258"/>
      <c r="AZ765" s="349"/>
      <c r="BA765" s="290"/>
      <c r="BB765" s="290"/>
      <c r="BC765" s="350"/>
      <c r="BD765" s="350"/>
      <c r="BE765" s="290"/>
      <c r="BF765" s="281" t="b">
        <v>0</v>
      </c>
      <c r="BG765" s="258"/>
      <c r="BH765" s="346"/>
      <c r="BI765" s="300"/>
      <c r="BJ765" s="300"/>
      <c r="BK765" s="345"/>
      <c r="BL765" s="345"/>
      <c r="BM765" s="300"/>
      <c r="BN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574"/>
      <c r="Z766" s="258"/>
      <c r="AA766" s="194"/>
      <c r="AB766" s="61"/>
      <c r="AC766" s="61"/>
      <c r="AD766" s="81"/>
      <c r="AE766" s="81"/>
      <c r="AF766" s="61"/>
      <c r="AG766" s="269" t="b">
        <v>0</v>
      </c>
      <c r="AH766" s="574"/>
      <c r="AJ766" s="349"/>
      <c r="AK766" s="290"/>
      <c r="AL766" s="290"/>
      <c r="AM766" s="350"/>
      <c r="AN766" s="350"/>
      <c r="AO766" s="290"/>
      <c r="AP766" s="315"/>
      <c r="AQ766" s="258"/>
      <c r="AR766" s="346"/>
      <c r="AS766" s="300"/>
      <c r="AT766" s="300"/>
      <c r="AU766" s="345"/>
      <c r="AV766" s="345"/>
      <c r="AW766" s="300"/>
      <c r="AX766" s="313"/>
      <c r="AY766" s="258"/>
      <c r="AZ766" s="349"/>
      <c r="BA766" s="290"/>
      <c r="BB766" s="290"/>
      <c r="BC766" s="350"/>
      <c r="BD766" s="350"/>
      <c r="BE766" s="290"/>
      <c r="BF766" s="281" t="b">
        <v>0</v>
      </c>
      <c r="BG766" s="258"/>
      <c r="BH766" s="346"/>
      <c r="BI766" s="300"/>
      <c r="BJ766" s="300"/>
      <c r="BK766" s="345"/>
      <c r="BL766" s="345"/>
      <c r="BM766" s="300"/>
      <c r="BN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574"/>
      <c r="Z767" s="258"/>
      <c r="AA767" s="194"/>
      <c r="AB767" s="61"/>
      <c r="AC767" s="61"/>
      <c r="AD767" s="81"/>
      <c r="AE767" s="81"/>
      <c r="AF767" s="61"/>
      <c r="AG767" s="269" t="b">
        <v>0</v>
      </c>
      <c r="AH767" s="574"/>
      <c r="AJ767" s="349"/>
      <c r="AK767" s="290"/>
      <c r="AL767" s="290"/>
      <c r="AM767" s="350"/>
      <c r="AN767" s="350"/>
      <c r="AO767" s="290"/>
      <c r="AP767" s="315"/>
      <c r="AQ767" s="258"/>
      <c r="AR767" s="346"/>
      <c r="AS767" s="300"/>
      <c r="AT767" s="300"/>
      <c r="AU767" s="345"/>
      <c r="AV767" s="345"/>
      <c r="AW767" s="300"/>
      <c r="AX767" s="313"/>
      <c r="AY767" s="258"/>
      <c r="AZ767" s="349"/>
      <c r="BA767" s="290"/>
      <c r="BB767" s="290"/>
      <c r="BC767" s="350"/>
      <c r="BD767" s="350"/>
      <c r="BE767" s="290"/>
      <c r="BF767" s="281" t="b">
        <v>0</v>
      </c>
      <c r="BG767" s="258"/>
      <c r="BH767" s="346"/>
      <c r="BI767" s="300"/>
      <c r="BJ767" s="300"/>
      <c r="BK767" s="345"/>
      <c r="BL767" s="345"/>
      <c r="BM767" s="300"/>
      <c r="BN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574"/>
      <c r="Z768" s="258"/>
      <c r="AA768" s="194"/>
      <c r="AB768" s="61"/>
      <c r="AC768" s="61"/>
      <c r="AD768" s="81"/>
      <c r="AE768" s="81"/>
      <c r="AF768" s="61"/>
      <c r="AG768" s="269" t="b">
        <v>0</v>
      </c>
      <c r="AH768" s="574"/>
      <c r="AJ768" s="349"/>
      <c r="AK768" s="290"/>
      <c r="AL768" s="290"/>
      <c r="AM768" s="350"/>
      <c r="AN768" s="350"/>
      <c r="AO768" s="290"/>
      <c r="AP768" s="315"/>
      <c r="AQ768" s="258"/>
      <c r="AR768" s="346"/>
      <c r="AS768" s="300"/>
      <c r="AT768" s="300"/>
      <c r="AU768" s="345"/>
      <c r="AV768" s="345"/>
      <c r="AW768" s="300"/>
      <c r="AX768" s="313"/>
      <c r="AY768" s="258"/>
      <c r="AZ768" s="349"/>
      <c r="BA768" s="290"/>
      <c r="BB768" s="290"/>
      <c r="BC768" s="350"/>
      <c r="BD768" s="350"/>
      <c r="BE768" s="290"/>
      <c r="BF768" s="281" t="b">
        <v>0</v>
      </c>
      <c r="BG768" s="258"/>
      <c r="BH768" s="346"/>
      <c r="BI768" s="300"/>
      <c r="BJ768" s="300"/>
      <c r="BK768" s="345"/>
      <c r="BL768" s="345"/>
      <c r="BM768" s="300"/>
      <c r="BN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574"/>
      <c r="Z769" s="258"/>
      <c r="AA769" s="194"/>
      <c r="AB769" s="61"/>
      <c r="AC769" s="61"/>
      <c r="AD769" s="81"/>
      <c r="AE769" s="81"/>
      <c r="AF769" s="61"/>
      <c r="AG769" s="269" t="b">
        <v>0</v>
      </c>
      <c r="AH769" s="574"/>
      <c r="AJ769" s="349"/>
      <c r="AK769" s="290"/>
      <c r="AL769" s="290"/>
      <c r="AM769" s="350"/>
      <c r="AN769" s="350"/>
      <c r="AO769" s="290"/>
      <c r="AP769" s="315"/>
      <c r="AQ769" s="258"/>
      <c r="AR769" s="346"/>
      <c r="AS769" s="300"/>
      <c r="AT769" s="300"/>
      <c r="AU769" s="345"/>
      <c r="AV769" s="345"/>
      <c r="AW769" s="300"/>
      <c r="AX769" s="313"/>
      <c r="AY769" s="258"/>
      <c r="AZ769" s="349"/>
      <c r="BA769" s="290"/>
      <c r="BB769" s="290"/>
      <c r="BC769" s="350"/>
      <c r="BD769" s="350"/>
      <c r="BE769" s="290"/>
      <c r="BF769" s="281" t="b">
        <v>0</v>
      </c>
      <c r="BG769" s="258"/>
      <c r="BH769" s="346"/>
      <c r="BI769" s="300"/>
      <c r="BJ769" s="300"/>
      <c r="BK769" s="345"/>
      <c r="BL769" s="345"/>
      <c r="BM769" s="300"/>
      <c r="BN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574"/>
      <c r="Z770" s="258"/>
      <c r="AA770" s="194"/>
      <c r="AB770" s="61"/>
      <c r="AC770" s="61"/>
      <c r="AD770" s="81"/>
      <c r="AE770" s="81"/>
      <c r="AF770" s="61"/>
      <c r="AG770" s="269" t="b">
        <v>0</v>
      </c>
      <c r="AH770" s="574"/>
      <c r="AJ770" s="349"/>
      <c r="AK770" s="290"/>
      <c r="AL770" s="290"/>
      <c r="AM770" s="350"/>
      <c r="AN770" s="350"/>
      <c r="AO770" s="290"/>
      <c r="AP770" s="315"/>
      <c r="AQ770" s="258"/>
      <c r="AR770" s="346"/>
      <c r="AS770" s="300"/>
      <c r="AT770" s="300"/>
      <c r="AU770" s="345"/>
      <c r="AV770" s="345"/>
      <c r="AW770" s="300"/>
      <c r="AX770" s="313"/>
      <c r="AY770" s="258"/>
      <c r="AZ770" s="349"/>
      <c r="BA770" s="290"/>
      <c r="BB770" s="290"/>
      <c r="BC770" s="350"/>
      <c r="BD770" s="350"/>
      <c r="BE770" s="290"/>
      <c r="BF770" s="281" t="b">
        <v>0</v>
      </c>
      <c r="BG770" s="258"/>
      <c r="BH770" s="346"/>
      <c r="BI770" s="300"/>
      <c r="BJ770" s="300"/>
      <c r="BK770" s="345"/>
      <c r="BL770" s="345"/>
      <c r="BM770" s="300"/>
      <c r="BN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574"/>
      <c r="Z771" s="258"/>
      <c r="AA771" s="194"/>
      <c r="AB771" s="61"/>
      <c r="AC771" s="61"/>
      <c r="AD771" s="81"/>
      <c r="AE771" s="81"/>
      <c r="AF771" s="61"/>
      <c r="AG771" s="269" t="b">
        <v>0</v>
      </c>
      <c r="AH771" s="574"/>
      <c r="AJ771" s="349"/>
      <c r="AK771" s="290"/>
      <c r="AL771" s="290"/>
      <c r="AM771" s="350"/>
      <c r="AN771" s="350"/>
      <c r="AO771" s="290"/>
      <c r="AP771" s="315"/>
      <c r="AQ771" s="258"/>
      <c r="AR771" s="346"/>
      <c r="AS771" s="300"/>
      <c r="AT771" s="300"/>
      <c r="AU771" s="345"/>
      <c r="AV771" s="345"/>
      <c r="AW771" s="300"/>
      <c r="AX771" s="313"/>
      <c r="AY771" s="258"/>
      <c r="AZ771" s="349"/>
      <c r="BA771" s="290"/>
      <c r="BB771" s="290"/>
      <c r="BC771" s="350"/>
      <c r="BD771" s="350"/>
      <c r="BE771" s="290"/>
      <c r="BF771" s="281" t="b">
        <v>0</v>
      </c>
      <c r="BG771" s="258"/>
      <c r="BH771" s="346"/>
      <c r="BI771" s="300"/>
      <c r="BJ771" s="300"/>
      <c r="BK771" s="345"/>
      <c r="BL771" s="345"/>
      <c r="BM771" s="300"/>
      <c r="BN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574"/>
      <c r="Z772" s="258"/>
      <c r="AA772" s="194"/>
      <c r="AB772" s="61"/>
      <c r="AC772" s="61"/>
      <c r="AD772" s="81"/>
      <c r="AE772" s="81"/>
      <c r="AF772" s="61"/>
      <c r="AG772" s="269" t="b">
        <v>0</v>
      </c>
      <c r="AH772" s="574"/>
      <c r="AJ772" s="349"/>
      <c r="AK772" s="290"/>
      <c r="AL772" s="290"/>
      <c r="AM772" s="350"/>
      <c r="AN772" s="350"/>
      <c r="AO772" s="290"/>
      <c r="AP772" s="315"/>
      <c r="AQ772" s="258"/>
      <c r="AR772" s="346"/>
      <c r="AS772" s="300"/>
      <c r="AT772" s="300"/>
      <c r="AU772" s="345"/>
      <c r="AV772" s="345"/>
      <c r="AW772" s="300"/>
      <c r="AX772" s="313"/>
      <c r="AY772" s="258"/>
      <c r="AZ772" s="349"/>
      <c r="BA772" s="290"/>
      <c r="BB772" s="290"/>
      <c r="BC772" s="350"/>
      <c r="BD772" s="350"/>
      <c r="BE772" s="290"/>
      <c r="BF772" s="281" t="b">
        <v>0</v>
      </c>
      <c r="BG772" s="258"/>
      <c r="BH772" s="346"/>
      <c r="BI772" s="300"/>
      <c r="BJ772" s="300"/>
      <c r="BK772" s="345"/>
      <c r="BL772" s="345"/>
      <c r="BM772" s="300"/>
      <c r="BN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574"/>
      <c r="Z773" s="258"/>
      <c r="AA773" s="194"/>
      <c r="AB773" s="61"/>
      <c r="AC773" s="61"/>
      <c r="AD773" s="81"/>
      <c r="AE773" s="81"/>
      <c r="AF773" s="61"/>
      <c r="AG773" s="269" t="b">
        <v>0</v>
      </c>
      <c r="AH773" s="574"/>
      <c r="AJ773" s="349"/>
      <c r="AK773" s="290"/>
      <c r="AL773" s="290"/>
      <c r="AM773" s="350"/>
      <c r="AN773" s="350"/>
      <c r="AO773" s="290"/>
      <c r="AP773" s="315"/>
      <c r="AQ773" s="258"/>
      <c r="AR773" s="346"/>
      <c r="AS773" s="300"/>
      <c r="AT773" s="300"/>
      <c r="AU773" s="345"/>
      <c r="AV773" s="345"/>
      <c r="AW773" s="300"/>
      <c r="AX773" s="313"/>
      <c r="AY773" s="258"/>
      <c r="AZ773" s="349"/>
      <c r="BA773" s="290"/>
      <c r="BB773" s="290"/>
      <c r="BC773" s="350"/>
      <c r="BD773" s="350"/>
      <c r="BE773" s="290"/>
      <c r="BF773" s="281" t="b">
        <v>0</v>
      </c>
      <c r="BG773" s="258"/>
      <c r="BH773" s="346"/>
      <c r="BI773" s="300"/>
      <c r="BJ773" s="300"/>
      <c r="BK773" s="345"/>
      <c r="BL773" s="345"/>
      <c r="BM773" s="300"/>
      <c r="BN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574"/>
      <c r="Z774" s="258"/>
      <c r="AA774" s="194"/>
      <c r="AB774" s="61"/>
      <c r="AC774" s="61"/>
      <c r="AD774" s="81"/>
      <c r="AE774" s="81"/>
      <c r="AF774" s="61"/>
      <c r="AG774" s="269" t="b">
        <v>0</v>
      </c>
      <c r="AH774" s="574"/>
      <c r="AJ774" s="349"/>
      <c r="AK774" s="290"/>
      <c r="AL774" s="290"/>
      <c r="AM774" s="350"/>
      <c r="AN774" s="350"/>
      <c r="AO774" s="290"/>
      <c r="AP774" s="315"/>
      <c r="AQ774" s="258"/>
      <c r="AR774" s="346"/>
      <c r="AS774" s="300"/>
      <c r="AT774" s="300"/>
      <c r="AU774" s="345"/>
      <c r="AV774" s="345"/>
      <c r="AW774" s="300"/>
      <c r="AX774" s="313"/>
      <c r="AY774" s="258"/>
      <c r="AZ774" s="349"/>
      <c r="BA774" s="290"/>
      <c r="BB774" s="290"/>
      <c r="BC774" s="350"/>
      <c r="BD774" s="350"/>
      <c r="BE774" s="290"/>
      <c r="BF774" s="281" t="b">
        <v>0</v>
      </c>
      <c r="BG774" s="258"/>
      <c r="BH774" s="346"/>
      <c r="BI774" s="300"/>
      <c r="BJ774" s="300"/>
      <c r="BK774" s="345"/>
      <c r="BL774" s="345"/>
      <c r="BM774" s="300"/>
      <c r="BN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574"/>
      <c r="Z775" s="258"/>
      <c r="AA775" s="194"/>
      <c r="AB775" s="61"/>
      <c r="AC775" s="61"/>
      <c r="AD775" s="81"/>
      <c r="AE775" s="81"/>
      <c r="AF775" s="61"/>
      <c r="AG775" s="269" t="b">
        <v>0</v>
      </c>
      <c r="AH775" s="574"/>
      <c r="AJ775" s="349"/>
      <c r="AK775" s="290"/>
      <c r="AL775" s="290"/>
      <c r="AM775" s="350"/>
      <c r="AN775" s="350"/>
      <c r="AO775" s="290"/>
      <c r="AP775" s="315"/>
      <c r="AQ775" s="258"/>
      <c r="AR775" s="346"/>
      <c r="AS775" s="300"/>
      <c r="AT775" s="300"/>
      <c r="AU775" s="345"/>
      <c r="AV775" s="345"/>
      <c r="AW775" s="300"/>
      <c r="AX775" s="313"/>
      <c r="AY775" s="258"/>
      <c r="AZ775" s="349"/>
      <c r="BA775" s="290"/>
      <c r="BB775" s="290"/>
      <c r="BC775" s="350"/>
      <c r="BD775" s="350"/>
      <c r="BE775" s="290"/>
      <c r="BF775" s="281" t="b">
        <v>0</v>
      </c>
      <c r="BG775" s="258"/>
      <c r="BH775" s="346"/>
      <c r="BI775" s="300"/>
      <c r="BJ775" s="300"/>
      <c r="BK775" s="345"/>
      <c r="BL775" s="345"/>
      <c r="BM775" s="300"/>
      <c r="BN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574"/>
      <c r="Z776" s="258"/>
      <c r="AA776" s="194"/>
      <c r="AB776" s="61"/>
      <c r="AC776" s="61"/>
      <c r="AD776" s="81"/>
      <c r="AE776" s="81"/>
      <c r="AF776" s="61"/>
      <c r="AG776" s="269" t="b">
        <v>0</v>
      </c>
      <c r="AH776" s="574"/>
      <c r="AJ776" s="349"/>
      <c r="AK776" s="290"/>
      <c r="AL776" s="290"/>
      <c r="AM776" s="350"/>
      <c r="AN776" s="350"/>
      <c r="AO776" s="290"/>
      <c r="AP776" s="315"/>
      <c r="AQ776" s="258"/>
      <c r="AR776" s="346"/>
      <c r="AS776" s="300"/>
      <c r="AT776" s="300"/>
      <c r="AU776" s="345"/>
      <c r="AV776" s="345"/>
      <c r="AW776" s="300"/>
      <c r="AX776" s="313"/>
      <c r="AY776" s="258"/>
      <c r="AZ776" s="349"/>
      <c r="BA776" s="290"/>
      <c r="BB776" s="290"/>
      <c r="BC776" s="350"/>
      <c r="BD776" s="350"/>
      <c r="BE776" s="290"/>
      <c r="BF776" s="281" t="b">
        <v>0</v>
      </c>
      <c r="BG776" s="258"/>
      <c r="BH776" s="346"/>
      <c r="BI776" s="300"/>
      <c r="BJ776" s="300"/>
      <c r="BK776" s="345"/>
      <c r="BL776" s="345"/>
      <c r="BM776" s="300"/>
      <c r="BN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574"/>
      <c r="Z777" s="258"/>
      <c r="AA777" s="194"/>
      <c r="AB777" s="61"/>
      <c r="AC777" s="61"/>
      <c r="AD777" s="81"/>
      <c r="AE777" s="81"/>
      <c r="AF777" s="61"/>
      <c r="AG777" s="269" t="b">
        <v>0</v>
      </c>
      <c r="AH777" s="574"/>
      <c r="AJ777" s="349"/>
      <c r="AK777" s="290"/>
      <c r="AL777" s="290"/>
      <c r="AM777" s="350"/>
      <c r="AN777" s="350"/>
      <c r="AO777" s="290"/>
      <c r="AP777" s="315"/>
      <c r="AQ777" s="258"/>
      <c r="AR777" s="346"/>
      <c r="AS777" s="300"/>
      <c r="AT777" s="300"/>
      <c r="AU777" s="345"/>
      <c r="AV777" s="345"/>
      <c r="AW777" s="300"/>
      <c r="AX777" s="313"/>
      <c r="AY777" s="258"/>
      <c r="AZ777" s="349"/>
      <c r="BA777" s="290"/>
      <c r="BB777" s="290"/>
      <c r="BC777" s="350"/>
      <c r="BD777" s="350"/>
      <c r="BE777" s="290"/>
      <c r="BF777" s="281" t="b">
        <v>0</v>
      </c>
      <c r="BG777" s="258"/>
      <c r="BH777" s="346"/>
      <c r="BI777" s="300"/>
      <c r="BJ777" s="300"/>
      <c r="BK777" s="345"/>
      <c r="BL777" s="345"/>
      <c r="BM777" s="300"/>
      <c r="BN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574"/>
      <c r="Z778" s="258"/>
      <c r="AA778" s="194"/>
      <c r="AB778" s="61"/>
      <c r="AC778" s="61"/>
      <c r="AD778" s="81"/>
      <c r="AE778" s="81"/>
      <c r="AF778" s="61"/>
      <c r="AG778" s="269" t="b">
        <v>0</v>
      </c>
      <c r="AH778" s="574"/>
      <c r="AJ778" s="349"/>
      <c r="AK778" s="290"/>
      <c r="AL778" s="290"/>
      <c r="AM778" s="350"/>
      <c r="AN778" s="350"/>
      <c r="AO778" s="290"/>
      <c r="AP778" s="315"/>
      <c r="AQ778" s="258"/>
      <c r="AR778" s="346"/>
      <c r="AS778" s="300"/>
      <c r="AT778" s="300"/>
      <c r="AU778" s="345"/>
      <c r="AV778" s="345"/>
      <c r="AW778" s="300"/>
      <c r="AX778" s="313"/>
      <c r="AY778" s="258"/>
      <c r="AZ778" s="349"/>
      <c r="BA778" s="290"/>
      <c r="BB778" s="290"/>
      <c r="BC778" s="350"/>
      <c r="BD778" s="350"/>
      <c r="BE778" s="290"/>
      <c r="BF778" s="281" t="b">
        <v>0</v>
      </c>
      <c r="BG778" s="258"/>
      <c r="BH778" s="346"/>
      <c r="BI778" s="300"/>
      <c r="BJ778" s="300"/>
      <c r="BK778" s="345"/>
      <c r="BL778" s="345"/>
      <c r="BM778" s="300"/>
      <c r="BN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574"/>
      <c r="Z779" s="258"/>
      <c r="AA779" s="194"/>
      <c r="AB779" s="61"/>
      <c r="AC779" s="61"/>
      <c r="AD779" s="81"/>
      <c r="AE779" s="81"/>
      <c r="AF779" s="61"/>
      <c r="AG779" s="269" t="b">
        <v>0</v>
      </c>
      <c r="AH779" s="574"/>
      <c r="AJ779" s="349"/>
      <c r="AK779" s="290"/>
      <c r="AL779" s="290"/>
      <c r="AM779" s="350"/>
      <c r="AN779" s="350"/>
      <c r="AO779" s="290"/>
      <c r="AP779" s="315"/>
      <c r="AQ779" s="258"/>
      <c r="AR779" s="346"/>
      <c r="AS779" s="300"/>
      <c r="AT779" s="300"/>
      <c r="AU779" s="345"/>
      <c r="AV779" s="345"/>
      <c r="AW779" s="300"/>
      <c r="AX779" s="313"/>
      <c r="AY779" s="258"/>
      <c r="AZ779" s="349"/>
      <c r="BA779" s="290"/>
      <c r="BB779" s="290"/>
      <c r="BC779" s="350"/>
      <c r="BD779" s="350"/>
      <c r="BE779" s="290"/>
      <c r="BF779" s="281" t="b">
        <v>0</v>
      </c>
      <c r="BG779" s="258"/>
      <c r="BH779" s="346"/>
      <c r="BI779" s="300"/>
      <c r="BJ779" s="300"/>
      <c r="BK779" s="345"/>
      <c r="BL779" s="345"/>
      <c r="BM779" s="300"/>
      <c r="BN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574"/>
      <c r="Z780" s="258"/>
      <c r="AA780" s="194"/>
      <c r="AB780" s="61"/>
      <c r="AC780" s="61"/>
      <c r="AD780" s="81"/>
      <c r="AE780" s="81"/>
      <c r="AF780" s="61"/>
      <c r="AG780" s="269" t="b">
        <v>0</v>
      </c>
      <c r="AH780" s="574"/>
      <c r="AJ780" s="349"/>
      <c r="AK780" s="290"/>
      <c r="AL780" s="290"/>
      <c r="AM780" s="350"/>
      <c r="AN780" s="350"/>
      <c r="AO780" s="290"/>
      <c r="AP780" s="315"/>
      <c r="AQ780" s="258"/>
      <c r="AR780" s="346"/>
      <c r="AS780" s="300"/>
      <c r="AT780" s="300"/>
      <c r="AU780" s="345"/>
      <c r="AV780" s="345"/>
      <c r="AW780" s="300"/>
      <c r="AX780" s="313"/>
      <c r="AY780" s="258"/>
      <c r="AZ780" s="349"/>
      <c r="BA780" s="290"/>
      <c r="BB780" s="290"/>
      <c r="BC780" s="350"/>
      <c r="BD780" s="350"/>
      <c r="BE780" s="290"/>
      <c r="BF780" s="281" t="b">
        <v>0</v>
      </c>
      <c r="BG780" s="258"/>
      <c r="BH780" s="346"/>
      <c r="BI780" s="300"/>
      <c r="BJ780" s="300"/>
      <c r="BK780" s="345"/>
      <c r="BL780" s="345"/>
      <c r="BM780" s="300"/>
      <c r="BN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574"/>
      <c r="Z781" s="258"/>
      <c r="AA781" s="194"/>
      <c r="AB781" s="61"/>
      <c r="AC781" s="61"/>
      <c r="AD781" s="81"/>
      <c r="AE781" s="81"/>
      <c r="AF781" s="61"/>
      <c r="AG781" s="269" t="b">
        <v>0</v>
      </c>
      <c r="AH781" s="574"/>
      <c r="AJ781" s="349"/>
      <c r="AK781" s="290"/>
      <c r="AL781" s="290"/>
      <c r="AM781" s="350"/>
      <c r="AN781" s="350"/>
      <c r="AO781" s="290"/>
      <c r="AP781" s="315"/>
      <c r="AQ781" s="258"/>
      <c r="AR781" s="346"/>
      <c r="AS781" s="300"/>
      <c r="AT781" s="300"/>
      <c r="AU781" s="345"/>
      <c r="AV781" s="345"/>
      <c r="AW781" s="300"/>
      <c r="AX781" s="313"/>
      <c r="AY781" s="258"/>
      <c r="AZ781" s="349"/>
      <c r="BA781" s="290"/>
      <c r="BB781" s="290"/>
      <c r="BC781" s="350"/>
      <c r="BD781" s="350"/>
      <c r="BE781" s="290"/>
      <c r="BF781" s="281" t="b">
        <v>0</v>
      </c>
      <c r="BG781" s="258"/>
      <c r="BH781" s="346"/>
      <c r="BI781" s="300"/>
      <c r="BJ781" s="300"/>
      <c r="BK781" s="345"/>
      <c r="BL781" s="345"/>
      <c r="BM781" s="300"/>
      <c r="BN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574"/>
      <c r="Z782" s="258"/>
      <c r="AA782" s="194"/>
      <c r="AB782" s="61"/>
      <c r="AC782" s="61"/>
      <c r="AD782" s="81"/>
      <c r="AE782" s="81"/>
      <c r="AF782" s="61"/>
      <c r="AG782" s="269" t="b">
        <v>0</v>
      </c>
      <c r="AH782" s="574"/>
      <c r="AJ782" s="349"/>
      <c r="AK782" s="290"/>
      <c r="AL782" s="290"/>
      <c r="AM782" s="350"/>
      <c r="AN782" s="350"/>
      <c r="AO782" s="290"/>
      <c r="AP782" s="315"/>
      <c r="AQ782" s="258"/>
      <c r="AR782" s="346"/>
      <c r="AS782" s="300"/>
      <c r="AT782" s="300"/>
      <c r="AU782" s="345"/>
      <c r="AV782" s="345"/>
      <c r="AW782" s="300"/>
      <c r="AX782" s="313"/>
      <c r="AY782" s="258"/>
      <c r="AZ782" s="349"/>
      <c r="BA782" s="290"/>
      <c r="BB782" s="290"/>
      <c r="BC782" s="350"/>
      <c r="BD782" s="350"/>
      <c r="BE782" s="290"/>
      <c r="BF782" s="281" t="b">
        <v>0</v>
      </c>
      <c r="BG782" s="258"/>
      <c r="BH782" s="346"/>
      <c r="BI782" s="300"/>
      <c r="BJ782" s="300"/>
      <c r="BK782" s="345"/>
      <c r="BL782" s="345"/>
      <c r="BM782" s="300"/>
      <c r="BN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574"/>
      <c r="Z783" s="258"/>
      <c r="AA783" s="194"/>
      <c r="AB783" s="61"/>
      <c r="AC783" s="61"/>
      <c r="AD783" s="81"/>
      <c r="AE783" s="81"/>
      <c r="AF783" s="61"/>
      <c r="AG783" s="269" t="b">
        <v>0</v>
      </c>
      <c r="AH783" s="574"/>
      <c r="AJ783" s="349"/>
      <c r="AK783" s="290"/>
      <c r="AL783" s="290"/>
      <c r="AM783" s="350"/>
      <c r="AN783" s="350"/>
      <c r="AO783" s="290"/>
      <c r="AP783" s="315"/>
      <c r="AQ783" s="258"/>
      <c r="AR783" s="346"/>
      <c r="AS783" s="300"/>
      <c r="AT783" s="300"/>
      <c r="AU783" s="345"/>
      <c r="AV783" s="345"/>
      <c r="AW783" s="300"/>
      <c r="AX783" s="313"/>
      <c r="AY783" s="258"/>
      <c r="AZ783" s="349"/>
      <c r="BA783" s="290"/>
      <c r="BB783" s="290"/>
      <c r="BC783" s="350"/>
      <c r="BD783" s="350"/>
      <c r="BE783" s="290"/>
      <c r="BF783" s="281" t="b">
        <v>0</v>
      </c>
      <c r="BG783" s="258"/>
      <c r="BH783" s="346"/>
      <c r="BI783" s="300"/>
      <c r="BJ783" s="300"/>
      <c r="BK783" s="345"/>
      <c r="BL783" s="345"/>
      <c r="BM783" s="300"/>
      <c r="BN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574"/>
      <c r="Z784" s="258"/>
      <c r="AA784" s="194"/>
      <c r="AB784" s="61"/>
      <c r="AC784" s="61"/>
      <c r="AD784" s="81"/>
      <c r="AE784" s="81"/>
      <c r="AF784" s="61"/>
      <c r="AG784" s="269" t="b">
        <v>0</v>
      </c>
      <c r="AH784" s="574"/>
      <c r="AJ784" s="349"/>
      <c r="AK784" s="290"/>
      <c r="AL784" s="290"/>
      <c r="AM784" s="350"/>
      <c r="AN784" s="350"/>
      <c r="AO784" s="290"/>
      <c r="AP784" s="315"/>
      <c r="AQ784" s="258"/>
      <c r="AR784" s="346"/>
      <c r="AS784" s="300"/>
      <c r="AT784" s="300"/>
      <c r="AU784" s="345"/>
      <c r="AV784" s="345"/>
      <c r="AW784" s="300"/>
      <c r="AX784" s="313"/>
      <c r="AY784" s="258"/>
      <c r="AZ784" s="349"/>
      <c r="BA784" s="290"/>
      <c r="BB784" s="290"/>
      <c r="BC784" s="350"/>
      <c r="BD784" s="350"/>
      <c r="BE784" s="290"/>
      <c r="BF784" s="281" t="b">
        <v>0</v>
      </c>
      <c r="BG784" s="258"/>
      <c r="BH784" s="346"/>
      <c r="BI784" s="300"/>
      <c r="BJ784" s="300"/>
      <c r="BK784" s="345"/>
      <c r="BL784" s="345"/>
      <c r="BM784" s="300"/>
      <c r="BN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574"/>
      <c r="Z785" s="258"/>
      <c r="AA785" s="194"/>
      <c r="AB785" s="61"/>
      <c r="AC785" s="61"/>
      <c r="AD785" s="81"/>
      <c r="AE785" s="81"/>
      <c r="AF785" s="61"/>
      <c r="AG785" s="269" t="b">
        <v>0</v>
      </c>
      <c r="AH785" s="574"/>
      <c r="AJ785" s="349"/>
      <c r="AK785" s="290"/>
      <c r="AL785" s="290"/>
      <c r="AM785" s="350"/>
      <c r="AN785" s="350"/>
      <c r="AO785" s="290"/>
      <c r="AP785" s="315"/>
      <c r="AQ785" s="258"/>
      <c r="AR785" s="346"/>
      <c r="AS785" s="300"/>
      <c r="AT785" s="300"/>
      <c r="AU785" s="345"/>
      <c r="AV785" s="345"/>
      <c r="AW785" s="300"/>
      <c r="AX785" s="313"/>
      <c r="AY785" s="258"/>
      <c r="AZ785" s="349"/>
      <c r="BA785" s="290"/>
      <c r="BB785" s="290"/>
      <c r="BC785" s="350"/>
      <c r="BD785" s="350"/>
      <c r="BE785" s="290"/>
      <c r="BF785" s="281" t="b">
        <v>0</v>
      </c>
      <c r="BG785" s="258"/>
      <c r="BH785" s="346"/>
      <c r="BI785" s="300"/>
      <c r="BJ785" s="300"/>
      <c r="BK785" s="345"/>
      <c r="BL785" s="345"/>
      <c r="BM785" s="300"/>
      <c r="BN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574"/>
      <c r="Z786" s="258"/>
      <c r="AA786" s="194"/>
      <c r="AB786" s="61"/>
      <c r="AC786" s="61"/>
      <c r="AD786" s="81"/>
      <c r="AE786" s="81"/>
      <c r="AF786" s="61"/>
      <c r="AG786" s="269" t="b">
        <v>0</v>
      </c>
      <c r="AH786" s="574"/>
      <c r="AJ786" s="349"/>
      <c r="AK786" s="290"/>
      <c r="AL786" s="290"/>
      <c r="AM786" s="350"/>
      <c r="AN786" s="350"/>
      <c r="AO786" s="290"/>
      <c r="AP786" s="315"/>
      <c r="AQ786" s="258"/>
      <c r="AR786" s="346"/>
      <c r="AS786" s="300"/>
      <c r="AT786" s="300"/>
      <c r="AU786" s="345"/>
      <c r="AV786" s="345"/>
      <c r="AW786" s="300"/>
      <c r="AX786" s="313"/>
      <c r="AY786" s="258"/>
      <c r="AZ786" s="349"/>
      <c r="BA786" s="290"/>
      <c r="BB786" s="290"/>
      <c r="BC786" s="350"/>
      <c r="BD786" s="350"/>
      <c r="BE786" s="290"/>
      <c r="BF786" s="281" t="b">
        <v>0</v>
      </c>
      <c r="BG786" s="258"/>
      <c r="BH786" s="346"/>
      <c r="BI786" s="300"/>
      <c r="BJ786" s="300"/>
      <c r="BK786" s="345"/>
      <c r="BL786" s="345"/>
      <c r="BM786" s="300"/>
      <c r="BN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574"/>
      <c r="Z787" s="258"/>
      <c r="AA787" s="194"/>
      <c r="AB787" s="61"/>
      <c r="AC787" s="61"/>
      <c r="AD787" s="81"/>
      <c r="AE787" s="81"/>
      <c r="AF787" s="61"/>
      <c r="AG787" s="269" t="b">
        <v>0</v>
      </c>
      <c r="AH787" s="574"/>
      <c r="AJ787" s="349"/>
      <c r="AK787" s="290"/>
      <c r="AL787" s="290"/>
      <c r="AM787" s="350"/>
      <c r="AN787" s="350"/>
      <c r="AO787" s="290"/>
      <c r="AP787" s="315"/>
      <c r="AQ787" s="258"/>
      <c r="AR787" s="346"/>
      <c r="AS787" s="300"/>
      <c r="AT787" s="300"/>
      <c r="AU787" s="345"/>
      <c r="AV787" s="345"/>
      <c r="AW787" s="300"/>
      <c r="AX787" s="313"/>
      <c r="AY787" s="258"/>
      <c r="AZ787" s="349"/>
      <c r="BA787" s="290"/>
      <c r="BB787" s="290"/>
      <c r="BC787" s="350"/>
      <c r="BD787" s="350"/>
      <c r="BE787" s="290"/>
      <c r="BF787" s="281" t="b">
        <v>0</v>
      </c>
      <c r="BG787" s="258"/>
      <c r="BH787" s="346"/>
      <c r="BI787" s="300"/>
      <c r="BJ787" s="300"/>
      <c r="BK787" s="345"/>
      <c r="BL787" s="345"/>
      <c r="BM787" s="300"/>
      <c r="BN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574"/>
      <c r="Z788" s="258"/>
      <c r="AA788" s="194"/>
      <c r="AB788" s="61"/>
      <c r="AC788" s="61"/>
      <c r="AD788" s="81"/>
      <c r="AE788" s="81"/>
      <c r="AF788" s="61"/>
      <c r="AG788" s="269" t="b">
        <v>0</v>
      </c>
      <c r="AH788" s="574"/>
      <c r="AJ788" s="349"/>
      <c r="AK788" s="290"/>
      <c r="AL788" s="290"/>
      <c r="AM788" s="350"/>
      <c r="AN788" s="350"/>
      <c r="AO788" s="290"/>
      <c r="AP788" s="315"/>
      <c r="AQ788" s="258"/>
      <c r="AR788" s="346"/>
      <c r="AS788" s="300"/>
      <c r="AT788" s="300"/>
      <c r="AU788" s="345"/>
      <c r="AV788" s="345"/>
      <c r="AW788" s="300"/>
      <c r="AX788" s="313"/>
      <c r="AY788" s="258"/>
      <c r="AZ788" s="349"/>
      <c r="BA788" s="290"/>
      <c r="BB788" s="290"/>
      <c r="BC788" s="350"/>
      <c r="BD788" s="350"/>
      <c r="BE788" s="290"/>
      <c r="BF788" s="281" t="b">
        <v>0</v>
      </c>
      <c r="BG788" s="258"/>
      <c r="BH788" s="346"/>
      <c r="BI788" s="300"/>
      <c r="BJ788" s="300"/>
      <c r="BK788" s="345"/>
      <c r="BL788" s="345"/>
      <c r="BM788" s="300"/>
      <c r="BN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574"/>
      <c r="Z789" s="258"/>
      <c r="AA789" s="194"/>
      <c r="AB789" s="61"/>
      <c r="AC789" s="61"/>
      <c r="AD789" s="81"/>
      <c r="AE789" s="81"/>
      <c r="AF789" s="61"/>
      <c r="AG789" s="269" t="b">
        <v>0</v>
      </c>
      <c r="AH789" s="574"/>
      <c r="AJ789" s="349"/>
      <c r="AK789" s="290"/>
      <c r="AL789" s="290"/>
      <c r="AM789" s="350"/>
      <c r="AN789" s="350"/>
      <c r="AO789" s="290"/>
      <c r="AP789" s="315"/>
      <c r="AQ789" s="258"/>
      <c r="AR789" s="346"/>
      <c r="AS789" s="300"/>
      <c r="AT789" s="300"/>
      <c r="AU789" s="345"/>
      <c r="AV789" s="345"/>
      <c r="AW789" s="300"/>
      <c r="AX789" s="313"/>
      <c r="AY789" s="258"/>
      <c r="AZ789" s="349"/>
      <c r="BA789" s="290"/>
      <c r="BB789" s="290"/>
      <c r="BC789" s="350"/>
      <c r="BD789" s="350"/>
      <c r="BE789" s="290"/>
      <c r="BF789" s="281" t="b">
        <v>0</v>
      </c>
      <c r="BG789" s="258"/>
      <c r="BH789" s="346"/>
      <c r="BI789" s="300"/>
      <c r="BJ789" s="300"/>
      <c r="BK789" s="345"/>
      <c r="BL789" s="345"/>
      <c r="BM789" s="300"/>
      <c r="BN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574"/>
      <c r="Z790" s="258"/>
      <c r="AA790" s="194"/>
      <c r="AB790" s="61"/>
      <c r="AC790" s="61"/>
      <c r="AD790" s="81"/>
      <c r="AE790" s="81"/>
      <c r="AF790" s="61"/>
      <c r="AG790" s="269" t="b">
        <v>0</v>
      </c>
      <c r="AH790" s="574"/>
      <c r="AJ790" s="349"/>
      <c r="AK790" s="290"/>
      <c r="AL790" s="290"/>
      <c r="AM790" s="350"/>
      <c r="AN790" s="350"/>
      <c r="AO790" s="290"/>
      <c r="AP790" s="315"/>
      <c r="AQ790" s="258"/>
      <c r="AR790" s="346"/>
      <c r="AS790" s="300"/>
      <c r="AT790" s="300"/>
      <c r="AU790" s="345"/>
      <c r="AV790" s="345"/>
      <c r="AW790" s="300"/>
      <c r="AX790" s="313"/>
      <c r="AY790" s="258"/>
      <c r="AZ790" s="349"/>
      <c r="BA790" s="290"/>
      <c r="BB790" s="290"/>
      <c r="BC790" s="350"/>
      <c r="BD790" s="350"/>
      <c r="BE790" s="290"/>
      <c r="BF790" s="281" t="b">
        <v>0</v>
      </c>
      <c r="BG790" s="258"/>
      <c r="BH790" s="346"/>
      <c r="BI790" s="300"/>
      <c r="BJ790" s="300"/>
      <c r="BK790" s="345"/>
      <c r="BL790" s="345"/>
      <c r="BM790" s="300"/>
      <c r="BN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574"/>
      <c r="Z791" s="258"/>
      <c r="AA791" s="194"/>
      <c r="AB791" s="61"/>
      <c r="AC791" s="61"/>
      <c r="AD791" s="81"/>
      <c r="AE791" s="81"/>
      <c r="AF791" s="61"/>
      <c r="AG791" s="269" t="b">
        <v>0</v>
      </c>
      <c r="AH791" s="574"/>
      <c r="AJ791" s="349"/>
      <c r="AK791" s="290"/>
      <c r="AL791" s="290"/>
      <c r="AM791" s="350"/>
      <c r="AN791" s="350"/>
      <c r="AO791" s="290"/>
      <c r="AP791" s="315"/>
      <c r="AQ791" s="258"/>
      <c r="AR791" s="346"/>
      <c r="AS791" s="300"/>
      <c r="AT791" s="300"/>
      <c r="AU791" s="345"/>
      <c r="AV791" s="345"/>
      <c r="AW791" s="300"/>
      <c r="AX791" s="313"/>
      <c r="AY791" s="258"/>
      <c r="AZ791" s="349"/>
      <c r="BA791" s="290"/>
      <c r="BB791" s="290"/>
      <c r="BC791" s="350"/>
      <c r="BD791" s="350"/>
      <c r="BE791" s="290"/>
      <c r="BF791" s="281" t="b">
        <v>0</v>
      </c>
      <c r="BG791" s="258"/>
      <c r="BH791" s="346"/>
      <c r="BI791" s="300"/>
      <c r="BJ791" s="300"/>
      <c r="BK791" s="345"/>
      <c r="BL791" s="345"/>
      <c r="BM791" s="300"/>
      <c r="BN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574"/>
      <c r="Z792" s="258"/>
      <c r="AA792" s="194"/>
      <c r="AB792" s="61"/>
      <c r="AC792" s="61"/>
      <c r="AD792" s="81"/>
      <c r="AE792" s="81"/>
      <c r="AF792" s="61"/>
      <c r="AG792" s="269" t="b">
        <v>0</v>
      </c>
      <c r="AH792" s="574"/>
      <c r="AJ792" s="349"/>
      <c r="AK792" s="290"/>
      <c r="AL792" s="290"/>
      <c r="AM792" s="350"/>
      <c r="AN792" s="350"/>
      <c r="AO792" s="290"/>
      <c r="AP792" s="315"/>
      <c r="AQ792" s="258"/>
      <c r="AR792" s="346"/>
      <c r="AS792" s="300"/>
      <c r="AT792" s="300"/>
      <c r="AU792" s="345"/>
      <c r="AV792" s="345"/>
      <c r="AW792" s="300"/>
      <c r="AX792" s="313"/>
      <c r="AY792" s="258"/>
      <c r="AZ792" s="349"/>
      <c r="BA792" s="290"/>
      <c r="BB792" s="290"/>
      <c r="BC792" s="350"/>
      <c r="BD792" s="350"/>
      <c r="BE792" s="290"/>
      <c r="BF792" s="281" t="b">
        <v>0</v>
      </c>
      <c r="BG792" s="258"/>
      <c r="BH792" s="346"/>
      <c r="BI792" s="300"/>
      <c r="BJ792" s="300"/>
      <c r="BK792" s="345"/>
      <c r="BL792" s="345"/>
      <c r="BM792" s="300"/>
      <c r="BN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574"/>
      <c r="Z793" s="258"/>
      <c r="AA793" s="194"/>
      <c r="AB793" s="61"/>
      <c r="AC793" s="61"/>
      <c r="AD793" s="81"/>
      <c r="AE793" s="81"/>
      <c r="AF793" s="61"/>
      <c r="AG793" s="269" t="b">
        <v>0</v>
      </c>
      <c r="AH793" s="574"/>
      <c r="AJ793" s="349"/>
      <c r="AK793" s="290"/>
      <c r="AL793" s="290"/>
      <c r="AM793" s="350"/>
      <c r="AN793" s="350"/>
      <c r="AO793" s="290"/>
      <c r="AP793" s="315"/>
      <c r="AQ793" s="258"/>
      <c r="AR793" s="346"/>
      <c r="AS793" s="300"/>
      <c r="AT793" s="300"/>
      <c r="AU793" s="345"/>
      <c r="AV793" s="345"/>
      <c r="AW793" s="300"/>
      <c r="AX793" s="313"/>
      <c r="AY793" s="258"/>
      <c r="AZ793" s="349"/>
      <c r="BA793" s="290"/>
      <c r="BB793" s="290"/>
      <c r="BC793" s="350"/>
      <c r="BD793" s="350"/>
      <c r="BE793" s="290"/>
      <c r="BF793" s="281" t="b">
        <v>0</v>
      </c>
      <c r="BG793" s="258"/>
      <c r="BH793" s="346"/>
      <c r="BI793" s="300"/>
      <c r="BJ793" s="300"/>
      <c r="BK793" s="345"/>
      <c r="BL793" s="345"/>
      <c r="BM793" s="300"/>
      <c r="BN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574"/>
      <c r="Z794" s="258"/>
      <c r="AA794" s="194"/>
      <c r="AB794" s="61"/>
      <c r="AC794" s="61"/>
      <c r="AD794" s="81"/>
      <c r="AE794" s="81"/>
      <c r="AF794" s="61"/>
      <c r="AG794" s="269" t="b">
        <v>0</v>
      </c>
      <c r="AH794" s="574"/>
      <c r="AJ794" s="349"/>
      <c r="AK794" s="290"/>
      <c r="AL794" s="290"/>
      <c r="AM794" s="350"/>
      <c r="AN794" s="350"/>
      <c r="AO794" s="290"/>
      <c r="AP794" s="315"/>
      <c r="AQ794" s="258"/>
      <c r="AR794" s="346"/>
      <c r="AS794" s="300"/>
      <c r="AT794" s="300"/>
      <c r="AU794" s="345"/>
      <c r="AV794" s="345"/>
      <c r="AW794" s="300"/>
      <c r="AX794" s="313"/>
      <c r="AY794" s="258"/>
      <c r="AZ794" s="349"/>
      <c r="BA794" s="290"/>
      <c r="BB794" s="290"/>
      <c r="BC794" s="350"/>
      <c r="BD794" s="350"/>
      <c r="BE794" s="290"/>
      <c r="BF794" s="281" t="b">
        <v>0</v>
      </c>
      <c r="BG794" s="258"/>
      <c r="BH794" s="346"/>
      <c r="BI794" s="300"/>
      <c r="BJ794" s="300"/>
      <c r="BK794" s="345"/>
      <c r="BL794" s="345"/>
      <c r="BM794" s="300"/>
      <c r="BN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574"/>
      <c r="Z795" s="258"/>
      <c r="AA795" s="194"/>
      <c r="AB795" s="61"/>
      <c r="AC795" s="61"/>
      <c r="AD795" s="81"/>
      <c r="AE795" s="81"/>
      <c r="AF795" s="61"/>
      <c r="AG795" s="269" t="b">
        <v>0</v>
      </c>
      <c r="AH795" s="574"/>
      <c r="AJ795" s="349"/>
      <c r="AK795" s="290"/>
      <c r="AL795" s="290"/>
      <c r="AM795" s="350"/>
      <c r="AN795" s="350"/>
      <c r="AO795" s="290"/>
      <c r="AP795" s="315"/>
      <c r="AQ795" s="258"/>
      <c r="AR795" s="346"/>
      <c r="AS795" s="300"/>
      <c r="AT795" s="300"/>
      <c r="AU795" s="345"/>
      <c r="AV795" s="345"/>
      <c r="AW795" s="300"/>
      <c r="AX795" s="313"/>
      <c r="AY795" s="258"/>
      <c r="AZ795" s="349"/>
      <c r="BA795" s="290"/>
      <c r="BB795" s="290"/>
      <c r="BC795" s="350"/>
      <c r="BD795" s="350"/>
      <c r="BE795" s="290"/>
      <c r="BF795" s="281" t="b">
        <v>0</v>
      </c>
      <c r="BG795" s="258"/>
      <c r="BH795" s="346"/>
      <c r="BI795" s="300"/>
      <c r="BJ795" s="300"/>
      <c r="BK795" s="345"/>
      <c r="BL795" s="345"/>
      <c r="BM795" s="300"/>
      <c r="BN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574"/>
      <c r="Z796" s="258"/>
      <c r="AA796" s="194"/>
      <c r="AB796" s="61"/>
      <c r="AC796" s="61"/>
      <c r="AD796" s="81"/>
      <c r="AE796" s="81"/>
      <c r="AF796" s="61"/>
      <c r="AG796" s="269" t="b">
        <v>0</v>
      </c>
      <c r="AH796" s="574"/>
      <c r="AJ796" s="349"/>
      <c r="AK796" s="290"/>
      <c r="AL796" s="290"/>
      <c r="AM796" s="350"/>
      <c r="AN796" s="350"/>
      <c r="AO796" s="290"/>
      <c r="AP796" s="315"/>
      <c r="AQ796" s="258"/>
      <c r="AR796" s="346"/>
      <c r="AS796" s="300"/>
      <c r="AT796" s="300"/>
      <c r="AU796" s="345"/>
      <c r="AV796" s="345"/>
      <c r="AW796" s="300"/>
      <c r="AX796" s="313"/>
      <c r="AY796" s="258"/>
      <c r="AZ796" s="349"/>
      <c r="BA796" s="290"/>
      <c r="BB796" s="290"/>
      <c r="BC796" s="350"/>
      <c r="BD796" s="350"/>
      <c r="BE796" s="290"/>
      <c r="BF796" s="281" t="b">
        <v>0</v>
      </c>
      <c r="BG796" s="258"/>
      <c r="BH796" s="346"/>
      <c r="BI796" s="300"/>
      <c r="BJ796" s="300"/>
      <c r="BK796" s="345"/>
      <c r="BL796" s="345"/>
      <c r="BM796" s="300"/>
      <c r="BN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574"/>
      <c r="Z797" s="258"/>
      <c r="AA797" s="194"/>
      <c r="AB797" s="61"/>
      <c r="AC797" s="61"/>
      <c r="AD797" s="81"/>
      <c r="AE797" s="81"/>
      <c r="AF797" s="61"/>
      <c r="AG797" s="269" t="b">
        <v>0</v>
      </c>
      <c r="AH797" s="574"/>
      <c r="AJ797" s="349"/>
      <c r="AK797" s="290"/>
      <c r="AL797" s="290"/>
      <c r="AM797" s="350"/>
      <c r="AN797" s="350"/>
      <c r="AO797" s="290"/>
      <c r="AP797" s="315"/>
      <c r="AQ797" s="258"/>
      <c r="AR797" s="346"/>
      <c r="AS797" s="300"/>
      <c r="AT797" s="300"/>
      <c r="AU797" s="345"/>
      <c r="AV797" s="345"/>
      <c r="AW797" s="300"/>
      <c r="AX797" s="313"/>
      <c r="AY797" s="258"/>
      <c r="AZ797" s="349"/>
      <c r="BA797" s="290"/>
      <c r="BB797" s="290"/>
      <c r="BC797" s="350"/>
      <c r="BD797" s="350"/>
      <c r="BE797" s="290"/>
      <c r="BF797" s="281" t="b">
        <v>0</v>
      </c>
      <c r="BG797" s="258"/>
      <c r="BH797" s="346"/>
      <c r="BI797" s="300"/>
      <c r="BJ797" s="300"/>
      <c r="BK797" s="345"/>
      <c r="BL797" s="345"/>
      <c r="BM797" s="300"/>
      <c r="BN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574"/>
      <c r="Z798" s="258"/>
      <c r="AA798" s="194"/>
      <c r="AB798" s="61"/>
      <c r="AC798" s="61"/>
      <c r="AD798" s="81"/>
      <c r="AE798" s="81"/>
      <c r="AF798" s="61"/>
      <c r="AG798" s="269" t="b">
        <v>0</v>
      </c>
      <c r="AH798" s="574"/>
      <c r="AJ798" s="349"/>
      <c r="AK798" s="290"/>
      <c r="AL798" s="290"/>
      <c r="AM798" s="350"/>
      <c r="AN798" s="350"/>
      <c r="AO798" s="290"/>
      <c r="AP798" s="315"/>
      <c r="AQ798" s="258"/>
      <c r="AR798" s="346"/>
      <c r="AS798" s="300"/>
      <c r="AT798" s="300"/>
      <c r="AU798" s="345"/>
      <c r="AV798" s="345"/>
      <c r="AW798" s="300"/>
      <c r="AX798" s="313"/>
      <c r="AY798" s="258"/>
      <c r="AZ798" s="349"/>
      <c r="BA798" s="290"/>
      <c r="BB798" s="290"/>
      <c r="BC798" s="350"/>
      <c r="BD798" s="350"/>
      <c r="BE798" s="290"/>
      <c r="BF798" s="281" t="b">
        <v>0</v>
      </c>
      <c r="BG798" s="258"/>
      <c r="BH798" s="346"/>
      <c r="BI798" s="300"/>
      <c r="BJ798" s="300"/>
      <c r="BK798" s="345"/>
      <c r="BL798" s="345"/>
      <c r="BM798" s="300"/>
      <c r="BN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574"/>
      <c r="Z799" s="258"/>
      <c r="AA799" s="194"/>
      <c r="AB799" s="61"/>
      <c r="AC799" s="61"/>
      <c r="AD799" s="81"/>
      <c r="AE799" s="81"/>
      <c r="AF799" s="61"/>
      <c r="AG799" s="269" t="b">
        <v>0</v>
      </c>
      <c r="AH799" s="574"/>
      <c r="AJ799" s="349"/>
      <c r="AK799" s="290"/>
      <c r="AL799" s="290"/>
      <c r="AM799" s="350"/>
      <c r="AN799" s="350"/>
      <c r="AO799" s="290"/>
      <c r="AP799" s="315"/>
      <c r="AQ799" s="258"/>
      <c r="AR799" s="346"/>
      <c r="AS799" s="300"/>
      <c r="AT799" s="300"/>
      <c r="AU799" s="345"/>
      <c r="AV799" s="345"/>
      <c r="AW799" s="300"/>
      <c r="AX799" s="313"/>
      <c r="AY799" s="258"/>
      <c r="AZ799" s="349"/>
      <c r="BA799" s="290"/>
      <c r="BB799" s="290"/>
      <c r="BC799" s="350"/>
      <c r="BD799" s="350"/>
      <c r="BE799" s="290"/>
      <c r="BF799" s="281" t="b">
        <v>0</v>
      </c>
      <c r="BG799" s="258"/>
      <c r="BH799" s="346"/>
      <c r="BI799" s="300"/>
      <c r="BJ799" s="300"/>
      <c r="BK799" s="345"/>
      <c r="BL799" s="345"/>
      <c r="BM799" s="300"/>
      <c r="BN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574"/>
      <c r="Z800" s="258"/>
      <c r="AA800" s="194"/>
      <c r="AB800" s="61"/>
      <c r="AC800" s="61"/>
      <c r="AD800" s="81"/>
      <c r="AE800" s="81"/>
      <c r="AF800" s="61"/>
      <c r="AG800" s="269" t="b">
        <v>0</v>
      </c>
      <c r="AH800" s="574"/>
      <c r="AJ800" s="349"/>
      <c r="AK800" s="290"/>
      <c r="AL800" s="290"/>
      <c r="AM800" s="350"/>
      <c r="AN800" s="350"/>
      <c r="AO800" s="290"/>
      <c r="AP800" s="315"/>
      <c r="AQ800" s="258"/>
      <c r="AR800" s="346"/>
      <c r="AS800" s="300"/>
      <c r="AT800" s="300"/>
      <c r="AU800" s="345"/>
      <c r="AV800" s="345"/>
      <c r="AW800" s="300"/>
      <c r="AX800" s="313"/>
      <c r="AY800" s="258"/>
      <c r="AZ800" s="349"/>
      <c r="BA800" s="290"/>
      <c r="BB800" s="290"/>
      <c r="BC800" s="350"/>
      <c r="BD800" s="350"/>
      <c r="BE800" s="290"/>
      <c r="BF800" s="281" t="b">
        <v>0</v>
      </c>
      <c r="BG800" s="258"/>
      <c r="BH800" s="346"/>
      <c r="BI800" s="300"/>
      <c r="BJ800" s="300"/>
      <c r="BK800" s="345"/>
      <c r="BL800" s="345"/>
      <c r="BM800" s="300"/>
      <c r="BN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574"/>
      <c r="Z801" s="258"/>
      <c r="AA801" s="194"/>
      <c r="AB801" s="61"/>
      <c r="AC801" s="61"/>
      <c r="AD801" s="81"/>
      <c r="AE801" s="81"/>
      <c r="AF801" s="61"/>
      <c r="AG801" s="269" t="b">
        <v>0</v>
      </c>
      <c r="AH801" s="574"/>
      <c r="AJ801" s="349"/>
      <c r="AK801" s="290"/>
      <c r="AL801" s="290"/>
      <c r="AM801" s="350"/>
      <c r="AN801" s="350"/>
      <c r="AO801" s="290"/>
      <c r="AP801" s="315"/>
      <c r="AQ801" s="258"/>
      <c r="AR801" s="346"/>
      <c r="AS801" s="300"/>
      <c r="AT801" s="300"/>
      <c r="AU801" s="345"/>
      <c r="AV801" s="345"/>
      <c r="AW801" s="300"/>
      <c r="AX801" s="313"/>
      <c r="AY801" s="258"/>
      <c r="AZ801" s="349"/>
      <c r="BA801" s="290"/>
      <c r="BB801" s="290"/>
      <c r="BC801" s="350"/>
      <c r="BD801" s="350"/>
      <c r="BE801" s="290"/>
      <c r="BF801" s="281" t="b">
        <v>0</v>
      </c>
      <c r="BG801" s="258"/>
      <c r="BH801" s="346"/>
      <c r="BI801" s="300"/>
      <c r="BJ801" s="300"/>
      <c r="BK801" s="345"/>
      <c r="BL801" s="345"/>
      <c r="BM801" s="300"/>
      <c r="BN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574"/>
      <c r="Z802" s="258"/>
      <c r="AA802" s="194"/>
      <c r="AB802" s="61"/>
      <c r="AC802" s="61"/>
      <c r="AD802" s="81"/>
      <c r="AE802" s="81"/>
      <c r="AF802" s="61"/>
      <c r="AG802" s="269" t="b">
        <v>0</v>
      </c>
      <c r="AH802" s="574"/>
      <c r="AJ802" s="349"/>
      <c r="AK802" s="290"/>
      <c r="AL802" s="290"/>
      <c r="AM802" s="350"/>
      <c r="AN802" s="350"/>
      <c r="AO802" s="290"/>
      <c r="AP802" s="315"/>
      <c r="AQ802" s="258"/>
      <c r="AR802" s="346"/>
      <c r="AS802" s="300"/>
      <c r="AT802" s="300"/>
      <c r="AU802" s="345"/>
      <c r="AV802" s="345"/>
      <c r="AW802" s="300"/>
      <c r="AX802" s="313"/>
      <c r="AY802" s="258"/>
      <c r="AZ802" s="349"/>
      <c r="BA802" s="290"/>
      <c r="BB802" s="290"/>
      <c r="BC802" s="350"/>
      <c r="BD802" s="350"/>
      <c r="BE802" s="290"/>
      <c r="BF802" s="281" t="b">
        <v>0</v>
      </c>
      <c r="BG802" s="258"/>
      <c r="BH802" s="346"/>
      <c r="BI802" s="300"/>
      <c r="BJ802" s="300"/>
      <c r="BK802" s="345"/>
      <c r="BL802" s="345"/>
      <c r="BM802" s="300"/>
      <c r="BN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574"/>
      <c r="Z803" s="258"/>
      <c r="AA803" s="194"/>
      <c r="AB803" s="61"/>
      <c r="AC803" s="61"/>
      <c r="AD803" s="81"/>
      <c r="AE803" s="81"/>
      <c r="AF803" s="61"/>
      <c r="AG803" s="269" t="b">
        <v>0</v>
      </c>
      <c r="AH803" s="574"/>
      <c r="AJ803" s="349"/>
      <c r="AK803" s="290"/>
      <c r="AL803" s="290"/>
      <c r="AM803" s="350"/>
      <c r="AN803" s="350"/>
      <c r="AO803" s="290"/>
      <c r="AP803" s="315"/>
      <c r="AQ803" s="258"/>
      <c r="AR803" s="346"/>
      <c r="AS803" s="300"/>
      <c r="AT803" s="300"/>
      <c r="AU803" s="345"/>
      <c r="AV803" s="345"/>
      <c r="AW803" s="300"/>
      <c r="AX803" s="313"/>
      <c r="AY803" s="258"/>
      <c r="AZ803" s="349"/>
      <c r="BA803" s="290"/>
      <c r="BB803" s="290"/>
      <c r="BC803" s="350"/>
      <c r="BD803" s="350"/>
      <c r="BE803" s="290"/>
      <c r="BF803" s="281" t="b">
        <v>0</v>
      </c>
      <c r="BG803" s="258"/>
      <c r="BH803" s="346"/>
      <c r="BI803" s="300"/>
      <c r="BJ803" s="300"/>
      <c r="BK803" s="345"/>
      <c r="BL803" s="345"/>
      <c r="BM803" s="300"/>
      <c r="BN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574"/>
      <c r="Z804" s="258"/>
      <c r="AA804" s="194"/>
      <c r="AB804" s="61"/>
      <c r="AC804" s="61"/>
      <c r="AD804" s="81"/>
      <c r="AE804" s="81"/>
      <c r="AF804" s="61"/>
      <c r="AG804" s="269" t="b">
        <v>0</v>
      </c>
      <c r="AH804" s="574"/>
      <c r="AJ804" s="349"/>
      <c r="AK804" s="290"/>
      <c r="AL804" s="290"/>
      <c r="AM804" s="350"/>
      <c r="AN804" s="350"/>
      <c r="AO804" s="290"/>
      <c r="AP804" s="315"/>
      <c r="AQ804" s="258"/>
      <c r="AR804" s="346"/>
      <c r="AS804" s="300"/>
      <c r="AT804" s="300"/>
      <c r="AU804" s="345"/>
      <c r="AV804" s="345"/>
      <c r="AW804" s="300"/>
      <c r="AX804" s="313"/>
      <c r="AY804" s="258"/>
      <c r="AZ804" s="349"/>
      <c r="BA804" s="290"/>
      <c r="BB804" s="290"/>
      <c r="BC804" s="350"/>
      <c r="BD804" s="350"/>
      <c r="BE804" s="290"/>
      <c r="BF804" s="281" t="b">
        <v>0</v>
      </c>
      <c r="BG804" s="258"/>
      <c r="BH804" s="346"/>
      <c r="BI804" s="300"/>
      <c r="BJ804" s="300"/>
      <c r="BK804" s="345"/>
      <c r="BL804" s="345"/>
      <c r="BM804" s="300"/>
      <c r="BN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574"/>
      <c r="Z805" s="258"/>
      <c r="AA805" s="194"/>
      <c r="AB805" s="61"/>
      <c r="AC805" s="61"/>
      <c r="AD805" s="81"/>
      <c r="AE805" s="81"/>
      <c r="AF805" s="61"/>
      <c r="AG805" s="269" t="b">
        <v>0</v>
      </c>
      <c r="AH805" s="574"/>
      <c r="AJ805" s="349"/>
      <c r="AK805" s="290"/>
      <c r="AL805" s="290"/>
      <c r="AM805" s="350"/>
      <c r="AN805" s="350"/>
      <c r="AO805" s="290"/>
      <c r="AP805" s="315"/>
      <c r="AQ805" s="258"/>
      <c r="AR805" s="346"/>
      <c r="AS805" s="300"/>
      <c r="AT805" s="300"/>
      <c r="AU805" s="345"/>
      <c r="AV805" s="345"/>
      <c r="AW805" s="300"/>
      <c r="AX805" s="313"/>
      <c r="AY805" s="258"/>
      <c r="AZ805" s="349"/>
      <c r="BA805" s="290"/>
      <c r="BB805" s="290"/>
      <c r="BC805" s="350"/>
      <c r="BD805" s="350"/>
      <c r="BE805" s="290"/>
      <c r="BF805" s="281" t="b">
        <v>0</v>
      </c>
      <c r="BG805" s="258"/>
      <c r="BH805" s="346"/>
      <c r="BI805" s="300"/>
      <c r="BJ805" s="300"/>
      <c r="BK805" s="345"/>
      <c r="BL805" s="345"/>
      <c r="BM805" s="300"/>
      <c r="BN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574"/>
      <c r="Z806" s="258"/>
      <c r="AA806" s="194"/>
      <c r="AB806" s="61"/>
      <c r="AC806" s="61"/>
      <c r="AD806" s="81"/>
      <c r="AE806" s="81"/>
      <c r="AF806" s="61"/>
      <c r="AG806" s="269" t="b">
        <v>0</v>
      </c>
      <c r="AH806" s="574"/>
      <c r="AJ806" s="349"/>
      <c r="AK806" s="290"/>
      <c r="AL806" s="290"/>
      <c r="AM806" s="350"/>
      <c r="AN806" s="350"/>
      <c r="AO806" s="290"/>
      <c r="AP806" s="315"/>
      <c r="AQ806" s="258"/>
      <c r="AR806" s="346"/>
      <c r="AS806" s="300"/>
      <c r="AT806" s="300"/>
      <c r="AU806" s="345"/>
      <c r="AV806" s="345"/>
      <c r="AW806" s="300"/>
      <c r="AX806" s="313"/>
      <c r="AY806" s="258"/>
      <c r="AZ806" s="349"/>
      <c r="BA806" s="290"/>
      <c r="BB806" s="290"/>
      <c r="BC806" s="350"/>
      <c r="BD806" s="350"/>
      <c r="BE806" s="290"/>
      <c r="BF806" s="281" t="b">
        <v>0</v>
      </c>
      <c r="BG806" s="258"/>
      <c r="BH806" s="346"/>
      <c r="BI806" s="300"/>
      <c r="BJ806" s="300"/>
      <c r="BK806" s="345"/>
      <c r="BL806" s="345"/>
      <c r="BM806" s="300"/>
      <c r="BN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574"/>
      <c r="Z807" s="258"/>
      <c r="AA807" s="194"/>
      <c r="AB807" s="61"/>
      <c r="AC807" s="61"/>
      <c r="AD807" s="81"/>
      <c r="AE807" s="81"/>
      <c r="AF807" s="61"/>
      <c r="AG807" s="269" t="b">
        <v>0</v>
      </c>
      <c r="AH807" s="574"/>
      <c r="AJ807" s="349"/>
      <c r="AK807" s="290"/>
      <c r="AL807" s="290"/>
      <c r="AM807" s="350"/>
      <c r="AN807" s="350"/>
      <c r="AO807" s="290"/>
      <c r="AP807" s="315"/>
      <c r="AQ807" s="258"/>
      <c r="AR807" s="346"/>
      <c r="AS807" s="300"/>
      <c r="AT807" s="300"/>
      <c r="AU807" s="345"/>
      <c r="AV807" s="345"/>
      <c r="AW807" s="300"/>
      <c r="AX807" s="313"/>
      <c r="AY807" s="258"/>
      <c r="AZ807" s="349"/>
      <c r="BA807" s="290"/>
      <c r="BB807" s="290"/>
      <c r="BC807" s="350"/>
      <c r="BD807" s="350"/>
      <c r="BE807" s="290"/>
      <c r="BF807" s="281" t="b">
        <v>0</v>
      </c>
      <c r="BG807" s="258"/>
      <c r="BH807" s="346"/>
      <c r="BI807" s="300"/>
      <c r="BJ807" s="300"/>
      <c r="BK807" s="345"/>
      <c r="BL807" s="345"/>
      <c r="BM807" s="300"/>
      <c r="BN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574"/>
      <c r="Z808" s="258"/>
      <c r="AA808" s="194"/>
      <c r="AB808" s="61"/>
      <c r="AC808" s="61"/>
      <c r="AD808" s="81"/>
      <c r="AE808" s="81"/>
      <c r="AF808" s="61"/>
      <c r="AG808" s="269" t="b">
        <v>0</v>
      </c>
      <c r="AH808" s="574"/>
      <c r="AJ808" s="349"/>
      <c r="AK808" s="290"/>
      <c r="AL808" s="290"/>
      <c r="AM808" s="350"/>
      <c r="AN808" s="350"/>
      <c r="AO808" s="290"/>
      <c r="AP808" s="315"/>
      <c r="AQ808" s="258"/>
      <c r="AR808" s="346"/>
      <c r="AS808" s="300"/>
      <c r="AT808" s="300"/>
      <c r="AU808" s="345"/>
      <c r="AV808" s="345"/>
      <c r="AW808" s="300"/>
      <c r="AX808" s="313"/>
      <c r="AY808" s="258"/>
      <c r="AZ808" s="349"/>
      <c r="BA808" s="290"/>
      <c r="BB808" s="290"/>
      <c r="BC808" s="350"/>
      <c r="BD808" s="350"/>
      <c r="BE808" s="290"/>
      <c r="BF808" s="281" t="b">
        <v>0</v>
      </c>
      <c r="BG808" s="258"/>
      <c r="BH808" s="346"/>
      <c r="BI808" s="300"/>
      <c r="BJ808" s="300"/>
      <c r="BK808" s="345"/>
      <c r="BL808" s="345"/>
      <c r="BM808" s="300"/>
      <c r="BN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574"/>
      <c r="Z809" s="258"/>
      <c r="AA809" s="194"/>
      <c r="AB809" s="61"/>
      <c r="AC809" s="61"/>
      <c r="AD809" s="81"/>
      <c r="AE809" s="81"/>
      <c r="AF809" s="61"/>
      <c r="AG809" s="269" t="b">
        <v>0</v>
      </c>
      <c r="AH809" s="574"/>
      <c r="AJ809" s="349"/>
      <c r="AK809" s="290"/>
      <c r="AL809" s="290"/>
      <c r="AM809" s="350"/>
      <c r="AN809" s="350"/>
      <c r="AO809" s="290"/>
      <c r="AP809" s="315"/>
      <c r="AQ809" s="258"/>
      <c r="AR809" s="346"/>
      <c r="AS809" s="300"/>
      <c r="AT809" s="300"/>
      <c r="AU809" s="345"/>
      <c r="AV809" s="345"/>
      <c r="AW809" s="300"/>
      <c r="AX809" s="313"/>
      <c r="AY809" s="258"/>
      <c r="AZ809" s="349"/>
      <c r="BA809" s="290"/>
      <c r="BB809" s="290"/>
      <c r="BC809" s="350"/>
      <c r="BD809" s="350"/>
      <c r="BE809" s="290"/>
      <c r="BF809" s="281" t="b">
        <v>0</v>
      </c>
      <c r="BG809" s="258"/>
      <c r="BH809" s="346"/>
      <c r="BI809" s="300"/>
      <c r="BJ809" s="300"/>
      <c r="BK809" s="345"/>
      <c r="BL809" s="345"/>
      <c r="BM809" s="300"/>
      <c r="BN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574"/>
      <c r="Z810" s="258"/>
      <c r="AA810" s="194"/>
      <c r="AB810" s="61"/>
      <c r="AC810" s="61"/>
      <c r="AD810" s="81"/>
      <c r="AE810" s="81"/>
      <c r="AF810" s="61"/>
      <c r="AG810" s="269" t="b">
        <v>0</v>
      </c>
      <c r="AH810" s="574"/>
      <c r="AJ810" s="349"/>
      <c r="AK810" s="290"/>
      <c r="AL810" s="290"/>
      <c r="AM810" s="350"/>
      <c r="AN810" s="350"/>
      <c r="AO810" s="290"/>
      <c r="AP810" s="315"/>
      <c r="AQ810" s="258"/>
      <c r="AR810" s="346"/>
      <c r="AS810" s="300"/>
      <c r="AT810" s="300"/>
      <c r="AU810" s="345"/>
      <c r="AV810" s="345"/>
      <c r="AW810" s="300"/>
      <c r="AX810" s="313"/>
      <c r="AY810" s="258"/>
      <c r="AZ810" s="349"/>
      <c r="BA810" s="290"/>
      <c r="BB810" s="290"/>
      <c r="BC810" s="350"/>
      <c r="BD810" s="350"/>
      <c r="BE810" s="290"/>
      <c r="BF810" s="281" t="b">
        <v>0</v>
      </c>
      <c r="BG810" s="258"/>
      <c r="BH810" s="346"/>
      <c r="BI810" s="300"/>
      <c r="BJ810" s="300"/>
      <c r="BK810" s="345"/>
      <c r="BL810" s="345"/>
      <c r="BM810" s="300"/>
      <c r="BN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574"/>
      <c r="Z811" s="258"/>
      <c r="AA811" s="194"/>
      <c r="AB811" s="61"/>
      <c r="AC811" s="61"/>
      <c r="AD811" s="81"/>
      <c r="AE811" s="81"/>
      <c r="AF811" s="61"/>
      <c r="AG811" s="269" t="b">
        <v>0</v>
      </c>
      <c r="AH811" s="574"/>
      <c r="AJ811" s="349"/>
      <c r="AK811" s="290"/>
      <c r="AL811" s="290"/>
      <c r="AM811" s="350"/>
      <c r="AN811" s="350"/>
      <c r="AO811" s="290"/>
      <c r="AP811" s="315"/>
      <c r="AQ811" s="258"/>
      <c r="AR811" s="346"/>
      <c r="AS811" s="300"/>
      <c r="AT811" s="300"/>
      <c r="AU811" s="345"/>
      <c r="AV811" s="345"/>
      <c r="AW811" s="300"/>
      <c r="AX811" s="313"/>
      <c r="AY811" s="258"/>
      <c r="AZ811" s="349"/>
      <c r="BA811" s="290"/>
      <c r="BB811" s="290"/>
      <c r="BC811" s="350"/>
      <c r="BD811" s="350"/>
      <c r="BE811" s="290"/>
      <c r="BF811" s="281" t="b">
        <v>0</v>
      </c>
      <c r="BG811" s="258"/>
      <c r="BH811" s="346"/>
      <c r="BI811" s="300"/>
      <c r="BJ811" s="300"/>
      <c r="BK811" s="345"/>
      <c r="BL811" s="345"/>
      <c r="BM811" s="300"/>
      <c r="BN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574"/>
      <c r="Z812" s="258"/>
      <c r="AA812" s="194"/>
      <c r="AB812" s="61"/>
      <c r="AC812" s="61"/>
      <c r="AD812" s="81"/>
      <c r="AE812" s="81"/>
      <c r="AF812" s="61"/>
      <c r="AG812" s="269" t="b">
        <v>0</v>
      </c>
      <c r="AH812" s="574"/>
      <c r="AJ812" s="349"/>
      <c r="AK812" s="290"/>
      <c r="AL812" s="290"/>
      <c r="AM812" s="350"/>
      <c r="AN812" s="350"/>
      <c r="AO812" s="290"/>
      <c r="AP812" s="315"/>
      <c r="AQ812" s="258"/>
      <c r="AR812" s="346"/>
      <c r="AS812" s="300"/>
      <c r="AT812" s="300"/>
      <c r="AU812" s="345"/>
      <c r="AV812" s="345"/>
      <c r="AW812" s="300"/>
      <c r="AX812" s="313"/>
      <c r="AY812" s="258"/>
      <c r="AZ812" s="349"/>
      <c r="BA812" s="290"/>
      <c r="BB812" s="290"/>
      <c r="BC812" s="350"/>
      <c r="BD812" s="350"/>
      <c r="BE812" s="290"/>
      <c r="BF812" s="281" t="b">
        <v>0</v>
      </c>
      <c r="BG812" s="258"/>
      <c r="BH812" s="346"/>
      <c r="BI812" s="300"/>
      <c r="BJ812" s="300"/>
      <c r="BK812" s="345"/>
      <c r="BL812" s="345"/>
      <c r="BM812" s="300"/>
      <c r="BN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574"/>
      <c r="Z813" s="258"/>
      <c r="AA813" s="194"/>
      <c r="AB813" s="61"/>
      <c r="AC813" s="61"/>
      <c r="AD813" s="81"/>
      <c r="AE813" s="81"/>
      <c r="AF813" s="61"/>
      <c r="AG813" s="269" t="b">
        <v>0</v>
      </c>
      <c r="AH813" s="574"/>
      <c r="AJ813" s="349"/>
      <c r="AK813" s="290"/>
      <c r="AL813" s="290"/>
      <c r="AM813" s="350"/>
      <c r="AN813" s="350"/>
      <c r="AO813" s="290"/>
      <c r="AP813" s="315"/>
      <c r="AQ813" s="258"/>
      <c r="AR813" s="346"/>
      <c r="AS813" s="300"/>
      <c r="AT813" s="300"/>
      <c r="AU813" s="345"/>
      <c r="AV813" s="345"/>
      <c r="AW813" s="300"/>
      <c r="AX813" s="313"/>
      <c r="AY813" s="258"/>
      <c r="AZ813" s="349"/>
      <c r="BA813" s="290"/>
      <c r="BB813" s="290"/>
      <c r="BC813" s="350"/>
      <c r="BD813" s="350"/>
      <c r="BE813" s="290"/>
      <c r="BF813" s="281" t="b">
        <v>0</v>
      </c>
      <c r="BG813" s="258"/>
      <c r="BH813" s="346"/>
      <c r="BI813" s="300"/>
      <c r="BJ813" s="300"/>
      <c r="BK813" s="345"/>
      <c r="BL813" s="345"/>
      <c r="BM813" s="300"/>
      <c r="BN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574"/>
      <c r="Z814" s="258"/>
      <c r="AA814" s="194"/>
      <c r="AB814" s="61"/>
      <c r="AC814" s="61"/>
      <c r="AD814" s="81"/>
      <c r="AE814" s="81"/>
      <c r="AF814" s="61"/>
      <c r="AG814" s="269" t="b">
        <v>0</v>
      </c>
      <c r="AH814" s="574"/>
      <c r="AJ814" s="349"/>
      <c r="AK814" s="290"/>
      <c r="AL814" s="290"/>
      <c r="AM814" s="350"/>
      <c r="AN814" s="350"/>
      <c r="AO814" s="290"/>
      <c r="AP814" s="315"/>
      <c r="AQ814" s="258"/>
      <c r="AR814" s="346"/>
      <c r="AS814" s="300"/>
      <c r="AT814" s="300"/>
      <c r="AU814" s="345"/>
      <c r="AV814" s="345"/>
      <c r="AW814" s="300"/>
      <c r="AX814" s="313"/>
      <c r="AY814" s="258"/>
      <c r="AZ814" s="349"/>
      <c r="BA814" s="290"/>
      <c r="BB814" s="290"/>
      <c r="BC814" s="350"/>
      <c r="BD814" s="350"/>
      <c r="BE814" s="290"/>
      <c r="BF814" s="281" t="b">
        <v>0</v>
      </c>
      <c r="BG814" s="258"/>
      <c r="BH814" s="346"/>
      <c r="BI814" s="300"/>
      <c r="BJ814" s="300"/>
      <c r="BK814" s="345"/>
      <c r="BL814" s="345"/>
      <c r="BM814" s="300"/>
      <c r="BN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574"/>
      <c r="Z815" s="258"/>
      <c r="AA815" s="194"/>
      <c r="AB815" s="61"/>
      <c r="AC815" s="61"/>
      <c r="AD815" s="81"/>
      <c r="AE815" s="81"/>
      <c r="AF815" s="61"/>
      <c r="AG815" s="269" t="b">
        <v>0</v>
      </c>
      <c r="AH815" s="574"/>
      <c r="AJ815" s="349"/>
      <c r="AK815" s="290"/>
      <c r="AL815" s="290"/>
      <c r="AM815" s="350"/>
      <c r="AN815" s="350"/>
      <c r="AO815" s="290"/>
      <c r="AP815" s="315"/>
      <c r="AQ815" s="258"/>
      <c r="AR815" s="346"/>
      <c r="AS815" s="300"/>
      <c r="AT815" s="300"/>
      <c r="AU815" s="345"/>
      <c r="AV815" s="345"/>
      <c r="AW815" s="300"/>
      <c r="AX815" s="313"/>
      <c r="AY815" s="258"/>
      <c r="AZ815" s="349"/>
      <c r="BA815" s="290"/>
      <c r="BB815" s="290"/>
      <c r="BC815" s="350"/>
      <c r="BD815" s="350"/>
      <c r="BE815" s="290"/>
      <c r="BF815" s="281" t="b">
        <v>0</v>
      </c>
      <c r="BG815" s="258"/>
      <c r="BH815" s="346"/>
      <c r="BI815" s="300"/>
      <c r="BJ815" s="300"/>
      <c r="BK815" s="345"/>
      <c r="BL815" s="345"/>
      <c r="BM815" s="300"/>
      <c r="BN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574"/>
      <c r="Z816" s="258"/>
      <c r="AA816" s="194"/>
      <c r="AB816" s="61"/>
      <c r="AC816" s="61"/>
      <c r="AD816" s="81"/>
      <c r="AE816" s="81"/>
      <c r="AF816" s="61"/>
      <c r="AG816" s="269" t="b">
        <v>0</v>
      </c>
      <c r="AH816" s="574"/>
      <c r="AJ816" s="349"/>
      <c r="AK816" s="290"/>
      <c r="AL816" s="290"/>
      <c r="AM816" s="350"/>
      <c r="AN816" s="350"/>
      <c r="AO816" s="290"/>
      <c r="AP816" s="315"/>
      <c r="AQ816" s="258"/>
      <c r="AR816" s="346"/>
      <c r="AS816" s="300"/>
      <c r="AT816" s="300"/>
      <c r="AU816" s="345"/>
      <c r="AV816" s="345"/>
      <c r="AW816" s="300"/>
      <c r="AX816" s="313"/>
      <c r="AY816" s="258"/>
      <c r="AZ816" s="349"/>
      <c r="BA816" s="290"/>
      <c r="BB816" s="290"/>
      <c r="BC816" s="350"/>
      <c r="BD816" s="350"/>
      <c r="BE816" s="290"/>
      <c r="BF816" s="281" t="b">
        <v>0</v>
      </c>
      <c r="BG816" s="258"/>
      <c r="BH816" s="346"/>
      <c r="BI816" s="300"/>
      <c r="BJ816" s="300"/>
      <c r="BK816" s="345"/>
      <c r="BL816" s="345"/>
      <c r="BM816" s="300"/>
      <c r="BN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574"/>
      <c r="Z817" s="258"/>
      <c r="AA817" s="194"/>
      <c r="AB817" s="61"/>
      <c r="AC817" s="61"/>
      <c r="AD817" s="81"/>
      <c r="AE817" s="81"/>
      <c r="AF817" s="61"/>
      <c r="AG817" s="269" t="b">
        <v>0</v>
      </c>
      <c r="AH817" s="574"/>
      <c r="AJ817" s="349"/>
      <c r="AK817" s="290"/>
      <c r="AL817" s="290"/>
      <c r="AM817" s="350"/>
      <c r="AN817" s="350"/>
      <c r="AO817" s="290"/>
      <c r="AP817" s="315"/>
      <c r="AQ817" s="258"/>
      <c r="AR817" s="346"/>
      <c r="AS817" s="300"/>
      <c r="AT817" s="300"/>
      <c r="AU817" s="345"/>
      <c r="AV817" s="345"/>
      <c r="AW817" s="300"/>
      <c r="AX817" s="313"/>
      <c r="AY817" s="258"/>
      <c r="AZ817" s="349"/>
      <c r="BA817" s="290"/>
      <c r="BB817" s="290"/>
      <c r="BC817" s="350"/>
      <c r="BD817" s="350"/>
      <c r="BE817" s="290"/>
      <c r="BF817" s="281" t="b">
        <v>0</v>
      </c>
      <c r="BG817" s="258"/>
      <c r="BH817" s="346"/>
      <c r="BI817" s="300"/>
      <c r="BJ817" s="300"/>
      <c r="BK817" s="345"/>
      <c r="BL817" s="345"/>
      <c r="BM817" s="300"/>
      <c r="BN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574"/>
      <c r="Z818" s="258"/>
      <c r="AA818" s="194"/>
      <c r="AB818" s="61"/>
      <c r="AC818" s="61"/>
      <c r="AD818" s="81"/>
      <c r="AE818" s="81"/>
      <c r="AF818" s="61"/>
      <c r="AG818" s="269" t="b">
        <v>0</v>
      </c>
      <c r="AH818" s="574"/>
      <c r="AJ818" s="349"/>
      <c r="AK818" s="290"/>
      <c r="AL818" s="290"/>
      <c r="AM818" s="350"/>
      <c r="AN818" s="350"/>
      <c r="AO818" s="290"/>
      <c r="AP818" s="315"/>
      <c r="AQ818" s="258"/>
      <c r="AR818" s="346"/>
      <c r="AS818" s="300"/>
      <c r="AT818" s="300"/>
      <c r="AU818" s="345"/>
      <c r="AV818" s="345"/>
      <c r="AW818" s="300"/>
      <c r="AX818" s="313"/>
      <c r="AY818" s="258"/>
      <c r="AZ818" s="349"/>
      <c r="BA818" s="290"/>
      <c r="BB818" s="290"/>
      <c r="BC818" s="350"/>
      <c r="BD818" s="350"/>
      <c r="BE818" s="290"/>
      <c r="BF818" s="281" t="b">
        <v>0</v>
      </c>
      <c r="BG818" s="258"/>
      <c r="BH818" s="346"/>
      <c r="BI818" s="300"/>
      <c r="BJ818" s="300"/>
      <c r="BK818" s="345"/>
      <c r="BL818" s="345"/>
      <c r="BM818" s="300"/>
      <c r="BN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574"/>
      <c r="Z819" s="258"/>
      <c r="AA819" s="194"/>
      <c r="AB819" s="61"/>
      <c r="AC819" s="61"/>
      <c r="AD819" s="81"/>
      <c r="AE819" s="81"/>
      <c r="AF819" s="61"/>
      <c r="AG819" s="269" t="b">
        <v>0</v>
      </c>
      <c r="AH819" s="574"/>
      <c r="AJ819" s="349"/>
      <c r="AK819" s="290"/>
      <c r="AL819" s="290"/>
      <c r="AM819" s="350"/>
      <c r="AN819" s="350"/>
      <c r="AO819" s="290"/>
      <c r="AP819" s="315"/>
      <c r="AQ819" s="258"/>
      <c r="AR819" s="346"/>
      <c r="AS819" s="300"/>
      <c r="AT819" s="300"/>
      <c r="AU819" s="345"/>
      <c r="AV819" s="345"/>
      <c r="AW819" s="300"/>
      <c r="AX819" s="313"/>
      <c r="AY819" s="258"/>
      <c r="AZ819" s="349"/>
      <c r="BA819" s="290"/>
      <c r="BB819" s="290"/>
      <c r="BC819" s="350"/>
      <c r="BD819" s="350"/>
      <c r="BE819" s="290"/>
      <c r="BF819" s="281" t="b">
        <v>0</v>
      </c>
      <c r="BG819" s="258"/>
      <c r="BH819" s="346"/>
      <c r="BI819" s="300"/>
      <c r="BJ819" s="300"/>
      <c r="BK819" s="345"/>
      <c r="BL819" s="345"/>
      <c r="BM819" s="300"/>
      <c r="BN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574"/>
      <c r="Z820" s="258"/>
      <c r="AA820" s="194"/>
      <c r="AB820" s="61"/>
      <c r="AC820" s="61"/>
      <c r="AD820" s="81"/>
      <c r="AE820" s="81"/>
      <c r="AF820" s="61"/>
      <c r="AG820" s="269" t="b">
        <v>0</v>
      </c>
      <c r="AH820" s="574"/>
      <c r="AJ820" s="349"/>
      <c r="AK820" s="290"/>
      <c r="AL820" s="290"/>
      <c r="AM820" s="350"/>
      <c r="AN820" s="350"/>
      <c r="AO820" s="290"/>
      <c r="AP820" s="315"/>
      <c r="AQ820" s="258"/>
      <c r="AR820" s="346"/>
      <c r="AS820" s="300"/>
      <c r="AT820" s="300"/>
      <c r="AU820" s="345"/>
      <c r="AV820" s="345"/>
      <c r="AW820" s="300"/>
      <c r="AX820" s="313"/>
      <c r="AY820" s="258"/>
      <c r="AZ820" s="349"/>
      <c r="BA820" s="290"/>
      <c r="BB820" s="290"/>
      <c r="BC820" s="350"/>
      <c r="BD820" s="350"/>
      <c r="BE820" s="290"/>
      <c r="BF820" s="281" t="b">
        <v>0</v>
      </c>
      <c r="BG820" s="258"/>
      <c r="BH820" s="346"/>
      <c r="BI820" s="300"/>
      <c r="BJ820" s="300"/>
      <c r="BK820" s="345"/>
      <c r="BL820" s="345"/>
      <c r="BM820" s="300"/>
      <c r="BN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574"/>
      <c r="Z821" s="258"/>
      <c r="AA821" s="194"/>
      <c r="AB821" s="61"/>
      <c r="AC821" s="61"/>
      <c r="AD821" s="81"/>
      <c r="AE821" s="81"/>
      <c r="AF821" s="61"/>
      <c r="AG821" s="269" t="b">
        <v>0</v>
      </c>
      <c r="AH821" s="574"/>
      <c r="AJ821" s="349"/>
      <c r="AK821" s="290"/>
      <c r="AL821" s="290"/>
      <c r="AM821" s="350"/>
      <c r="AN821" s="350"/>
      <c r="AO821" s="290"/>
      <c r="AP821" s="315"/>
      <c r="AQ821" s="258"/>
      <c r="AR821" s="346"/>
      <c r="AS821" s="300"/>
      <c r="AT821" s="300"/>
      <c r="AU821" s="345"/>
      <c r="AV821" s="345"/>
      <c r="AW821" s="300"/>
      <c r="AX821" s="313"/>
      <c r="AY821" s="258"/>
      <c r="AZ821" s="349"/>
      <c r="BA821" s="290"/>
      <c r="BB821" s="290"/>
      <c r="BC821" s="350"/>
      <c r="BD821" s="350"/>
      <c r="BE821" s="290"/>
      <c r="BF821" s="281" t="b">
        <v>0</v>
      </c>
      <c r="BG821" s="258"/>
      <c r="BH821" s="346"/>
      <c r="BI821" s="300"/>
      <c r="BJ821" s="300"/>
      <c r="BK821" s="345"/>
      <c r="BL821" s="345"/>
      <c r="BM821" s="300"/>
      <c r="BN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574"/>
      <c r="Z822" s="258"/>
      <c r="AA822" s="194"/>
      <c r="AB822" s="61"/>
      <c r="AC822" s="61"/>
      <c r="AD822" s="81"/>
      <c r="AE822" s="81"/>
      <c r="AF822" s="61"/>
      <c r="AG822" s="269" t="b">
        <v>0</v>
      </c>
      <c r="AH822" s="574"/>
      <c r="AJ822" s="349"/>
      <c r="AK822" s="290"/>
      <c r="AL822" s="290"/>
      <c r="AM822" s="350"/>
      <c r="AN822" s="350"/>
      <c r="AO822" s="290"/>
      <c r="AP822" s="315"/>
      <c r="AQ822" s="258"/>
      <c r="AR822" s="346"/>
      <c r="AS822" s="300"/>
      <c r="AT822" s="300"/>
      <c r="AU822" s="345"/>
      <c r="AV822" s="345"/>
      <c r="AW822" s="300"/>
      <c r="AX822" s="313"/>
      <c r="AY822" s="258"/>
      <c r="AZ822" s="349"/>
      <c r="BA822" s="290"/>
      <c r="BB822" s="290"/>
      <c r="BC822" s="350"/>
      <c r="BD822" s="350"/>
      <c r="BE822" s="290"/>
      <c r="BF822" s="281" t="b">
        <v>0</v>
      </c>
      <c r="BG822" s="258"/>
      <c r="BH822" s="346"/>
      <c r="BI822" s="300"/>
      <c r="BJ822" s="300"/>
      <c r="BK822" s="345"/>
      <c r="BL822" s="345"/>
      <c r="BM822" s="300"/>
      <c r="BN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574"/>
      <c r="Z823" s="258"/>
      <c r="AA823" s="194"/>
      <c r="AB823" s="61"/>
      <c r="AC823" s="61"/>
      <c r="AD823" s="81"/>
      <c r="AE823" s="81"/>
      <c r="AF823" s="61"/>
      <c r="AG823" s="269" t="b">
        <v>0</v>
      </c>
      <c r="AH823" s="574"/>
      <c r="AJ823" s="349"/>
      <c r="AK823" s="290"/>
      <c r="AL823" s="290"/>
      <c r="AM823" s="350"/>
      <c r="AN823" s="350"/>
      <c r="AO823" s="290"/>
      <c r="AP823" s="315"/>
      <c r="AQ823" s="258"/>
      <c r="AR823" s="346"/>
      <c r="AS823" s="300"/>
      <c r="AT823" s="300"/>
      <c r="AU823" s="345"/>
      <c r="AV823" s="345"/>
      <c r="AW823" s="300"/>
      <c r="AX823" s="313"/>
      <c r="AY823" s="258"/>
      <c r="AZ823" s="349"/>
      <c r="BA823" s="290"/>
      <c r="BB823" s="290"/>
      <c r="BC823" s="350"/>
      <c r="BD823" s="350"/>
      <c r="BE823" s="290"/>
      <c r="BF823" s="281" t="b">
        <v>0</v>
      </c>
      <c r="BG823" s="258"/>
      <c r="BH823" s="346"/>
      <c r="BI823" s="300"/>
      <c r="BJ823" s="300"/>
      <c r="BK823" s="345"/>
      <c r="BL823" s="345"/>
      <c r="BM823" s="300"/>
      <c r="BN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574"/>
      <c r="Z824" s="258"/>
      <c r="AA824" s="194"/>
      <c r="AB824" s="61"/>
      <c r="AC824" s="61"/>
      <c r="AD824" s="81"/>
      <c r="AE824" s="81"/>
      <c r="AF824" s="61"/>
      <c r="AG824" s="269" t="b">
        <v>0</v>
      </c>
      <c r="AH824" s="574"/>
      <c r="AJ824" s="349"/>
      <c r="AK824" s="290"/>
      <c r="AL824" s="290"/>
      <c r="AM824" s="350"/>
      <c r="AN824" s="350"/>
      <c r="AO824" s="290"/>
      <c r="AP824" s="315"/>
      <c r="AQ824" s="258"/>
      <c r="AR824" s="346"/>
      <c r="AS824" s="300"/>
      <c r="AT824" s="300"/>
      <c r="AU824" s="345"/>
      <c r="AV824" s="345"/>
      <c r="AW824" s="300"/>
      <c r="AX824" s="313"/>
      <c r="AY824" s="258"/>
      <c r="AZ824" s="349"/>
      <c r="BA824" s="290"/>
      <c r="BB824" s="290"/>
      <c r="BC824" s="350"/>
      <c r="BD824" s="350"/>
      <c r="BE824" s="290"/>
      <c r="BF824" s="281" t="b">
        <v>0</v>
      </c>
      <c r="BG824" s="258"/>
      <c r="BH824" s="346"/>
      <c r="BI824" s="300"/>
      <c r="BJ824" s="300"/>
      <c r="BK824" s="345"/>
      <c r="BL824" s="345"/>
      <c r="BM824" s="300"/>
      <c r="BN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574"/>
      <c r="Z825" s="258"/>
      <c r="AA825" s="194"/>
      <c r="AB825" s="61"/>
      <c r="AC825" s="61"/>
      <c r="AD825" s="81"/>
      <c r="AE825" s="81"/>
      <c r="AF825" s="61"/>
      <c r="AG825" s="269" t="b">
        <v>0</v>
      </c>
      <c r="AH825" s="574"/>
      <c r="AJ825" s="349"/>
      <c r="AK825" s="290"/>
      <c r="AL825" s="290"/>
      <c r="AM825" s="350"/>
      <c r="AN825" s="350"/>
      <c r="AO825" s="290"/>
      <c r="AP825" s="315"/>
      <c r="AQ825" s="258"/>
      <c r="AR825" s="346"/>
      <c r="AS825" s="300"/>
      <c r="AT825" s="300"/>
      <c r="AU825" s="345"/>
      <c r="AV825" s="345"/>
      <c r="AW825" s="300"/>
      <c r="AX825" s="313"/>
      <c r="AY825" s="258"/>
      <c r="AZ825" s="349"/>
      <c r="BA825" s="290"/>
      <c r="BB825" s="290"/>
      <c r="BC825" s="350"/>
      <c r="BD825" s="350"/>
      <c r="BE825" s="290"/>
      <c r="BF825" s="281" t="b">
        <v>0</v>
      </c>
      <c r="BG825" s="258"/>
      <c r="BH825" s="346"/>
      <c r="BI825" s="300"/>
      <c r="BJ825" s="300"/>
      <c r="BK825" s="345"/>
      <c r="BL825" s="345"/>
      <c r="BM825" s="300"/>
      <c r="BN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574"/>
      <c r="Z826" s="258"/>
      <c r="AA826" s="194"/>
      <c r="AB826" s="61"/>
      <c r="AC826" s="61"/>
      <c r="AD826" s="81"/>
      <c r="AE826" s="81"/>
      <c r="AF826" s="61"/>
      <c r="AG826" s="269" t="b">
        <v>0</v>
      </c>
      <c r="AH826" s="574"/>
      <c r="AJ826" s="349"/>
      <c r="AK826" s="290"/>
      <c r="AL826" s="290"/>
      <c r="AM826" s="350"/>
      <c r="AN826" s="350"/>
      <c r="AO826" s="290"/>
      <c r="AP826" s="315"/>
      <c r="AQ826" s="258"/>
      <c r="AR826" s="346"/>
      <c r="AS826" s="300"/>
      <c r="AT826" s="300"/>
      <c r="AU826" s="345"/>
      <c r="AV826" s="345"/>
      <c r="AW826" s="300"/>
      <c r="AX826" s="313"/>
      <c r="AY826" s="258"/>
      <c r="AZ826" s="349"/>
      <c r="BA826" s="290"/>
      <c r="BB826" s="290"/>
      <c r="BC826" s="350"/>
      <c r="BD826" s="350"/>
      <c r="BE826" s="290"/>
      <c r="BF826" s="281" t="b">
        <v>0</v>
      </c>
      <c r="BG826" s="258"/>
      <c r="BH826" s="346"/>
      <c r="BI826" s="300"/>
      <c r="BJ826" s="300"/>
      <c r="BK826" s="345"/>
      <c r="BL826" s="345"/>
      <c r="BM826" s="300"/>
      <c r="BN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574"/>
      <c r="Z827" s="258"/>
      <c r="AA827" s="194"/>
      <c r="AB827" s="61"/>
      <c r="AC827" s="61"/>
      <c r="AD827" s="81"/>
      <c r="AE827" s="81"/>
      <c r="AF827" s="61"/>
      <c r="AG827" s="269" t="b">
        <v>0</v>
      </c>
      <c r="AH827" s="574"/>
      <c r="AJ827" s="349"/>
      <c r="AK827" s="290"/>
      <c r="AL827" s="290"/>
      <c r="AM827" s="350"/>
      <c r="AN827" s="350"/>
      <c r="AO827" s="290"/>
      <c r="AP827" s="315"/>
      <c r="AQ827" s="258"/>
      <c r="AR827" s="346"/>
      <c r="AS827" s="300"/>
      <c r="AT827" s="300"/>
      <c r="AU827" s="345"/>
      <c r="AV827" s="345"/>
      <c r="AW827" s="300"/>
      <c r="AX827" s="313"/>
      <c r="AY827" s="258"/>
      <c r="AZ827" s="349"/>
      <c r="BA827" s="290"/>
      <c r="BB827" s="290"/>
      <c r="BC827" s="350"/>
      <c r="BD827" s="350"/>
      <c r="BE827" s="290"/>
      <c r="BF827" s="281" t="b">
        <v>0</v>
      </c>
      <c r="BG827" s="258"/>
      <c r="BH827" s="346"/>
      <c r="BI827" s="300"/>
      <c r="BJ827" s="300"/>
      <c r="BK827" s="345"/>
      <c r="BL827" s="345"/>
      <c r="BM827" s="300"/>
      <c r="BN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574"/>
      <c r="Z828" s="258"/>
      <c r="AA828" s="194"/>
      <c r="AB828" s="61"/>
      <c r="AC828" s="61"/>
      <c r="AD828" s="81"/>
      <c r="AE828" s="81"/>
      <c r="AF828" s="61"/>
      <c r="AG828" s="269" t="b">
        <v>0</v>
      </c>
      <c r="AH828" s="574"/>
      <c r="AJ828" s="349"/>
      <c r="AK828" s="290"/>
      <c r="AL828" s="290"/>
      <c r="AM828" s="350"/>
      <c r="AN828" s="350"/>
      <c r="AO828" s="290"/>
      <c r="AP828" s="315"/>
      <c r="AQ828" s="258"/>
      <c r="AR828" s="346"/>
      <c r="AS828" s="300"/>
      <c r="AT828" s="300"/>
      <c r="AU828" s="345"/>
      <c r="AV828" s="345"/>
      <c r="AW828" s="300"/>
      <c r="AX828" s="313"/>
      <c r="AY828" s="258"/>
      <c r="AZ828" s="349"/>
      <c r="BA828" s="290"/>
      <c r="BB828" s="290"/>
      <c r="BC828" s="350"/>
      <c r="BD828" s="350"/>
      <c r="BE828" s="290"/>
      <c r="BF828" s="281" t="b">
        <v>0</v>
      </c>
      <c r="BG828" s="258"/>
      <c r="BH828" s="346"/>
      <c r="BI828" s="300"/>
      <c r="BJ828" s="300"/>
      <c r="BK828" s="345"/>
      <c r="BL828" s="345"/>
      <c r="BM828" s="300"/>
      <c r="BN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574"/>
      <c r="Z829" s="258"/>
      <c r="AA829" s="194"/>
      <c r="AB829" s="61"/>
      <c r="AC829" s="61"/>
      <c r="AD829" s="81"/>
      <c r="AE829" s="81"/>
      <c r="AF829" s="61"/>
      <c r="AG829" s="269" t="b">
        <v>0</v>
      </c>
      <c r="AH829" s="574"/>
      <c r="AJ829" s="349"/>
      <c r="AK829" s="290"/>
      <c r="AL829" s="290"/>
      <c r="AM829" s="350"/>
      <c r="AN829" s="350"/>
      <c r="AO829" s="290"/>
      <c r="AP829" s="315"/>
      <c r="AQ829" s="258"/>
      <c r="AR829" s="346"/>
      <c r="AS829" s="300"/>
      <c r="AT829" s="300"/>
      <c r="AU829" s="345"/>
      <c r="AV829" s="345"/>
      <c r="AW829" s="300"/>
      <c r="AX829" s="313"/>
      <c r="AY829" s="258"/>
      <c r="AZ829" s="349"/>
      <c r="BA829" s="290"/>
      <c r="BB829" s="290"/>
      <c r="BC829" s="350"/>
      <c r="BD829" s="350"/>
      <c r="BE829" s="290"/>
      <c r="BF829" s="281" t="b">
        <v>0</v>
      </c>
      <c r="BG829" s="258"/>
      <c r="BH829" s="346"/>
      <c r="BI829" s="300"/>
      <c r="BJ829" s="300"/>
      <c r="BK829" s="345"/>
      <c r="BL829" s="345"/>
      <c r="BM829" s="300"/>
      <c r="BN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574"/>
      <c r="Z830" s="258"/>
      <c r="AA830" s="194"/>
      <c r="AB830" s="61"/>
      <c r="AC830" s="61"/>
      <c r="AD830" s="81"/>
      <c r="AE830" s="81"/>
      <c r="AF830" s="61"/>
      <c r="AG830" s="269" t="b">
        <v>0</v>
      </c>
      <c r="AH830" s="574"/>
      <c r="AJ830" s="349"/>
      <c r="AK830" s="290"/>
      <c r="AL830" s="290"/>
      <c r="AM830" s="350"/>
      <c r="AN830" s="350"/>
      <c r="AO830" s="290"/>
      <c r="AP830" s="315"/>
      <c r="AQ830" s="258"/>
      <c r="AR830" s="346"/>
      <c r="AS830" s="300"/>
      <c r="AT830" s="300"/>
      <c r="AU830" s="345"/>
      <c r="AV830" s="345"/>
      <c r="AW830" s="300"/>
      <c r="AX830" s="313"/>
      <c r="AY830" s="258"/>
      <c r="AZ830" s="349"/>
      <c r="BA830" s="290"/>
      <c r="BB830" s="290"/>
      <c r="BC830" s="350"/>
      <c r="BD830" s="350"/>
      <c r="BE830" s="290"/>
      <c r="BF830" s="281" t="b">
        <v>0</v>
      </c>
      <c r="BG830" s="258"/>
      <c r="BH830" s="346"/>
      <c r="BI830" s="300"/>
      <c r="BJ830" s="300"/>
      <c r="BK830" s="345"/>
      <c r="BL830" s="345"/>
      <c r="BM830" s="300"/>
      <c r="BN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574"/>
      <c r="Z831" s="258"/>
      <c r="AA831" s="194"/>
      <c r="AB831" s="61"/>
      <c r="AC831" s="61"/>
      <c r="AD831" s="81"/>
      <c r="AE831" s="81"/>
      <c r="AF831" s="61"/>
      <c r="AG831" s="269" t="b">
        <v>0</v>
      </c>
      <c r="AH831" s="574"/>
      <c r="AJ831" s="349"/>
      <c r="AK831" s="290"/>
      <c r="AL831" s="290"/>
      <c r="AM831" s="350"/>
      <c r="AN831" s="350"/>
      <c r="AO831" s="290"/>
      <c r="AP831" s="315"/>
      <c r="AQ831" s="258"/>
      <c r="AR831" s="346"/>
      <c r="AS831" s="300"/>
      <c r="AT831" s="300"/>
      <c r="AU831" s="345"/>
      <c r="AV831" s="345"/>
      <c r="AW831" s="300"/>
      <c r="AX831" s="313"/>
      <c r="AY831" s="258"/>
      <c r="AZ831" s="349"/>
      <c r="BA831" s="290"/>
      <c r="BB831" s="290"/>
      <c r="BC831" s="350"/>
      <c r="BD831" s="350"/>
      <c r="BE831" s="290"/>
      <c r="BF831" s="281" t="b">
        <v>0</v>
      </c>
      <c r="BG831" s="258"/>
      <c r="BH831" s="346"/>
      <c r="BI831" s="300"/>
      <c r="BJ831" s="300"/>
      <c r="BK831" s="345"/>
      <c r="BL831" s="345"/>
      <c r="BM831" s="300"/>
      <c r="BN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574"/>
      <c r="Z832" s="258"/>
      <c r="AA832" s="194"/>
      <c r="AB832" s="61"/>
      <c r="AC832" s="61"/>
      <c r="AD832" s="81"/>
      <c r="AE832" s="81"/>
      <c r="AF832" s="61"/>
      <c r="AG832" s="269" t="b">
        <v>0</v>
      </c>
      <c r="AH832" s="574"/>
      <c r="AJ832" s="349"/>
      <c r="AK832" s="290"/>
      <c r="AL832" s="290"/>
      <c r="AM832" s="350"/>
      <c r="AN832" s="350"/>
      <c r="AO832" s="290"/>
      <c r="AP832" s="315"/>
      <c r="AQ832" s="258"/>
      <c r="AR832" s="346"/>
      <c r="AS832" s="300"/>
      <c r="AT832" s="300"/>
      <c r="AU832" s="345"/>
      <c r="AV832" s="345"/>
      <c r="AW832" s="300"/>
      <c r="AX832" s="313"/>
      <c r="AY832" s="258"/>
      <c r="AZ832" s="349"/>
      <c r="BA832" s="290"/>
      <c r="BB832" s="290"/>
      <c r="BC832" s="350"/>
      <c r="BD832" s="350"/>
      <c r="BE832" s="290"/>
      <c r="BF832" s="281" t="b">
        <v>0</v>
      </c>
      <c r="BG832" s="258"/>
      <c r="BH832" s="346"/>
      <c r="BI832" s="300"/>
      <c r="BJ832" s="300"/>
      <c r="BK832" s="345"/>
      <c r="BL832" s="345"/>
      <c r="BM832" s="300"/>
      <c r="BN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574"/>
      <c r="Z833" s="258"/>
      <c r="AA833" s="194"/>
      <c r="AB833" s="61"/>
      <c r="AC833" s="61"/>
      <c r="AD833" s="81"/>
      <c r="AE833" s="81"/>
      <c r="AF833" s="61"/>
      <c r="AG833" s="269" t="b">
        <v>0</v>
      </c>
      <c r="AH833" s="574"/>
      <c r="AJ833" s="349"/>
      <c r="AK833" s="290"/>
      <c r="AL833" s="290"/>
      <c r="AM833" s="350"/>
      <c r="AN833" s="350"/>
      <c r="AO833" s="290"/>
      <c r="AP833" s="315"/>
      <c r="AQ833" s="258"/>
      <c r="AR833" s="346"/>
      <c r="AS833" s="300"/>
      <c r="AT833" s="300"/>
      <c r="AU833" s="345"/>
      <c r="AV833" s="345"/>
      <c r="AW833" s="300"/>
      <c r="AX833" s="313"/>
      <c r="AY833" s="258"/>
      <c r="AZ833" s="349"/>
      <c r="BA833" s="290"/>
      <c r="BB833" s="290"/>
      <c r="BC833" s="350"/>
      <c r="BD833" s="350"/>
      <c r="BE833" s="290"/>
      <c r="BF833" s="281" t="b">
        <v>0</v>
      </c>
      <c r="BG833" s="258"/>
      <c r="BH833" s="346"/>
      <c r="BI833" s="300"/>
      <c r="BJ833" s="300"/>
      <c r="BK833" s="345"/>
      <c r="BL833" s="345"/>
      <c r="BM833" s="300"/>
      <c r="BN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574"/>
      <c r="Z834" s="258"/>
      <c r="AA834" s="194"/>
      <c r="AB834" s="61"/>
      <c r="AC834" s="61"/>
      <c r="AD834" s="81"/>
      <c r="AE834" s="81"/>
      <c r="AF834" s="61"/>
      <c r="AG834" s="269" t="b">
        <v>0</v>
      </c>
      <c r="AH834" s="574"/>
      <c r="AJ834" s="349"/>
      <c r="AK834" s="290"/>
      <c r="AL834" s="290"/>
      <c r="AM834" s="350"/>
      <c r="AN834" s="350"/>
      <c r="AO834" s="290"/>
      <c r="AP834" s="315"/>
      <c r="AQ834" s="258"/>
      <c r="AR834" s="346"/>
      <c r="AS834" s="300"/>
      <c r="AT834" s="300"/>
      <c r="AU834" s="345"/>
      <c r="AV834" s="345"/>
      <c r="AW834" s="300"/>
      <c r="AX834" s="313"/>
      <c r="AY834" s="258"/>
      <c r="AZ834" s="349"/>
      <c r="BA834" s="290"/>
      <c r="BB834" s="290"/>
      <c r="BC834" s="350"/>
      <c r="BD834" s="350"/>
      <c r="BE834" s="290"/>
      <c r="BF834" s="281" t="b">
        <v>0</v>
      </c>
      <c r="BG834" s="258"/>
      <c r="BH834" s="346"/>
      <c r="BI834" s="300"/>
      <c r="BJ834" s="300"/>
      <c r="BK834" s="345"/>
      <c r="BL834" s="345"/>
      <c r="BM834" s="300"/>
      <c r="BN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574"/>
      <c r="Z835" s="258"/>
      <c r="AA835" s="194"/>
      <c r="AB835" s="61"/>
      <c r="AC835" s="61"/>
      <c r="AD835" s="81"/>
      <c r="AE835" s="81"/>
      <c r="AF835" s="61"/>
      <c r="AG835" s="269" t="b">
        <v>0</v>
      </c>
      <c r="AH835" s="574"/>
      <c r="AJ835" s="349"/>
      <c r="AK835" s="290"/>
      <c r="AL835" s="290"/>
      <c r="AM835" s="350"/>
      <c r="AN835" s="350"/>
      <c r="AO835" s="290"/>
      <c r="AP835" s="315"/>
      <c r="AQ835" s="258"/>
      <c r="AR835" s="346"/>
      <c r="AS835" s="300"/>
      <c r="AT835" s="300"/>
      <c r="AU835" s="345"/>
      <c r="AV835" s="345"/>
      <c r="AW835" s="300"/>
      <c r="AX835" s="313"/>
      <c r="AY835" s="258"/>
      <c r="AZ835" s="349"/>
      <c r="BA835" s="290"/>
      <c r="BB835" s="290"/>
      <c r="BC835" s="350"/>
      <c r="BD835" s="350"/>
      <c r="BE835" s="290"/>
      <c r="BF835" s="281" t="b">
        <v>0</v>
      </c>
      <c r="BG835" s="258"/>
      <c r="BH835" s="346"/>
      <c r="BI835" s="300"/>
      <c r="BJ835" s="300"/>
      <c r="BK835" s="345"/>
      <c r="BL835" s="345"/>
      <c r="BM835" s="300"/>
      <c r="BN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574"/>
      <c r="Z836" s="258"/>
      <c r="AA836" s="194"/>
      <c r="AB836" s="61"/>
      <c r="AC836" s="61"/>
      <c r="AD836" s="81"/>
      <c r="AE836" s="81"/>
      <c r="AF836" s="61"/>
      <c r="AG836" s="269" t="b">
        <v>0</v>
      </c>
      <c r="AH836" s="574"/>
      <c r="AJ836" s="349"/>
      <c r="AK836" s="290"/>
      <c r="AL836" s="290"/>
      <c r="AM836" s="350"/>
      <c r="AN836" s="350"/>
      <c r="AO836" s="290"/>
      <c r="AP836" s="315"/>
      <c r="AQ836" s="258"/>
      <c r="AR836" s="346"/>
      <c r="AS836" s="300"/>
      <c r="AT836" s="300"/>
      <c r="AU836" s="345"/>
      <c r="AV836" s="345"/>
      <c r="AW836" s="300"/>
      <c r="AX836" s="313"/>
      <c r="AY836" s="258"/>
      <c r="AZ836" s="349"/>
      <c r="BA836" s="290"/>
      <c r="BB836" s="290"/>
      <c r="BC836" s="350"/>
      <c r="BD836" s="350"/>
      <c r="BE836" s="290"/>
      <c r="BF836" s="281" t="b">
        <v>0</v>
      </c>
      <c r="BG836" s="258"/>
      <c r="BH836" s="346"/>
      <c r="BI836" s="300"/>
      <c r="BJ836" s="300"/>
      <c r="BK836" s="345"/>
      <c r="BL836" s="345"/>
      <c r="BM836" s="300"/>
      <c r="BN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574"/>
      <c r="Z837" s="258"/>
      <c r="AA837" s="194"/>
      <c r="AB837" s="61"/>
      <c r="AC837" s="61"/>
      <c r="AD837" s="81"/>
      <c r="AE837" s="81"/>
      <c r="AF837" s="61"/>
      <c r="AG837" s="269" t="b">
        <v>0</v>
      </c>
      <c r="AH837" s="574"/>
      <c r="AJ837" s="349"/>
      <c r="AK837" s="290"/>
      <c r="AL837" s="290"/>
      <c r="AM837" s="350"/>
      <c r="AN837" s="350"/>
      <c r="AO837" s="290"/>
      <c r="AP837" s="315"/>
      <c r="AQ837" s="258"/>
      <c r="AR837" s="346"/>
      <c r="AS837" s="300"/>
      <c r="AT837" s="300"/>
      <c r="AU837" s="345"/>
      <c r="AV837" s="345"/>
      <c r="AW837" s="300"/>
      <c r="AX837" s="313"/>
      <c r="AY837" s="258"/>
      <c r="AZ837" s="349"/>
      <c r="BA837" s="290"/>
      <c r="BB837" s="290"/>
      <c r="BC837" s="350"/>
      <c r="BD837" s="350"/>
      <c r="BE837" s="290"/>
      <c r="BF837" s="281" t="b">
        <v>0</v>
      </c>
      <c r="BG837" s="258"/>
      <c r="BH837" s="346"/>
      <c r="BI837" s="300"/>
      <c r="BJ837" s="300"/>
      <c r="BK837" s="345"/>
      <c r="BL837" s="345"/>
      <c r="BM837" s="300"/>
      <c r="BN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574"/>
      <c r="Z838" s="258"/>
      <c r="AA838" s="194"/>
      <c r="AB838" s="61"/>
      <c r="AC838" s="61"/>
      <c r="AD838" s="81"/>
      <c r="AE838" s="81"/>
      <c r="AF838" s="61"/>
      <c r="AG838" s="269" t="b">
        <v>0</v>
      </c>
      <c r="AH838" s="574"/>
      <c r="AJ838" s="349"/>
      <c r="AK838" s="290"/>
      <c r="AL838" s="290"/>
      <c r="AM838" s="350"/>
      <c r="AN838" s="350"/>
      <c r="AO838" s="290"/>
      <c r="AP838" s="315"/>
      <c r="AQ838" s="258"/>
      <c r="AR838" s="346"/>
      <c r="AS838" s="300"/>
      <c r="AT838" s="300"/>
      <c r="AU838" s="345"/>
      <c r="AV838" s="345"/>
      <c r="AW838" s="300"/>
      <c r="AX838" s="313"/>
      <c r="AY838" s="258"/>
      <c r="AZ838" s="349"/>
      <c r="BA838" s="290"/>
      <c r="BB838" s="290"/>
      <c r="BC838" s="350"/>
      <c r="BD838" s="350"/>
      <c r="BE838" s="290"/>
      <c r="BF838" s="281" t="b">
        <v>0</v>
      </c>
      <c r="BG838" s="258"/>
      <c r="BH838" s="346"/>
      <c r="BI838" s="300"/>
      <c r="BJ838" s="300"/>
      <c r="BK838" s="345"/>
      <c r="BL838" s="345"/>
      <c r="BM838" s="300"/>
      <c r="BN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574"/>
      <c r="Z839" s="258"/>
      <c r="AA839" s="194"/>
      <c r="AB839" s="61"/>
      <c r="AC839" s="61"/>
      <c r="AD839" s="81"/>
      <c r="AE839" s="81"/>
      <c r="AF839" s="61"/>
      <c r="AG839" s="269" t="b">
        <v>0</v>
      </c>
      <c r="AH839" s="574"/>
      <c r="AJ839" s="349"/>
      <c r="AK839" s="290"/>
      <c r="AL839" s="290"/>
      <c r="AM839" s="350"/>
      <c r="AN839" s="350"/>
      <c r="AO839" s="290"/>
      <c r="AP839" s="315"/>
      <c r="AQ839" s="258"/>
      <c r="AR839" s="346"/>
      <c r="AS839" s="300"/>
      <c r="AT839" s="300"/>
      <c r="AU839" s="345"/>
      <c r="AV839" s="345"/>
      <c r="AW839" s="300"/>
      <c r="AX839" s="313"/>
      <c r="AY839" s="258"/>
      <c r="AZ839" s="349"/>
      <c r="BA839" s="290"/>
      <c r="BB839" s="290"/>
      <c r="BC839" s="350"/>
      <c r="BD839" s="350"/>
      <c r="BE839" s="290"/>
      <c r="BF839" s="281" t="b">
        <v>0</v>
      </c>
      <c r="BG839" s="258"/>
      <c r="BH839" s="346"/>
      <c r="BI839" s="300"/>
      <c r="BJ839" s="300"/>
      <c r="BK839" s="345"/>
      <c r="BL839" s="345"/>
      <c r="BM839" s="300"/>
      <c r="BN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574"/>
      <c r="Z840" s="258"/>
      <c r="AA840" s="194"/>
      <c r="AB840" s="61"/>
      <c r="AC840" s="61"/>
      <c r="AD840" s="81"/>
      <c r="AE840" s="81"/>
      <c r="AF840" s="61"/>
      <c r="AG840" s="269" t="b">
        <v>0</v>
      </c>
      <c r="AH840" s="574"/>
      <c r="AJ840" s="349"/>
      <c r="AK840" s="290"/>
      <c r="AL840" s="290"/>
      <c r="AM840" s="350"/>
      <c r="AN840" s="350"/>
      <c r="AO840" s="290"/>
      <c r="AP840" s="315"/>
      <c r="AQ840" s="258"/>
      <c r="AR840" s="346"/>
      <c r="AS840" s="300"/>
      <c r="AT840" s="300"/>
      <c r="AU840" s="345"/>
      <c r="AV840" s="345"/>
      <c r="AW840" s="300"/>
      <c r="AX840" s="313"/>
      <c r="AY840" s="258"/>
      <c r="AZ840" s="349"/>
      <c r="BA840" s="290"/>
      <c r="BB840" s="290"/>
      <c r="BC840" s="350"/>
      <c r="BD840" s="350"/>
      <c r="BE840" s="290"/>
      <c r="BF840" s="281" t="b">
        <v>0</v>
      </c>
      <c r="BG840" s="258"/>
      <c r="BH840" s="346"/>
      <c r="BI840" s="300"/>
      <c r="BJ840" s="300"/>
      <c r="BK840" s="345"/>
      <c r="BL840" s="345"/>
      <c r="BM840" s="300"/>
      <c r="BN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574"/>
      <c r="Z841" s="258"/>
      <c r="AA841" s="194"/>
      <c r="AB841" s="61"/>
      <c r="AC841" s="61"/>
      <c r="AD841" s="81"/>
      <c r="AE841" s="81"/>
      <c r="AF841" s="61"/>
      <c r="AG841" s="269" t="b">
        <v>0</v>
      </c>
      <c r="AH841" s="574"/>
      <c r="AJ841" s="349"/>
      <c r="AK841" s="290"/>
      <c r="AL841" s="290"/>
      <c r="AM841" s="350"/>
      <c r="AN841" s="350"/>
      <c r="AO841" s="290"/>
      <c r="AP841" s="315"/>
      <c r="AQ841" s="258"/>
      <c r="AR841" s="346"/>
      <c r="AS841" s="300"/>
      <c r="AT841" s="300"/>
      <c r="AU841" s="345"/>
      <c r="AV841" s="345"/>
      <c r="AW841" s="300"/>
      <c r="AX841" s="313"/>
      <c r="AY841" s="258"/>
      <c r="AZ841" s="349"/>
      <c r="BA841" s="290"/>
      <c r="BB841" s="290"/>
      <c r="BC841" s="350"/>
      <c r="BD841" s="350"/>
      <c r="BE841" s="290"/>
      <c r="BF841" s="281" t="b">
        <v>0</v>
      </c>
      <c r="BG841" s="258"/>
      <c r="BH841" s="346"/>
      <c r="BI841" s="300"/>
      <c r="BJ841" s="300"/>
      <c r="BK841" s="345"/>
      <c r="BL841" s="345"/>
      <c r="BM841" s="300"/>
      <c r="BN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574"/>
      <c r="Z842" s="258"/>
      <c r="AA842" s="194"/>
      <c r="AB842" s="61"/>
      <c r="AC842" s="61"/>
      <c r="AD842" s="81"/>
      <c r="AE842" s="81"/>
      <c r="AF842" s="61"/>
      <c r="AG842" s="269" t="b">
        <v>0</v>
      </c>
      <c r="AH842" s="574"/>
      <c r="AJ842" s="349"/>
      <c r="AK842" s="290"/>
      <c r="AL842" s="290"/>
      <c r="AM842" s="350"/>
      <c r="AN842" s="350"/>
      <c r="AO842" s="290"/>
      <c r="AP842" s="315"/>
      <c r="AQ842" s="258"/>
      <c r="AR842" s="346"/>
      <c r="AS842" s="300"/>
      <c r="AT842" s="300"/>
      <c r="AU842" s="345"/>
      <c r="AV842" s="345"/>
      <c r="AW842" s="300"/>
      <c r="AX842" s="313"/>
      <c r="AY842" s="258"/>
      <c r="AZ842" s="349"/>
      <c r="BA842" s="290"/>
      <c r="BB842" s="290"/>
      <c r="BC842" s="350"/>
      <c r="BD842" s="350"/>
      <c r="BE842" s="290"/>
      <c r="BF842" s="281" t="b">
        <v>0</v>
      </c>
      <c r="BG842" s="258"/>
      <c r="BH842" s="346"/>
      <c r="BI842" s="300"/>
      <c r="BJ842" s="300"/>
      <c r="BK842" s="345"/>
      <c r="BL842" s="345"/>
      <c r="BM842" s="300"/>
      <c r="BN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574"/>
      <c r="Z843" s="258"/>
      <c r="AA843" s="194"/>
      <c r="AB843" s="61"/>
      <c r="AC843" s="61"/>
      <c r="AD843" s="81"/>
      <c r="AE843" s="81"/>
      <c r="AF843" s="61"/>
      <c r="AG843" s="269" t="b">
        <v>0</v>
      </c>
      <c r="AH843" s="574"/>
      <c r="AJ843" s="349"/>
      <c r="AK843" s="290"/>
      <c r="AL843" s="290"/>
      <c r="AM843" s="350"/>
      <c r="AN843" s="350"/>
      <c r="AO843" s="290"/>
      <c r="AP843" s="315"/>
      <c r="AQ843" s="258"/>
      <c r="AR843" s="346"/>
      <c r="AS843" s="300"/>
      <c r="AT843" s="300"/>
      <c r="AU843" s="345"/>
      <c r="AV843" s="345"/>
      <c r="AW843" s="300"/>
      <c r="AX843" s="313"/>
      <c r="AY843" s="258"/>
      <c r="AZ843" s="349"/>
      <c r="BA843" s="290"/>
      <c r="BB843" s="290"/>
      <c r="BC843" s="350"/>
      <c r="BD843" s="350"/>
      <c r="BE843" s="290"/>
      <c r="BF843" s="281" t="b">
        <v>0</v>
      </c>
      <c r="BG843" s="258"/>
      <c r="BH843" s="346"/>
      <c r="BI843" s="300"/>
      <c r="BJ843" s="300"/>
      <c r="BK843" s="345"/>
      <c r="BL843" s="345"/>
      <c r="BM843" s="300"/>
      <c r="BN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574"/>
      <c r="Z844" s="258"/>
      <c r="AA844" s="194"/>
      <c r="AB844" s="61"/>
      <c r="AC844" s="61"/>
      <c r="AD844" s="81"/>
      <c r="AE844" s="81"/>
      <c r="AF844" s="61"/>
      <c r="AG844" s="269" t="b">
        <v>0</v>
      </c>
      <c r="AH844" s="574"/>
      <c r="AJ844" s="349"/>
      <c r="AK844" s="290"/>
      <c r="AL844" s="290"/>
      <c r="AM844" s="350"/>
      <c r="AN844" s="350"/>
      <c r="AO844" s="290"/>
      <c r="AP844" s="315"/>
      <c r="AQ844" s="258"/>
      <c r="AR844" s="346"/>
      <c r="AS844" s="300"/>
      <c r="AT844" s="300"/>
      <c r="AU844" s="345"/>
      <c r="AV844" s="345"/>
      <c r="AW844" s="300"/>
      <c r="AX844" s="313"/>
      <c r="AY844" s="258"/>
      <c r="AZ844" s="349"/>
      <c r="BA844" s="290"/>
      <c r="BB844" s="290"/>
      <c r="BC844" s="350"/>
      <c r="BD844" s="350"/>
      <c r="BE844" s="290"/>
      <c r="BF844" s="281" t="b">
        <v>0</v>
      </c>
      <c r="BG844" s="258"/>
      <c r="BH844" s="346"/>
      <c r="BI844" s="300"/>
      <c r="BJ844" s="300"/>
      <c r="BK844" s="345"/>
      <c r="BL844" s="345"/>
      <c r="BM844" s="300"/>
      <c r="BN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574"/>
      <c r="Z845" s="258"/>
      <c r="AA845" s="194"/>
      <c r="AB845" s="61"/>
      <c r="AC845" s="61"/>
      <c r="AD845" s="81"/>
      <c r="AE845" s="81"/>
      <c r="AF845" s="61"/>
      <c r="AG845" s="269" t="b">
        <v>0</v>
      </c>
      <c r="AH845" s="574"/>
      <c r="AJ845" s="349"/>
      <c r="AK845" s="290"/>
      <c r="AL845" s="290"/>
      <c r="AM845" s="350"/>
      <c r="AN845" s="350"/>
      <c r="AO845" s="290"/>
      <c r="AP845" s="315"/>
      <c r="AQ845" s="258"/>
      <c r="AR845" s="346"/>
      <c r="AS845" s="300"/>
      <c r="AT845" s="300"/>
      <c r="AU845" s="345"/>
      <c r="AV845" s="345"/>
      <c r="AW845" s="300"/>
      <c r="AX845" s="313"/>
      <c r="AY845" s="258"/>
      <c r="AZ845" s="349"/>
      <c r="BA845" s="290"/>
      <c r="BB845" s="290"/>
      <c r="BC845" s="350"/>
      <c r="BD845" s="350"/>
      <c r="BE845" s="290"/>
      <c r="BF845" s="281" t="b">
        <v>0</v>
      </c>
      <c r="BG845" s="258"/>
      <c r="BH845" s="346"/>
      <c r="BI845" s="300"/>
      <c r="BJ845" s="300"/>
      <c r="BK845" s="345"/>
      <c r="BL845" s="345"/>
      <c r="BM845" s="300"/>
      <c r="BN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574"/>
      <c r="Z846" s="258"/>
      <c r="AA846" s="194"/>
      <c r="AB846" s="61"/>
      <c r="AC846" s="61"/>
      <c r="AD846" s="81"/>
      <c r="AE846" s="81"/>
      <c r="AF846" s="61"/>
      <c r="AG846" s="269" t="b">
        <v>0</v>
      </c>
      <c r="AH846" s="574"/>
      <c r="AJ846" s="349"/>
      <c r="AK846" s="290"/>
      <c r="AL846" s="290"/>
      <c r="AM846" s="350"/>
      <c r="AN846" s="350"/>
      <c r="AO846" s="290"/>
      <c r="AP846" s="315"/>
      <c r="AQ846" s="258"/>
      <c r="AR846" s="346"/>
      <c r="AS846" s="300"/>
      <c r="AT846" s="300"/>
      <c r="AU846" s="345"/>
      <c r="AV846" s="345"/>
      <c r="AW846" s="300"/>
      <c r="AX846" s="313"/>
      <c r="AY846" s="258"/>
      <c r="AZ846" s="349"/>
      <c r="BA846" s="290"/>
      <c r="BB846" s="290"/>
      <c r="BC846" s="350"/>
      <c r="BD846" s="350"/>
      <c r="BE846" s="290"/>
      <c r="BF846" s="281" t="b">
        <v>0</v>
      </c>
      <c r="BG846" s="258"/>
      <c r="BH846" s="346"/>
      <c r="BI846" s="300"/>
      <c r="BJ846" s="300"/>
      <c r="BK846" s="345"/>
      <c r="BL846" s="345"/>
      <c r="BM846" s="300"/>
      <c r="BN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574"/>
      <c r="Z847" s="258"/>
      <c r="AA847" s="194"/>
      <c r="AB847" s="61"/>
      <c r="AC847" s="61"/>
      <c r="AD847" s="81"/>
      <c r="AE847" s="81"/>
      <c r="AF847" s="61"/>
      <c r="AG847" s="269" t="b">
        <v>0</v>
      </c>
      <c r="AH847" s="574"/>
      <c r="AJ847" s="349"/>
      <c r="AK847" s="290"/>
      <c r="AL847" s="290"/>
      <c r="AM847" s="350"/>
      <c r="AN847" s="350"/>
      <c r="AO847" s="290"/>
      <c r="AP847" s="315"/>
      <c r="AQ847" s="258"/>
      <c r="AR847" s="346"/>
      <c r="AS847" s="300"/>
      <c r="AT847" s="300"/>
      <c r="AU847" s="345"/>
      <c r="AV847" s="345"/>
      <c r="AW847" s="300"/>
      <c r="AX847" s="313"/>
      <c r="AY847" s="258"/>
      <c r="AZ847" s="349"/>
      <c r="BA847" s="290"/>
      <c r="BB847" s="290"/>
      <c r="BC847" s="350"/>
      <c r="BD847" s="350"/>
      <c r="BE847" s="290"/>
      <c r="BF847" s="281" t="b">
        <v>0</v>
      </c>
      <c r="BG847" s="258"/>
      <c r="BH847" s="346"/>
      <c r="BI847" s="300"/>
      <c r="BJ847" s="300"/>
      <c r="BK847" s="345"/>
      <c r="BL847" s="345"/>
      <c r="BM847" s="300"/>
      <c r="BN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574"/>
      <c r="Z848" s="258"/>
      <c r="AA848" s="194"/>
      <c r="AB848" s="61"/>
      <c r="AC848" s="61"/>
      <c r="AD848" s="81"/>
      <c r="AE848" s="81"/>
      <c r="AF848" s="61"/>
      <c r="AG848" s="269" t="b">
        <v>0</v>
      </c>
      <c r="AH848" s="574"/>
      <c r="AJ848" s="349"/>
      <c r="AK848" s="290"/>
      <c r="AL848" s="290"/>
      <c r="AM848" s="350"/>
      <c r="AN848" s="350"/>
      <c r="AO848" s="290"/>
      <c r="AP848" s="315"/>
      <c r="AQ848" s="258"/>
      <c r="AR848" s="346"/>
      <c r="AS848" s="300"/>
      <c r="AT848" s="300"/>
      <c r="AU848" s="345"/>
      <c r="AV848" s="345"/>
      <c r="AW848" s="300"/>
      <c r="AX848" s="313"/>
      <c r="AY848" s="258"/>
      <c r="AZ848" s="349"/>
      <c r="BA848" s="290"/>
      <c r="BB848" s="290"/>
      <c r="BC848" s="350"/>
      <c r="BD848" s="350"/>
      <c r="BE848" s="290"/>
      <c r="BF848" s="281" t="b">
        <v>0</v>
      </c>
      <c r="BG848" s="258"/>
      <c r="BH848" s="346"/>
      <c r="BI848" s="300"/>
      <c r="BJ848" s="300"/>
      <c r="BK848" s="345"/>
      <c r="BL848" s="345"/>
      <c r="BM848" s="300"/>
      <c r="BN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574"/>
      <c r="Z849" s="258"/>
      <c r="AA849" s="194"/>
      <c r="AB849" s="61"/>
      <c r="AC849" s="61"/>
      <c r="AD849" s="81"/>
      <c r="AE849" s="81"/>
      <c r="AF849" s="61"/>
      <c r="AG849" s="269" t="b">
        <v>0</v>
      </c>
      <c r="AH849" s="574"/>
      <c r="AJ849" s="349"/>
      <c r="AK849" s="290"/>
      <c r="AL849" s="290"/>
      <c r="AM849" s="350"/>
      <c r="AN849" s="350"/>
      <c r="AO849" s="290"/>
      <c r="AP849" s="315"/>
      <c r="AQ849" s="258"/>
      <c r="AR849" s="346"/>
      <c r="AS849" s="300"/>
      <c r="AT849" s="300"/>
      <c r="AU849" s="345"/>
      <c r="AV849" s="345"/>
      <c r="AW849" s="300"/>
      <c r="AX849" s="313"/>
      <c r="AY849" s="258"/>
      <c r="AZ849" s="349"/>
      <c r="BA849" s="290"/>
      <c r="BB849" s="290"/>
      <c r="BC849" s="350"/>
      <c r="BD849" s="350"/>
      <c r="BE849" s="290"/>
      <c r="BF849" s="281" t="b">
        <v>0</v>
      </c>
      <c r="BG849" s="258"/>
      <c r="BH849" s="346"/>
      <c r="BI849" s="300"/>
      <c r="BJ849" s="300"/>
      <c r="BK849" s="345"/>
      <c r="BL849" s="345"/>
      <c r="BM849" s="300"/>
      <c r="BN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574"/>
      <c r="Z850" s="258"/>
      <c r="AA850" s="194"/>
      <c r="AB850" s="61"/>
      <c r="AC850" s="61"/>
      <c r="AD850" s="81"/>
      <c r="AE850" s="81"/>
      <c r="AF850" s="61"/>
      <c r="AG850" s="269" t="b">
        <v>0</v>
      </c>
      <c r="AH850" s="574"/>
      <c r="AJ850" s="349"/>
      <c r="AK850" s="290"/>
      <c r="AL850" s="290"/>
      <c r="AM850" s="350"/>
      <c r="AN850" s="350"/>
      <c r="AO850" s="290"/>
      <c r="AP850" s="315"/>
      <c r="AQ850" s="258"/>
      <c r="AR850" s="346"/>
      <c r="AS850" s="300"/>
      <c r="AT850" s="300"/>
      <c r="AU850" s="345"/>
      <c r="AV850" s="345"/>
      <c r="AW850" s="300"/>
      <c r="AX850" s="313"/>
      <c r="AY850" s="258"/>
      <c r="AZ850" s="349"/>
      <c r="BA850" s="290"/>
      <c r="BB850" s="290"/>
      <c r="BC850" s="350"/>
      <c r="BD850" s="350"/>
      <c r="BE850" s="290"/>
      <c r="BF850" s="281" t="b">
        <v>0</v>
      </c>
      <c r="BG850" s="258"/>
      <c r="BH850" s="346"/>
      <c r="BI850" s="300"/>
      <c r="BJ850" s="300"/>
      <c r="BK850" s="345"/>
      <c r="BL850" s="345"/>
      <c r="BM850" s="300"/>
      <c r="BN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574"/>
      <c r="Z851" s="258"/>
      <c r="AA851" s="194"/>
      <c r="AB851" s="61"/>
      <c r="AC851" s="61"/>
      <c r="AD851" s="81"/>
      <c r="AE851" s="81"/>
      <c r="AF851" s="61"/>
      <c r="AG851" s="269" t="b">
        <v>0</v>
      </c>
      <c r="AH851" s="574"/>
      <c r="AJ851" s="349"/>
      <c r="AK851" s="290"/>
      <c r="AL851" s="290"/>
      <c r="AM851" s="350"/>
      <c r="AN851" s="350"/>
      <c r="AO851" s="290"/>
      <c r="AP851" s="315"/>
      <c r="AQ851" s="258"/>
      <c r="AR851" s="346"/>
      <c r="AS851" s="300"/>
      <c r="AT851" s="300"/>
      <c r="AU851" s="345"/>
      <c r="AV851" s="345"/>
      <c r="AW851" s="300"/>
      <c r="AX851" s="313"/>
      <c r="AY851" s="258"/>
      <c r="AZ851" s="349"/>
      <c r="BA851" s="290"/>
      <c r="BB851" s="290"/>
      <c r="BC851" s="350"/>
      <c r="BD851" s="350"/>
      <c r="BE851" s="290"/>
      <c r="BF851" s="281" t="b">
        <v>0</v>
      </c>
      <c r="BG851" s="258"/>
      <c r="BH851" s="346"/>
      <c r="BI851" s="300"/>
      <c r="BJ851" s="300"/>
      <c r="BK851" s="345"/>
      <c r="BL851" s="345"/>
      <c r="BM851" s="300"/>
      <c r="BN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574"/>
      <c r="Z852" s="258"/>
      <c r="AA852" s="194"/>
      <c r="AB852" s="61"/>
      <c r="AC852" s="61"/>
      <c r="AD852" s="81"/>
      <c r="AE852" s="81"/>
      <c r="AF852" s="61"/>
      <c r="AG852" s="269" t="b">
        <v>0</v>
      </c>
      <c r="AH852" s="574"/>
      <c r="AJ852" s="349"/>
      <c r="AK852" s="290"/>
      <c r="AL852" s="290"/>
      <c r="AM852" s="350"/>
      <c r="AN852" s="350"/>
      <c r="AO852" s="290"/>
      <c r="AP852" s="315"/>
      <c r="AQ852" s="258"/>
      <c r="AR852" s="346"/>
      <c r="AS852" s="300"/>
      <c r="AT852" s="300"/>
      <c r="AU852" s="345"/>
      <c r="AV852" s="345"/>
      <c r="AW852" s="300"/>
      <c r="AX852" s="313"/>
      <c r="AY852" s="258"/>
      <c r="AZ852" s="349"/>
      <c r="BA852" s="290"/>
      <c r="BB852" s="290"/>
      <c r="BC852" s="350"/>
      <c r="BD852" s="350"/>
      <c r="BE852" s="290"/>
      <c r="BF852" s="281" t="b">
        <v>0</v>
      </c>
      <c r="BG852" s="258"/>
      <c r="BH852" s="346"/>
      <c r="BI852" s="300"/>
      <c r="BJ852" s="300"/>
      <c r="BK852" s="345"/>
      <c r="BL852" s="345"/>
      <c r="BM852" s="300"/>
      <c r="BN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574"/>
      <c r="Z853" s="258"/>
      <c r="AA853" s="194"/>
      <c r="AB853" s="61"/>
      <c r="AC853" s="61"/>
      <c r="AD853" s="81"/>
      <c r="AE853" s="81"/>
      <c r="AF853" s="61"/>
      <c r="AG853" s="269" t="b">
        <v>0</v>
      </c>
      <c r="AH853" s="574"/>
      <c r="AJ853" s="349"/>
      <c r="AK853" s="290"/>
      <c r="AL853" s="290"/>
      <c r="AM853" s="350"/>
      <c r="AN853" s="350"/>
      <c r="AO853" s="290"/>
      <c r="AP853" s="315"/>
      <c r="AQ853" s="258"/>
      <c r="AR853" s="346"/>
      <c r="AS853" s="300"/>
      <c r="AT853" s="300"/>
      <c r="AU853" s="345"/>
      <c r="AV853" s="345"/>
      <c r="AW853" s="300"/>
      <c r="AX853" s="313"/>
      <c r="AY853" s="258"/>
      <c r="AZ853" s="349"/>
      <c r="BA853" s="290"/>
      <c r="BB853" s="290"/>
      <c r="BC853" s="350"/>
      <c r="BD853" s="350"/>
      <c r="BE853" s="290"/>
      <c r="BF853" s="281" t="b">
        <v>0</v>
      </c>
      <c r="BG853" s="258"/>
      <c r="BH853" s="346"/>
      <c r="BI853" s="300"/>
      <c r="BJ853" s="300"/>
      <c r="BK853" s="345"/>
      <c r="BL853" s="345"/>
      <c r="BM853" s="300"/>
      <c r="BN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574"/>
      <c r="Z854" s="258"/>
      <c r="AA854" s="194"/>
      <c r="AB854" s="61"/>
      <c r="AC854" s="61"/>
      <c r="AD854" s="81"/>
      <c r="AE854" s="81"/>
      <c r="AF854" s="61"/>
      <c r="AG854" s="269" t="b">
        <v>0</v>
      </c>
      <c r="AH854" s="574"/>
      <c r="AJ854" s="349"/>
      <c r="AK854" s="290"/>
      <c r="AL854" s="290"/>
      <c r="AM854" s="350"/>
      <c r="AN854" s="350"/>
      <c r="AO854" s="290"/>
      <c r="AP854" s="315"/>
      <c r="AQ854" s="258"/>
      <c r="AR854" s="346"/>
      <c r="AS854" s="300"/>
      <c r="AT854" s="300"/>
      <c r="AU854" s="345"/>
      <c r="AV854" s="345"/>
      <c r="AW854" s="300"/>
      <c r="AX854" s="313"/>
      <c r="AY854" s="258"/>
      <c r="AZ854" s="349"/>
      <c r="BA854" s="290"/>
      <c r="BB854" s="290"/>
      <c r="BC854" s="350"/>
      <c r="BD854" s="350"/>
      <c r="BE854" s="290"/>
      <c r="BF854" s="281" t="b">
        <v>0</v>
      </c>
      <c r="BG854" s="258"/>
      <c r="BH854" s="346"/>
      <c r="BI854" s="300"/>
      <c r="BJ854" s="300"/>
      <c r="BK854" s="345"/>
      <c r="BL854" s="345"/>
      <c r="BM854" s="300"/>
      <c r="BN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574"/>
      <c r="Z855" s="258"/>
      <c r="AA855" s="194"/>
      <c r="AB855" s="61"/>
      <c r="AC855" s="61"/>
      <c r="AD855" s="81"/>
      <c r="AE855" s="81"/>
      <c r="AF855" s="61"/>
      <c r="AG855" s="269" t="b">
        <v>0</v>
      </c>
      <c r="AH855" s="574"/>
      <c r="AJ855" s="349"/>
      <c r="AK855" s="290"/>
      <c r="AL855" s="290"/>
      <c r="AM855" s="350"/>
      <c r="AN855" s="350"/>
      <c r="AO855" s="290"/>
      <c r="AP855" s="315"/>
      <c r="AQ855" s="258"/>
      <c r="AR855" s="346"/>
      <c r="AS855" s="300"/>
      <c r="AT855" s="300"/>
      <c r="AU855" s="345"/>
      <c r="AV855" s="345"/>
      <c r="AW855" s="300"/>
      <c r="AX855" s="313"/>
      <c r="AY855" s="258"/>
      <c r="AZ855" s="349"/>
      <c r="BA855" s="290"/>
      <c r="BB855" s="290"/>
      <c r="BC855" s="350"/>
      <c r="BD855" s="350"/>
      <c r="BE855" s="290"/>
      <c r="BF855" s="281" t="b">
        <v>0</v>
      </c>
      <c r="BG855" s="258"/>
      <c r="BH855" s="346"/>
      <c r="BI855" s="300"/>
      <c r="BJ855" s="300"/>
      <c r="BK855" s="345"/>
      <c r="BL855" s="345"/>
      <c r="BM855" s="300"/>
      <c r="BN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574"/>
      <c r="Z856" s="258"/>
      <c r="AA856" s="194"/>
      <c r="AB856" s="61"/>
      <c r="AC856" s="61"/>
      <c r="AD856" s="81"/>
      <c r="AE856" s="81"/>
      <c r="AF856" s="61"/>
      <c r="AG856" s="269" t="b">
        <v>0</v>
      </c>
      <c r="AH856" s="574"/>
      <c r="AJ856" s="349"/>
      <c r="AK856" s="290"/>
      <c r="AL856" s="290"/>
      <c r="AM856" s="350"/>
      <c r="AN856" s="350"/>
      <c r="AO856" s="290"/>
      <c r="AP856" s="315"/>
      <c r="AQ856" s="258"/>
      <c r="AR856" s="346"/>
      <c r="AS856" s="300"/>
      <c r="AT856" s="300"/>
      <c r="AU856" s="345"/>
      <c r="AV856" s="345"/>
      <c r="AW856" s="300"/>
      <c r="AX856" s="313"/>
      <c r="AY856" s="258"/>
      <c r="AZ856" s="349"/>
      <c r="BA856" s="290"/>
      <c r="BB856" s="290"/>
      <c r="BC856" s="350"/>
      <c r="BD856" s="350"/>
      <c r="BE856" s="290"/>
      <c r="BF856" s="281" t="b">
        <v>0</v>
      </c>
      <c r="BG856" s="258"/>
      <c r="BH856" s="346"/>
      <c r="BI856" s="300"/>
      <c r="BJ856" s="300"/>
      <c r="BK856" s="345"/>
      <c r="BL856" s="345"/>
      <c r="BM856" s="300"/>
      <c r="BN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574"/>
      <c r="Z857" s="258"/>
      <c r="AA857" s="194"/>
      <c r="AB857" s="61"/>
      <c r="AC857" s="61"/>
      <c r="AD857" s="81"/>
      <c r="AE857" s="81"/>
      <c r="AF857" s="61"/>
      <c r="AG857" s="269" t="b">
        <v>0</v>
      </c>
      <c r="AH857" s="574"/>
      <c r="AJ857" s="349"/>
      <c r="AK857" s="290"/>
      <c r="AL857" s="290"/>
      <c r="AM857" s="350"/>
      <c r="AN857" s="350"/>
      <c r="AO857" s="290"/>
      <c r="AP857" s="315"/>
      <c r="AQ857" s="258"/>
      <c r="AR857" s="346"/>
      <c r="AS857" s="300"/>
      <c r="AT857" s="300"/>
      <c r="AU857" s="345"/>
      <c r="AV857" s="345"/>
      <c r="AW857" s="300"/>
      <c r="AX857" s="313"/>
      <c r="AY857" s="258"/>
      <c r="AZ857" s="349"/>
      <c r="BA857" s="290"/>
      <c r="BB857" s="290"/>
      <c r="BC857" s="350"/>
      <c r="BD857" s="350"/>
      <c r="BE857" s="290"/>
      <c r="BF857" s="281" t="b">
        <v>0</v>
      </c>
      <c r="BG857" s="258"/>
      <c r="BH857" s="346"/>
      <c r="BI857" s="300"/>
      <c r="BJ857" s="300"/>
      <c r="BK857" s="345"/>
      <c r="BL857" s="345"/>
      <c r="BM857" s="300"/>
      <c r="BN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574"/>
      <c r="Z858" s="258"/>
      <c r="AA858" s="194"/>
      <c r="AB858" s="61"/>
      <c r="AC858" s="61"/>
      <c r="AD858" s="81"/>
      <c r="AE858" s="81"/>
      <c r="AF858" s="61"/>
      <c r="AG858" s="269" t="b">
        <v>0</v>
      </c>
      <c r="AH858" s="574"/>
      <c r="AJ858" s="349"/>
      <c r="AK858" s="290"/>
      <c r="AL858" s="290"/>
      <c r="AM858" s="350"/>
      <c r="AN858" s="350"/>
      <c r="AO858" s="290"/>
      <c r="AP858" s="315"/>
      <c r="AQ858" s="258"/>
      <c r="AR858" s="346"/>
      <c r="AS858" s="300"/>
      <c r="AT858" s="300"/>
      <c r="AU858" s="345"/>
      <c r="AV858" s="345"/>
      <c r="AW858" s="300"/>
      <c r="AX858" s="313"/>
      <c r="AY858" s="258"/>
      <c r="AZ858" s="349"/>
      <c r="BA858" s="290"/>
      <c r="BB858" s="290"/>
      <c r="BC858" s="350"/>
      <c r="BD858" s="350"/>
      <c r="BE858" s="290"/>
      <c r="BF858" s="281" t="b">
        <v>0</v>
      </c>
      <c r="BG858" s="258"/>
      <c r="BH858" s="346"/>
      <c r="BI858" s="300"/>
      <c r="BJ858" s="300"/>
      <c r="BK858" s="345"/>
      <c r="BL858" s="345"/>
      <c r="BM858" s="300"/>
      <c r="BN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574"/>
      <c r="Z859" s="258"/>
      <c r="AA859" s="194"/>
      <c r="AB859" s="61"/>
      <c r="AC859" s="61"/>
      <c r="AD859" s="81"/>
      <c r="AE859" s="81"/>
      <c r="AF859" s="61"/>
      <c r="AG859" s="269" t="b">
        <v>0</v>
      </c>
      <c r="AH859" s="574"/>
      <c r="AJ859" s="349"/>
      <c r="AK859" s="290"/>
      <c r="AL859" s="290"/>
      <c r="AM859" s="350"/>
      <c r="AN859" s="350"/>
      <c r="AO859" s="290"/>
      <c r="AP859" s="315"/>
      <c r="AQ859" s="258"/>
      <c r="AR859" s="346"/>
      <c r="AS859" s="300"/>
      <c r="AT859" s="300"/>
      <c r="AU859" s="345"/>
      <c r="AV859" s="345"/>
      <c r="AW859" s="300"/>
      <c r="AX859" s="313"/>
      <c r="AY859" s="258"/>
      <c r="AZ859" s="349"/>
      <c r="BA859" s="290"/>
      <c r="BB859" s="290"/>
      <c r="BC859" s="350"/>
      <c r="BD859" s="350"/>
      <c r="BE859" s="290"/>
      <c r="BF859" s="281" t="b">
        <v>0</v>
      </c>
      <c r="BG859" s="258"/>
      <c r="BH859" s="346"/>
      <c r="BI859" s="300"/>
      <c r="BJ859" s="300"/>
      <c r="BK859" s="345"/>
      <c r="BL859" s="345"/>
      <c r="BM859" s="300"/>
      <c r="BN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574"/>
      <c r="Z860" s="258"/>
      <c r="AA860" s="194"/>
      <c r="AB860" s="61"/>
      <c r="AC860" s="61"/>
      <c r="AD860" s="81"/>
      <c r="AE860" s="81"/>
      <c r="AF860" s="61"/>
      <c r="AG860" s="269" t="b">
        <v>0</v>
      </c>
      <c r="AH860" s="574"/>
      <c r="AJ860" s="349"/>
      <c r="AK860" s="290"/>
      <c r="AL860" s="290"/>
      <c r="AM860" s="350"/>
      <c r="AN860" s="350"/>
      <c r="AO860" s="290"/>
      <c r="AP860" s="315"/>
      <c r="AQ860" s="258"/>
      <c r="AR860" s="346"/>
      <c r="AS860" s="300"/>
      <c r="AT860" s="300"/>
      <c r="AU860" s="345"/>
      <c r="AV860" s="345"/>
      <c r="AW860" s="300"/>
      <c r="AX860" s="313"/>
      <c r="AY860" s="258"/>
      <c r="AZ860" s="349"/>
      <c r="BA860" s="290"/>
      <c r="BB860" s="290"/>
      <c r="BC860" s="350"/>
      <c r="BD860" s="350"/>
      <c r="BE860" s="290"/>
      <c r="BF860" s="281" t="b">
        <v>0</v>
      </c>
      <c r="BG860" s="258"/>
      <c r="BH860" s="346"/>
      <c r="BI860" s="300"/>
      <c r="BJ860" s="300"/>
      <c r="BK860" s="345"/>
      <c r="BL860" s="345"/>
      <c r="BM860" s="300"/>
      <c r="BN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574"/>
      <c r="Z861" s="258"/>
      <c r="AA861" s="194"/>
      <c r="AB861" s="61"/>
      <c r="AC861" s="61"/>
      <c r="AD861" s="81"/>
      <c r="AE861" s="81"/>
      <c r="AF861" s="61"/>
      <c r="AG861" s="269" t="b">
        <v>0</v>
      </c>
      <c r="AH861" s="574"/>
      <c r="AJ861" s="349"/>
      <c r="AK861" s="290"/>
      <c r="AL861" s="290"/>
      <c r="AM861" s="350"/>
      <c r="AN861" s="350"/>
      <c r="AO861" s="290"/>
      <c r="AP861" s="315"/>
      <c r="AQ861" s="258"/>
      <c r="AR861" s="346"/>
      <c r="AS861" s="300"/>
      <c r="AT861" s="300"/>
      <c r="AU861" s="345"/>
      <c r="AV861" s="345"/>
      <c r="AW861" s="300"/>
      <c r="AX861" s="313"/>
      <c r="AY861" s="258"/>
      <c r="AZ861" s="349"/>
      <c r="BA861" s="290"/>
      <c r="BB861" s="290"/>
      <c r="BC861" s="350"/>
      <c r="BD861" s="350"/>
      <c r="BE861" s="290"/>
      <c r="BF861" s="281" t="b">
        <v>0</v>
      </c>
      <c r="BG861" s="258"/>
      <c r="BH861" s="346"/>
      <c r="BI861" s="300"/>
      <c r="BJ861" s="300"/>
      <c r="BK861" s="345"/>
      <c r="BL861" s="345"/>
      <c r="BM861" s="300"/>
      <c r="BN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574"/>
      <c r="Z862" s="258"/>
      <c r="AA862" s="194"/>
      <c r="AB862" s="61"/>
      <c r="AC862" s="61"/>
      <c r="AD862" s="81"/>
      <c r="AE862" s="81"/>
      <c r="AF862" s="61"/>
      <c r="AG862" s="269" t="b">
        <v>0</v>
      </c>
      <c r="AH862" s="574"/>
      <c r="AJ862" s="349"/>
      <c r="AK862" s="290"/>
      <c r="AL862" s="290"/>
      <c r="AM862" s="350"/>
      <c r="AN862" s="350"/>
      <c r="AO862" s="290"/>
      <c r="AP862" s="315"/>
      <c r="AQ862" s="258"/>
      <c r="AR862" s="346"/>
      <c r="AS862" s="300"/>
      <c r="AT862" s="300"/>
      <c r="AU862" s="345"/>
      <c r="AV862" s="345"/>
      <c r="AW862" s="300"/>
      <c r="AX862" s="313"/>
      <c r="AY862" s="258"/>
      <c r="AZ862" s="349"/>
      <c r="BA862" s="290"/>
      <c r="BB862" s="290"/>
      <c r="BC862" s="350"/>
      <c r="BD862" s="350"/>
      <c r="BE862" s="290"/>
      <c r="BF862" s="281" t="b">
        <v>0</v>
      </c>
      <c r="BG862" s="258"/>
      <c r="BH862" s="346"/>
      <c r="BI862" s="300"/>
      <c r="BJ862" s="300"/>
      <c r="BK862" s="345"/>
      <c r="BL862" s="345"/>
      <c r="BM862" s="300"/>
      <c r="BN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574"/>
      <c r="Z863" s="258"/>
      <c r="AA863" s="194"/>
      <c r="AB863" s="61"/>
      <c r="AC863" s="61"/>
      <c r="AD863" s="81"/>
      <c r="AE863" s="81"/>
      <c r="AF863" s="61"/>
      <c r="AG863" s="269" t="b">
        <v>0</v>
      </c>
      <c r="AH863" s="574"/>
      <c r="AJ863" s="349"/>
      <c r="AK863" s="290"/>
      <c r="AL863" s="290"/>
      <c r="AM863" s="350"/>
      <c r="AN863" s="350"/>
      <c r="AO863" s="290"/>
      <c r="AP863" s="315"/>
      <c r="AQ863" s="258"/>
      <c r="AR863" s="346"/>
      <c r="AS863" s="300"/>
      <c r="AT863" s="300"/>
      <c r="AU863" s="345"/>
      <c r="AV863" s="345"/>
      <c r="AW863" s="300"/>
      <c r="AX863" s="313"/>
      <c r="AY863" s="258"/>
      <c r="AZ863" s="349"/>
      <c r="BA863" s="290"/>
      <c r="BB863" s="290"/>
      <c r="BC863" s="350"/>
      <c r="BD863" s="350"/>
      <c r="BE863" s="290"/>
      <c r="BF863" s="281" t="b">
        <v>0</v>
      </c>
      <c r="BG863" s="258"/>
      <c r="BH863" s="346"/>
      <c r="BI863" s="300"/>
      <c r="BJ863" s="300"/>
      <c r="BK863" s="345"/>
      <c r="BL863" s="345"/>
      <c r="BM863" s="300"/>
      <c r="BN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574"/>
      <c r="Z864" s="258"/>
      <c r="AA864" s="194"/>
      <c r="AB864" s="61"/>
      <c r="AC864" s="61"/>
      <c r="AD864" s="81"/>
      <c r="AE864" s="81"/>
      <c r="AF864" s="61"/>
      <c r="AG864" s="269" t="b">
        <v>0</v>
      </c>
      <c r="AH864" s="574"/>
      <c r="AJ864" s="349"/>
      <c r="AK864" s="290"/>
      <c r="AL864" s="290"/>
      <c r="AM864" s="350"/>
      <c r="AN864" s="350"/>
      <c r="AO864" s="290"/>
      <c r="AP864" s="315"/>
      <c r="AQ864" s="258"/>
      <c r="AR864" s="346"/>
      <c r="AS864" s="300"/>
      <c r="AT864" s="300"/>
      <c r="AU864" s="345"/>
      <c r="AV864" s="345"/>
      <c r="AW864" s="300"/>
      <c r="AX864" s="313"/>
      <c r="AY864" s="258"/>
      <c r="AZ864" s="349"/>
      <c r="BA864" s="290"/>
      <c r="BB864" s="290"/>
      <c r="BC864" s="350"/>
      <c r="BD864" s="350"/>
      <c r="BE864" s="290"/>
      <c r="BF864" s="281" t="b">
        <v>0</v>
      </c>
      <c r="BG864" s="258"/>
      <c r="BH864" s="346"/>
      <c r="BI864" s="300"/>
      <c r="BJ864" s="300"/>
      <c r="BK864" s="345"/>
      <c r="BL864" s="345"/>
      <c r="BM864" s="300"/>
      <c r="BN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574"/>
      <c r="Z865" s="258"/>
      <c r="AA865" s="194"/>
      <c r="AB865" s="61"/>
      <c r="AC865" s="61"/>
      <c r="AD865" s="81"/>
      <c r="AE865" s="81"/>
      <c r="AF865" s="61"/>
      <c r="AG865" s="269" t="b">
        <v>0</v>
      </c>
      <c r="AH865" s="574"/>
      <c r="AJ865" s="349"/>
      <c r="AK865" s="290"/>
      <c r="AL865" s="290"/>
      <c r="AM865" s="350"/>
      <c r="AN865" s="350"/>
      <c r="AO865" s="290"/>
      <c r="AP865" s="315"/>
      <c r="AQ865" s="258"/>
      <c r="AR865" s="346"/>
      <c r="AS865" s="300"/>
      <c r="AT865" s="300"/>
      <c r="AU865" s="345"/>
      <c r="AV865" s="345"/>
      <c r="AW865" s="300"/>
      <c r="AX865" s="313"/>
      <c r="AY865" s="258"/>
      <c r="AZ865" s="349"/>
      <c r="BA865" s="290"/>
      <c r="BB865" s="290"/>
      <c r="BC865" s="350"/>
      <c r="BD865" s="350"/>
      <c r="BE865" s="290"/>
      <c r="BF865" s="281" t="b">
        <v>0</v>
      </c>
      <c r="BG865" s="258"/>
      <c r="BH865" s="346"/>
      <c r="BI865" s="300"/>
      <c r="BJ865" s="300"/>
      <c r="BK865" s="345"/>
      <c r="BL865" s="345"/>
      <c r="BM865" s="300"/>
      <c r="BN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574"/>
      <c r="Z866" s="258"/>
      <c r="AA866" s="194"/>
      <c r="AB866" s="61"/>
      <c r="AC866" s="61"/>
      <c r="AD866" s="81"/>
      <c r="AE866" s="81"/>
      <c r="AF866" s="61"/>
      <c r="AG866" s="269" t="b">
        <v>0</v>
      </c>
      <c r="AH866" s="574"/>
      <c r="AJ866" s="349"/>
      <c r="AK866" s="290"/>
      <c r="AL866" s="290"/>
      <c r="AM866" s="350"/>
      <c r="AN866" s="350"/>
      <c r="AO866" s="290"/>
      <c r="AP866" s="315"/>
      <c r="AQ866" s="258"/>
      <c r="AR866" s="346"/>
      <c r="AS866" s="300"/>
      <c r="AT866" s="300"/>
      <c r="AU866" s="345"/>
      <c r="AV866" s="345"/>
      <c r="AW866" s="300"/>
      <c r="AX866" s="313"/>
      <c r="AY866" s="258"/>
      <c r="AZ866" s="349"/>
      <c r="BA866" s="290"/>
      <c r="BB866" s="290"/>
      <c r="BC866" s="350"/>
      <c r="BD866" s="350"/>
      <c r="BE866" s="290"/>
      <c r="BF866" s="281" t="b">
        <v>0</v>
      </c>
      <c r="BG866" s="258"/>
      <c r="BH866" s="346"/>
      <c r="BI866" s="300"/>
      <c r="BJ866" s="300"/>
      <c r="BK866" s="345"/>
      <c r="BL866" s="345"/>
      <c r="BM866" s="300"/>
      <c r="BN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574"/>
      <c r="Z867" s="258"/>
      <c r="AA867" s="194"/>
      <c r="AB867" s="61"/>
      <c r="AC867" s="61"/>
      <c r="AD867" s="81"/>
      <c r="AE867" s="81"/>
      <c r="AF867" s="61"/>
      <c r="AG867" s="269" t="b">
        <v>0</v>
      </c>
      <c r="AH867" s="574"/>
      <c r="AJ867" s="349"/>
      <c r="AK867" s="290"/>
      <c r="AL867" s="290"/>
      <c r="AM867" s="350"/>
      <c r="AN867" s="350"/>
      <c r="AO867" s="290"/>
      <c r="AP867" s="315"/>
      <c r="AQ867" s="258"/>
      <c r="AR867" s="346"/>
      <c r="AS867" s="300"/>
      <c r="AT867" s="300"/>
      <c r="AU867" s="345"/>
      <c r="AV867" s="345"/>
      <c r="AW867" s="300"/>
      <c r="AX867" s="313"/>
      <c r="AY867" s="258"/>
      <c r="AZ867" s="349"/>
      <c r="BA867" s="290"/>
      <c r="BB867" s="290"/>
      <c r="BC867" s="350"/>
      <c r="BD867" s="350"/>
      <c r="BE867" s="290"/>
      <c r="BF867" s="281" t="b">
        <v>0</v>
      </c>
      <c r="BG867" s="258"/>
      <c r="BH867" s="346"/>
      <c r="BI867" s="300"/>
      <c r="BJ867" s="300"/>
      <c r="BK867" s="345"/>
      <c r="BL867" s="345"/>
      <c r="BM867" s="300"/>
      <c r="BN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574"/>
      <c r="Z868" s="258"/>
      <c r="AA868" s="194"/>
      <c r="AB868" s="61"/>
      <c r="AC868" s="61"/>
      <c r="AD868" s="81"/>
      <c r="AE868" s="81"/>
      <c r="AF868" s="61"/>
      <c r="AG868" s="269" t="b">
        <v>0</v>
      </c>
      <c r="AH868" s="574"/>
      <c r="AJ868" s="349"/>
      <c r="AK868" s="290"/>
      <c r="AL868" s="290"/>
      <c r="AM868" s="350"/>
      <c r="AN868" s="350"/>
      <c r="AO868" s="290"/>
      <c r="AP868" s="315"/>
      <c r="AQ868" s="258"/>
      <c r="AR868" s="346"/>
      <c r="AS868" s="300"/>
      <c r="AT868" s="300"/>
      <c r="AU868" s="345"/>
      <c r="AV868" s="345"/>
      <c r="AW868" s="300"/>
      <c r="AX868" s="313"/>
      <c r="AY868" s="258"/>
      <c r="AZ868" s="349"/>
      <c r="BA868" s="290"/>
      <c r="BB868" s="290"/>
      <c r="BC868" s="350"/>
      <c r="BD868" s="350"/>
      <c r="BE868" s="290"/>
      <c r="BF868" s="281" t="b">
        <v>0</v>
      </c>
      <c r="BG868" s="258"/>
      <c r="BH868" s="346"/>
      <c r="BI868" s="300"/>
      <c r="BJ868" s="300"/>
      <c r="BK868" s="345"/>
      <c r="BL868" s="345"/>
      <c r="BM868" s="300"/>
      <c r="BN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574"/>
      <c r="Z869" s="258"/>
      <c r="AA869" s="194"/>
      <c r="AB869" s="61"/>
      <c r="AC869" s="61"/>
      <c r="AD869" s="81"/>
      <c r="AE869" s="81"/>
      <c r="AF869" s="61"/>
      <c r="AG869" s="269" t="b">
        <v>0</v>
      </c>
      <c r="AH869" s="574"/>
      <c r="AJ869" s="349"/>
      <c r="AK869" s="290"/>
      <c r="AL869" s="290"/>
      <c r="AM869" s="350"/>
      <c r="AN869" s="350"/>
      <c r="AO869" s="290"/>
      <c r="AP869" s="315"/>
      <c r="AQ869" s="258"/>
      <c r="AR869" s="346"/>
      <c r="AS869" s="300"/>
      <c r="AT869" s="300"/>
      <c r="AU869" s="345"/>
      <c r="AV869" s="345"/>
      <c r="AW869" s="300"/>
      <c r="AX869" s="313"/>
      <c r="AY869" s="258"/>
      <c r="AZ869" s="349"/>
      <c r="BA869" s="290"/>
      <c r="BB869" s="290"/>
      <c r="BC869" s="350"/>
      <c r="BD869" s="350"/>
      <c r="BE869" s="290"/>
      <c r="BF869" s="281" t="b">
        <v>0</v>
      </c>
      <c r="BG869" s="258"/>
      <c r="BH869" s="346"/>
      <c r="BI869" s="300"/>
      <c r="BJ869" s="300"/>
      <c r="BK869" s="345"/>
      <c r="BL869" s="345"/>
      <c r="BM869" s="300"/>
      <c r="BN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574"/>
      <c r="Z870" s="258"/>
      <c r="AA870" s="194"/>
      <c r="AB870" s="61"/>
      <c r="AC870" s="61"/>
      <c r="AD870" s="81"/>
      <c r="AE870" s="81"/>
      <c r="AF870" s="61"/>
      <c r="AG870" s="269" t="b">
        <v>0</v>
      </c>
      <c r="AH870" s="574"/>
      <c r="AJ870" s="349"/>
      <c r="AK870" s="290"/>
      <c r="AL870" s="290"/>
      <c r="AM870" s="350"/>
      <c r="AN870" s="350"/>
      <c r="AO870" s="290"/>
      <c r="AP870" s="315"/>
      <c r="AQ870" s="258"/>
      <c r="AR870" s="346"/>
      <c r="AS870" s="300"/>
      <c r="AT870" s="300"/>
      <c r="AU870" s="345"/>
      <c r="AV870" s="345"/>
      <c r="AW870" s="300"/>
      <c r="AX870" s="313"/>
      <c r="AY870" s="258"/>
      <c r="AZ870" s="349"/>
      <c r="BA870" s="290"/>
      <c r="BB870" s="290"/>
      <c r="BC870" s="350"/>
      <c r="BD870" s="350"/>
      <c r="BE870" s="290"/>
      <c r="BF870" s="281" t="b">
        <v>0</v>
      </c>
      <c r="BG870" s="258"/>
      <c r="BH870" s="346"/>
      <c r="BI870" s="300"/>
      <c r="BJ870" s="300"/>
      <c r="BK870" s="345"/>
      <c r="BL870" s="345"/>
      <c r="BM870" s="300"/>
      <c r="BN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574"/>
      <c r="Z871" s="258"/>
      <c r="AA871" s="194"/>
      <c r="AB871" s="61"/>
      <c r="AC871" s="61"/>
      <c r="AD871" s="81"/>
      <c r="AE871" s="81"/>
      <c r="AF871" s="61"/>
      <c r="AG871" s="269" t="b">
        <v>0</v>
      </c>
      <c r="AH871" s="574"/>
      <c r="AJ871" s="349"/>
      <c r="AK871" s="290"/>
      <c r="AL871" s="290"/>
      <c r="AM871" s="350"/>
      <c r="AN871" s="350"/>
      <c r="AO871" s="290"/>
      <c r="AP871" s="315"/>
      <c r="AQ871" s="258"/>
      <c r="AR871" s="346"/>
      <c r="AS871" s="300"/>
      <c r="AT871" s="300"/>
      <c r="AU871" s="345"/>
      <c r="AV871" s="345"/>
      <c r="AW871" s="300"/>
      <c r="AX871" s="313"/>
      <c r="AY871" s="258"/>
      <c r="AZ871" s="349"/>
      <c r="BA871" s="290"/>
      <c r="BB871" s="290"/>
      <c r="BC871" s="350"/>
      <c r="BD871" s="350"/>
      <c r="BE871" s="290"/>
      <c r="BF871" s="281" t="b">
        <v>0</v>
      </c>
      <c r="BG871" s="258"/>
      <c r="BH871" s="346"/>
      <c r="BI871" s="300"/>
      <c r="BJ871" s="300"/>
      <c r="BK871" s="345"/>
      <c r="BL871" s="345"/>
      <c r="BM871" s="300"/>
      <c r="BN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574"/>
      <c r="Z872" s="258"/>
      <c r="AA872" s="194"/>
      <c r="AB872" s="61"/>
      <c r="AC872" s="61"/>
      <c r="AD872" s="81"/>
      <c r="AE872" s="81"/>
      <c r="AF872" s="61"/>
      <c r="AG872" s="269" t="b">
        <v>0</v>
      </c>
      <c r="AH872" s="574"/>
      <c r="AJ872" s="349"/>
      <c r="AK872" s="290"/>
      <c r="AL872" s="290"/>
      <c r="AM872" s="350"/>
      <c r="AN872" s="350"/>
      <c r="AO872" s="290"/>
      <c r="AP872" s="315"/>
      <c r="AQ872" s="258"/>
      <c r="AR872" s="346"/>
      <c r="AS872" s="300"/>
      <c r="AT872" s="300"/>
      <c r="AU872" s="345"/>
      <c r="AV872" s="345"/>
      <c r="AW872" s="300"/>
      <c r="AX872" s="313"/>
      <c r="AY872" s="258"/>
      <c r="AZ872" s="349"/>
      <c r="BA872" s="290"/>
      <c r="BB872" s="290"/>
      <c r="BC872" s="350"/>
      <c r="BD872" s="350"/>
      <c r="BE872" s="290"/>
      <c r="BF872" s="281" t="b">
        <v>0</v>
      </c>
      <c r="BG872" s="258"/>
      <c r="BH872" s="346"/>
      <c r="BI872" s="300"/>
      <c r="BJ872" s="300"/>
      <c r="BK872" s="345"/>
      <c r="BL872" s="345"/>
      <c r="BM872" s="300"/>
      <c r="BN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574"/>
      <c r="Z873" s="258"/>
      <c r="AA873" s="194"/>
      <c r="AB873" s="61"/>
      <c r="AC873" s="61"/>
      <c r="AD873" s="81"/>
      <c r="AE873" s="81"/>
      <c r="AF873" s="61"/>
      <c r="AG873" s="269" t="b">
        <v>0</v>
      </c>
      <c r="AH873" s="574"/>
      <c r="AJ873" s="349"/>
      <c r="AK873" s="290"/>
      <c r="AL873" s="290"/>
      <c r="AM873" s="350"/>
      <c r="AN873" s="350"/>
      <c r="AO873" s="290"/>
      <c r="AP873" s="315"/>
      <c r="AQ873" s="258"/>
      <c r="AR873" s="346"/>
      <c r="AS873" s="300"/>
      <c r="AT873" s="300"/>
      <c r="AU873" s="345"/>
      <c r="AV873" s="345"/>
      <c r="AW873" s="300"/>
      <c r="AX873" s="313"/>
      <c r="AY873" s="258"/>
      <c r="AZ873" s="349"/>
      <c r="BA873" s="290"/>
      <c r="BB873" s="290"/>
      <c r="BC873" s="350"/>
      <c r="BD873" s="350"/>
      <c r="BE873" s="290"/>
      <c r="BF873" s="281" t="b">
        <v>0</v>
      </c>
      <c r="BG873" s="258"/>
      <c r="BH873" s="346"/>
      <c r="BI873" s="300"/>
      <c r="BJ873" s="300"/>
      <c r="BK873" s="345"/>
      <c r="BL873" s="345"/>
      <c r="BM873" s="300"/>
      <c r="BN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574"/>
      <c r="Z874" s="258"/>
      <c r="AA874" s="194"/>
      <c r="AB874" s="61"/>
      <c r="AC874" s="61"/>
      <c r="AD874" s="81"/>
      <c r="AE874" s="81"/>
      <c r="AF874" s="61"/>
      <c r="AG874" s="269" t="b">
        <v>0</v>
      </c>
      <c r="AH874" s="574"/>
      <c r="AJ874" s="349"/>
      <c r="AK874" s="290"/>
      <c r="AL874" s="290"/>
      <c r="AM874" s="350"/>
      <c r="AN874" s="350"/>
      <c r="AO874" s="290"/>
      <c r="AP874" s="315"/>
      <c r="AQ874" s="258"/>
      <c r="AR874" s="346"/>
      <c r="AS874" s="300"/>
      <c r="AT874" s="300"/>
      <c r="AU874" s="345"/>
      <c r="AV874" s="345"/>
      <c r="AW874" s="300"/>
      <c r="AX874" s="313"/>
      <c r="AY874" s="258"/>
      <c r="AZ874" s="349"/>
      <c r="BA874" s="290"/>
      <c r="BB874" s="290"/>
      <c r="BC874" s="350"/>
      <c r="BD874" s="350"/>
      <c r="BE874" s="290"/>
      <c r="BF874" s="281" t="b">
        <v>0</v>
      </c>
      <c r="BG874" s="258"/>
      <c r="BH874" s="346"/>
      <c r="BI874" s="300"/>
      <c r="BJ874" s="300"/>
      <c r="BK874" s="345"/>
      <c r="BL874" s="345"/>
      <c r="BM874" s="300"/>
      <c r="BN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574"/>
      <c r="Z875" s="258"/>
      <c r="AA875" s="194"/>
      <c r="AB875" s="61"/>
      <c r="AC875" s="61"/>
      <c r="AD875" s="81"/>
      <c r="AE875" s="81"/>
      <c r="AF875" s="61"/>
      <c r="AG875" s="269" t="b">
        <v>0</v>
      </c>
      <c r="AH875" s="574"/>
      <c r="AJ875" s="349"/>
      <c r="AK875" s="290"/>
      <c r="AL875" s="290"/>
      <c r="AM875" s="350"/>
      <c r="AN875" s="350"/>
      <c r="AO875" s="290"/>
      <c r="AP875" s="315"/>
      <c r="AQ875" s="258"/>
      <c r="AR875" s="346"/>
      <c r="AS875" s="300"/>
      <c r="AT875" s="300"/>
      <c r="AU875" s="345"/>
      <c r="AV875" s="345"/>
      <c r="AW875" s="300"/>
      <c r="AX875" s="313"/>
      <c r="AY875" s="258"/>
      <c r="AZ875" s="349"/>
      <c r="BA875" s="290"/>
      <c r="BB875" s="290"/>
      <c r="BC875" s="350"/>
      <c r="BD875" s="350"/>
      <c r="BE875" s="290"/>
      <c r="BF875" s="281" t="b">
        <v>0</v>
      </c>
      <c r="BG875" s="258"/>
      <c r="BH875" s="346"/>
      <c r="BI875" s="300"/>
      <c r="BJ875" s="300"/>
      <c r="BK875" s="345"/>
      <c r="BL875" s="345"/>
      <c r="BM875" s="300"/>
      <c r="BN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574"/>
      <c r="Z876" s="258"/>
      <c r="AA876" s="194"/>
      <c r="AB876" s="61"/>
      <c r="AC876" s="61"/>
      <c r="AD876" s="81"/>
      <c r="AE876" s="81"/>
      <c r="AF876" s="61"/>
      <c r="AG876" s="269" t="b">
        <v>0</v>
      </c>
      <c r="AH876" s="574"/>
      <c r="AJ876" s="349"/>
      <c r="AK876" s="290"/>
      <c r="AL876" s="290"/>
      <c r="AM876" s="350"/>
      <c r="AN876" s="350"/>
      <c r="AO876" s="290"/>
      <c r="AP876" s="315"/>
      <c r="AQ876" s="258"/>
      <c r="AR876" s="346"/>
      <c r="AS876" s="300"/>
      <c r="AT876" s="300"/>
      <c r="AU876" s="345"/>
      <c r="AV876" s="345"/>
      <c r="AW876" s="300"/>
      <c r="AX876" s="313"/>
      <c r="AY876" s="258"/>
      <c r="AZ876" s="349"/>
      <c r="BA876" s="290"/>
      <c r="BB876" s="290"/>
      <c r="BC876" s="350"/>
      <c r="BD876" s="350"/>
      <c r="BE876" s="290"/>
      <c r="BF876" s="281" t="b">
        <v>0</v>
      </c>
      <c r="BG876" s="258"/>
      <c r="BH876" s="346"/>
      <c r="BI876" s="300"/>
      <c r="BJ876" s="300"/>
      <c r="BK876" s="345"/>
      <c r="BL876" s="345"/>
      <c r="BM876" s="300"/>
      <c r="BN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574"/>
      <c r="Z877" s="258"/>
      <c r="AA877" s="194"/>
      <c r="AB877" s="61"/>
      <c r="AC877" s="61"/>
      <c r="AD877" s="81"/>
      <c r="AE877" s="81"/>
      <c r="AF877" s="61"/>
      <c r="AG877" s="269" t="b">
        <v>0</v>
      </c>
      <c r="AH877" s="574"/>
      <c r="AJ877" s="349"/>
      <c r="AK877" s="290"/>
      <c r="AL877" s="290"/>
      <c r="AM877" s="350"/>
      <c r="AN877" s="350"/>
      <c r="AO877" s="290"/>
      <c r="AP877" s="315"/>
      <c r="AQ877" s="258"/>
      <c r="AR877" s="346"/>
      <c r="AS877" s="300"/>
      <c r="AT877" s="300"/>
      <c r="AU877" s="345"/>
      <c r="AV877" s="345"/>
      <c r="AW877" s="300"/>
      <c r="AX877" s="313"/>
      <c r="AY877" s="258"/>
      <c r="AZ877" s="349"/>
      <c r="BA877" s="290"/>
      <c r="BB877" s="290"/>
      <c r="BC877" s="350"/>
      <c r="BD877" s="350"/>
      <c r="BE877" s="290"/>
      <c r="BF877" s="281" t="b">
        <v>0</v>
      </c>
      <c r="BG877" s="258"/>
      <c r="BH877" s="346"/>
      <c r="BI877" s="300"/>
      <c r="BJ877" s="300"/>
      <c r="BK877" s="345"/>
      <c r="BL877" s="345"/>
      <c r="BM877" s="300"/>
      <c r="BN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574"/>
      <c r="Z878" s="258"/>
      <c r="AA878" s="194"/>
      <c r="AB878" s="61"/>
      <c r="AC878" s="61"/>
      <c r="AD878" s="81"/>
      <c r="AE878" s="81"/>
      <c r="AF878" s="61"/>
      <c r="AG878" s="269" t="b">
        <v>0</v>
      </c>
      <c r="AH878" s="574"/>
      <c r="AJ878" s="349"/>
      <c r="AK878" s="290"/>
      <c r="AL878" s="290"/>
      <c r="AM878" s="350"/>
      <c r="AN878" s="350"/>
      <c r="AO878" s="290"/>
      <c r="AP878" s="315"/>
      <c r="AQ878" s="258"/>
      <c r="AR878" s="346"/>
      <c r="AS878" s="300"/>
      <c r="AT878" s="300"/>
      <c r="AU878" s="345"/>
      <c r="AV878" s="345"/>
      <c r="AW878" s="300"/>
      <c r="AX878" s="313"/>
      <c r="AY878" s="258"/>
      <c r="AZ878" s="349"/>
      <c r="BA878" s="290"/>
      <c r="BB878" s="290"/>
      <c r="BC878" s="350"/>
      <c r="BD878" s="350"/>
      <c r="BE878" s="290"/>
      <c r="BF878" s="281" t="b">
        <v>0</v>
      </c>
      <c r="BG878" s="258"/>
      <c r="BH878" s="346"/>
      <c r="BI878" s="300"/>
      <c r="BJ878" s="300"/>
      <c r="BK878" s="345"/>
      <c r="BL878" s="345"/>
      <c r="BM878" s="300"/>
      <c r="BN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574"/>
      <c r="Z879" s="258"/>
      <c r="AA879" s="194"/>
      <c r="AB879" s="61"/>
      <c r="AC879" s="61"/>
      <c r="AD879" s="81"/>
      <c r="AE879" s="81"/>
      <c r="AF879" s="61"/>
      <c r="AG879" s="269" t="b">
        <v>0</v>
      </c>
      <c r="AH879" s="574"/>
      <c r="AJ879" s="349"/>
      <c r="AK879" s="290"/>
      <c r="AL879" s="290"/>
      <c r="AM879" s="350"/>
      <c r="AN879" s="350"/>
      <c r="AO879" s="290"/>
      <c r="AP879" s="315"/>
      <c r="AQ879" s="258"/>
      <c r="AR879" s="346"/>
      <c r="AS879" s="300"/>
      <c r="AT879" s="300"/>
      <c r="AU879" s="345"/>
      <c r="AV879" s="345"/>
      <c r="AW879" s="300"/>
      <c r="AX879" s="313"/>
      <c r="AY879" s="258"/>
      <c r="AZ879" s="349"/>
      <c r="BA879" s="290"/>
      <c r="BB879" s="290"/>
      <c r="BC879" s="350"/>
      <c r="BD879" s="350"/>
      <c r="BE879" s="290"/>
      <c r="BF879" s="281" t="b">
        <v>0</v>
      </c>
      <c r="BG879" s="258"/>
      <c r="BH879" s="346"/>
      <c r="BI879" s="300"/>
      <c r="BJ879" s="300"/>
      <c r="BK879" s="345"/>
      <c r="BL879" s="345"/>
      <c r="BM879" s="300"/>
      <c r="BN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574"/>
      <c r="Z880" s="258"/>
      <c r="AA880" s="194"/>
      <c r="AB880" s="61"/>
      <c r="AC880" s="61"/>
      <c r="AD880" s="81"/>
      <c r="AE880" s="81"/>
      <c r="AF880" s="61"/>
      <c r="AG880" s="269" t="b">
        <v>0</v>
      </c>
      <c r="AH880" s="574"/>
      <c r="AJ880" s="349"/>
      <c r="AK880" s="290"/>
      <c r="AL880" s="290"/>
      <c r="AM880" s="350"/>
      <c r="AN880" s="350"/>
      <c r="AO880" s="290"/>
      <c r="AP880" s="315"/>
      <c r="AQ880" s="258"/>
      <c r="AR880" s="346"/>
      <c r="AS880" s="300"/>
      <c r="AT880" s="300"/>
      <c r="AU880" s="345"/>
      <c r="AV880" s="345"/>
      <c r="AW880" s="300"/>
      <c r="AX880" s="313"/>
      <c r="AY880" s="258"/>
      <c r="AZ880" s="349"/>
      <c r="BA880" s="290"/>
      <c r="BB880" s="290"/>
      <c r="BC880" s="350"/>
      <c r="BD880" s="350"/>
      <c r="BE880" s="290"/>
      <c r="BF880" s="281" t="b">
        <v>0</v>
      </c>
      <c r="BG880" s="258"/>
      <c r="BH880" s="346"/>
      <c r="BI880" s="300"/>
      <c r="BJ880" s="300"/>
      <c r="BK880" s="345"/>
      <c r="BL880" s="345"/>
      <c r="BM880" s="300"/>
      <c r="BN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574"/>
      <c r="Z881" s="258"/>
      <c r="AA881" s="194"/>
      <c r="AB881" s="61"/>
      <c r="AC881" s="61"/>
      <c r="AD881" s="81"/>
      <c r="AE881" s="81"/>
      <c r="AF881" s="61"/>
      <c r="AG881" s="269" t="b">
        <v>0</v>
      </c>
      <c r="AH881" s="574"/>
      <c r="AJ881" s="349"/>
      <c r="AK881" s="290"/>
      <c r="AL881" s="290"/>
      <c r="AM881" s="350"/>
      <c r="AN881" s="350"/>
      <c r="AO881" s="290"/>
      <c r="AP881" s="315"/>
      <c r="AQ881" s="258"/>
      <c r="AR881" s="346"/>
      <c r="AS881" s="300"/>
      <c r="AT881" s="300"/>
      <c r="AU881" s="345"/>
      <c r="AV881" s="345"/>
      <c r="AW881" s="300"/>
      <c r="AX881" s="313"/>
      <c r="AY881" s="258"/>
      <c r="AZ881" s="349"/>
      <c r="BA881" s="290"/>
      <c r="BB881" s="290"/>
      <c r="BC881" s="350"/>
      <c r="BD881" s="350"/>
      <c r="BE881" s="290"/>
      <c r="BF881" s="281" t="b">
        <v>0</v>
      </c>
      <c r="BG881" s="258"/>
      <c r="BH881" s="346"/>
      <c r="BI881" s="300"/>
      <c r="BJ881" s="300"/>
      <c r="BK881" s="345"/>
      <c r="BL881" s="345"/>
      <c r="BM881" s="300"/>
      <c r="BN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574"/>
      <c r="Z882" s="258"/>
      <c r="AA882" s="194"/>
      <c r="AB882" s="61"/>
      <c r="AC882" s="61"/>
      <c r="AD882" s="81"/>
      <c r="AE882" s="81"/>
      <c r="AF882" s="61"/>
      <c r="AG882" s="269" t="b">
        <v>0</v>
      </c>
      <c r="AH882" s="574"/>
      <c r="AJ882" s="349"/>
      <c r="AK882" s="290"/>
      <c r="AL882" s="290"/>
      <c r="AM882" s="350"/>
      <c r="AN882" s="350"/>
      <c r="AO882" s="290"/>
      <c r="AP882" s="315"/>
      <c r="AQ882" s="258"/>
      <c r="AR882" s="346"/>
      <c r="AS882" s="300"/>
      <c r="AT882" s="300"/>
      <c r="AU882" s="345"/>
      <c r="AV882" s="345"/>
      <c r="AW882" s="300"/>
      <c r="AX882" s="313"/>
      <c r="AY882" s="258"/>
      <c r="AZ882" s="349"/>
      <c r="BA882" s="290"/>
      <c r="BB882" s="290"/>
      <c r="BC882" s="350"/>
      <c r="BD882" s="350"/>
      <c r="BE882" s="290"/>
      <c r="BF882" s="281" t="b">
        <v>0</v>
      </c>
      <c r="BG882" s="258"/>
      <c r="BH882" s="346"/>
      <c r="BI882" s="300"/>
      <c r="BJ882" s="300"/>
      <c r="BK882" s="345"/>
      <c r="BL882" s="345"/>
      <c r="BM882" s="300"/>
      <c r="BN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574"/>
      <c r="Z883" s="258"/>
      <c r="AA883" s="194"/>
      <c r="AB883" s="61"/>
      <c r="AC883" s="61"/>
      <c r="AD883" s="81"/>
      <c r="AE883" s="81"/>
      <c r="AF883" s="61"/>
      <c r="AG883" s="269" t="b">
        <v>0</v>
      </c>
      <c r="AH883" s="574"/>
      <c r="AJ883" s="349"/>
      <c r="AK883" s="290"/>
      <c r="AL883" s="290"/>
      <c r="AM883" s="350"/>
      <c r="AN883" s="350"/>
      <c r="AO883" s="290"/>
      <c r="AP883" s="315"/>
      <c r="AQ883" s="258"/>
      <c r="AR883" s="346"/>
      <c r="AS883" s="300"/>
      <c r="AT883" s="300"/>
      <c r="AU883" s="345"/>
      <c r="AV883" s="345"/>
      <c r="AW883" s="300"/>
      <c r="AX883" s="313"/>
      <c r="AY883" s="258"/>
      <c r="AZ883" s="349"/>
      <c r="BA883" s="290"/>
      <c r="BB883" s="290"/>
      <c r="BC883" s="350"/>
      <c r="BD883" s="350"/>
      <c r="BE883" s="290"/>
      <c r="BF883" s="281" t="b">
        <v>0</v>
      </c>
      <c r="BG883" s="258"/>
      <c r="BH883" s="346"/>
      <c r="BI883" s="300"/>
      <c r="BJ883" s="300"/>
      <c r="BK883" s="345"/>
      <c r="BL883" s="345"/>
      <c r="BM883" s="300"/>
      <c r="BN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574"/>
      <c r="Z884" s="258"/>
      <c r="AA884" s="194"/>
      <c r="AB884" s="61"/>
      <c r="AC884" s="61"/>
      <c r="AD884" s="81"/>
      <c r="AE884" s="81"/>
      <c r="AF884" s="61"/>
      <c r="AG884" s="269" t="b">
        <v>0</v>
      </c>
      <c r="AH884" s="574"/>
      <c r="AJ884" s="349"/>
      <c r="AK884" s="290"/>
      <c r="AL884" s="290"/>
      <c r="AM884" s="350"/>
      <c r="AN884" s="350"/>
      <c r="AO884" s="290"/>
      <c r="AP884" s="315"/>
      <c r="AQ884" s="258"/>
      <c r="AR884" s="346"/>
      <c r="AS884" s="300"/>
      <c r="AT884" s="300"/>
      <c r="AU884" s="345"/>
      <c r="AV884" s="345"/>
      <c r="AW884" s="300"/>
      <c r="AX884" s="313"/>
      <c r="AY884" s="258"/>
      <c r="AZ884" s="349"/>
      <c r="BA884" s="290"/>
      <c r="BB884" s="290"/>
      <c r="BC884" s="350"/>
      <c r="BD884" s="350"/>
      <c r="BE884" s="290"/>
      <c r="BF884" s="281" t="b">
        <v>0</v>
      </c>
      <c r="BG884" s="258"/>
      <c r="BH884" s="346"/>
      <c r="BI884" s="300"/>
      <c r="BJ884" s="300"/>
      <c r="BK884" s="345"/>
      <c r="BL884" s="345"/>
      <c r="BM884" s="300"/>
      <c r="BN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574"/>
      <c r="Z885" s="258"/>
      <c r="AA885" s="194"/>
      <c r="AB885" s="61"/>
      <c r="AC885" s="61"/>
      <c r="AD885" s="81"/>
      <c r="AE885" s="81"/>
      <c r="AF885" s="61"/>
      <c r="AG885" s="269" t="b">
        <v>0</v>
      </c>
      <c r="AH885" s="574"/>
      <c r="AJ885" s="349"/>
      <c r="AK885" s="290"/>
      <c r="AL885" s="290"/>
      <c r="AM885" s="350"/>
      <c r="AN885" s="350"/>
      <c r="AO885" s="290"/>
      <c r="AP885" s="315"/>
      <c r="AQ885" s="258"/>
      <c r="AR885" s="346"/>
      <c r="AS885" s="300"/>
      <c r="AT885" s="300"/>
      <c r="AU885" s="345"/>
      <c r="AV885" s="345"/>
      <c r="AW885" s="300"/>
      <c r="AX885" s="313"/>
      <c r="AY885" s="258"/>
      <c r="AZ885" s="349"/>
      <c r="BA885" s="290"/>
      <c r="BB885" s="290"/>
      <c r="BC885" s="350"/>
      <c r="BD885" s="350"/>
      <c r="BE885" s="290"/>
      <c r="BF885" s="281" t="b">
        <v>0</v>
      </c>
      <c r="BG885" s="258"/>
      <c r="BH885" s="346"/>
      <c r="BI885" s="300"/>
      <c r="BJ885" s="300"/>
      <c r="BK885" s="345"/>
      <c r="BL885" s="345"/>
      <c r="BM885" s="300"/>
      <c r="BN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574"/>
      <c r="Z886" s="258"/>
      <c r="AA886" s="194"/>
      <c r="AB886" s="61"/>
      <c r="AC886" s="61"/>
      <c r="AD886" s="81"/>
      <c r="AE886" s="81"/>
      <c r="AF886" s="61"/>
      <c r="AG886" s="269" t="b">
        <v>0</v>
      </c>
      <c r="AH886" s="574"/>
      <c r="AJ886" s="349"/>
      <c r="AK886" s="290"/>
      <c r="AL886" s="290"/>
      <c r="AM886" s="350"/>
      <c r="AN886" s="350"/>
      <c r="AO886" s="290"/>
      <c r="AP886" s="315"/>
      <c r="AQ886" s="258"/>
      <c r="AR886" s="346"/>
      <c r="AS886" s="300"/>
      <c r="AT886" s="300"/>
      <c r="AU886" s="345"/>
      <c r="AV886" s="345"/>
      <c r="AW886" s="300"/>
      <c r="AX886" s="313"/>
      <c r="AY886" s="258"/>
      <c r="AZ886" s="349"/>
      <c r="BA886" s="290"/>
      <c r="BB886" s="290"/>
      <c r="BC886" s="350"/>
      <c r="BD886" s="350"/>
      <c r="BE886" s="290"/>
      <c r="BF886" s="281" t="b">
        <v>0</v>
      </c>
      <c r="BG886" s="258"/>
      <c r="BH886" s="346"/>
      <c r="BI886" s="300"/>
      <c r="BJ886" s="300"/>
      <c r="BK886" s="345"/>
      <c r="BL886" s="345"/>
      <c r="BM886" s="300"/>
      <c r="BN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574"/>
      <c r="Z887" s="258"/>
      <c r="AA887" s="194"/>
      <c r="AB887" s="61"/>
      <c r="AC887" s="61"/>
      <c r="AD887" s="81"/>
      <c r="AE887" s="81"/>
      <c r="AF887" s="61"/>
      <c r="AG887" s="269" t="b">
        <v>0</v>
      </c>
      <c r="AH887" s="574"/>
      <c r="AJ887" s="349"/>
      <c r="AK887" s="290"/>
      <c r="AL887" s="290"/>
      <c r="AM887" s="350"/>
      <c r="AN887" s="350"/>
      <c r="AO887" s="290"/>
      <c r="AP887" s="315"/>
      <c r="AQ887" s="258"/>
      <c r="AR887" s="346"/>
      <c r="AS887" s="300"/>
      <c r="AT887" s="300"/>
      <c r="AU887" s="345"/>
      <c r="AV887" s="345"/>
      <c r="AW887" s="300"/>
      <c r="AX887" s="313"/>
      <c r="AY887" s="258"/>
      <c r="AZ887" s="349"/>
      <c r="BA887" s="290"/>
      <c r="BB887" s="290"/>
      <c r="BC887" s="350"/>
      <c r="BD887" s="350"/>
      <c r="BE887" s="290"/>
      <c r="BF887" s="281" t="b">
        <v>0</v>
      </c>
      <c r="BG887" s="258"/>
      <c r="BH887" s="346"/>
      <c r="BI887" s="300"/>
      <c r="BJ887" s="300"/>
      <c r="BK887" s="345"/>
      <c r="BL887" s="345"/>
      <c r="BM887" s="300"/>
      <c r="BN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574"/>
      <c r="Z888" s="258"/>
      <c r="AA888" s="194"/>
      <c r="AB888" s="61"/>
      <c r="AC888" s="61"/>
      <c r="AD888" s="81"/>
      <c r="AE888" s="81"/>
      <c r="AF888" s="61"/>
      <c r="AG888" s="269" t="b">
        <v>0</v>
      </c>
      <c r="AH888" s="574"/>
      <c r="AJ888" s="349"/>
      <c r="AK888" s="290"/>
      <c r="AL888" s="290"/>
      <c r="AM888" s="350"/>
      <c r="AN888" s="350"/>
      <c r="AO888" s="290"/>
      <c r="AP888" s="315"/>
      <c r="AQ888" s="258"/>
      <c r="AR888" s="346"/>
      <c r="AS888" s="300"/>
      <c r="AT888" s="300"/>
      <c r="AU888" s="345"/>
      <c r="AV888" s="345"/>
      <c r="AW888" s="300"/>
      <c r="AX888" s="313"/>
      <c r="AY888" s="258"/>
      <c r="AZ888" s="349"/>
      <c r="BA888" s="290"/>
      <c r="BB888" s="290"/>
      <c r="BC888" s="350"/>
      <c r="BD888" s="350"/>
      <c r="BE888" s="290"/>
      <c r="BF888" s="281" t="b">
        <v>0</v>
      </c>
      <c r="BG888" s="258"/>
      <c r="BH888" s="346"/>
      <c r="BI888" s="300"/>
      <c r="BJ888" s="300"/>
      <c r="BK888" s="345"/>
      <c r="BL888" s="345"/>
      <c r="BM888" s="300"/>
      <c r="BN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574"/>
      <c r="Z889" s="258"/>
      <c r="AA889" s="194"/>
      <c r="AB889" s="61"/>
      <c r="AC889" s="61"/>
      <c r="AD889" s="81"/>
      <c r="AE889" s="81"/>
      <c r="AF889" s="61"/>
      <c r="AG889" s="269" t="b">
        <v>0</v>
      </c>
      <c r="AH889" s="574"/>
      <c r="AJ889" s="349"/>
      <c r="AK889" s="290"/>
      <c r="AL889" s="290"/>
      <c r="AM889" s="350"/>
      <c r="AN889" s="350"/>
      <c r="AO889" s="290"/>
      <c r="AP889" s="315"/>
      <c r="AQ889" s="258"/>
      <c r="AR889" s="346"/>
      <c r="AS889" s="300"/>
      <c r="AT889" s="300"/>
      <c r="AU889" s="345"/>
      <c r="AV889" s="345"/>
      <c r="AW889" s="300"/>
      <c r="AX889" s="313"/>
      <c r="AY889" s="258"/>
      <c r="AZ889" s="349"/>
      <c r="BA889" s="290"/>
      <c r="BB889" s="290"/>
      <c r="BC889" s="350"/>
      <c r="BD889" s="350"/>
      <c r="BE889" s="290"/>
      <c r="BF889" s="281" t="b">
        <v>0</v>
      </c>
      <c r="BG889" s="258"/>
      <c r="BH889" s="346"/>
      <c r="BI889" s="300"/>
      <c r="BJ889" s="300"/>
      <c r="BK889" s="345"/>
      <c r="BL889" s="345"/>
      <c r="BM889" s="300"/>
      <c r="BN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574"/>
      <c r="Z890" s="258"/>
      <c r="AA890" s="194"/>
      <c r="AB890" s="61"/>
      <c r="AC890" s="61"/>
      <c r="AD890" s="81"/>
      <c r="AE890" s="81"/>
      <c r="AF890" s="61"/>
      <c r="AG890" s="269" t="b">
        <v>0</v>
      </c>
      <c r="AH890" s="574"/>
      <c r="AJ890" s="349"/>
      <c r="AK890" s="290"/>
      <c r="AL890" s="290"/>
      <c r="AM890" s="350"/>
      <c r="AN890" s="350"/>
      <c r="AO890" s="290"/>
      <c r="AP890" s="315"/>
      <c r="AQ890" s="258"/>
      <c r="AR890" s="346"/>
      <c r="AS890" s="300"/>
      <c r="AT890" s="300"/>
      <c r="AU890" s="345"/>
      <c r="AV890" s="345"/>
      <c r="AW890" s="300"/>
      <c r="AX890" s="313"/>
      <c r="AY890" s="258"/>
      <c r="AZ890" s="349"/>
      <c r="BA890" s="290"/>
      <c r="BB890" s="290"/>
      <c r="BC890" s="350"/>
      <c r="BD890" s="350"/>
      <c r="BE890" s="290"/>
      <c r="BF890" s="281" t="b">
        <v>0</v>
      </c>
      <c r="BG890" s="258"/>
      <c r="BH890" s="346"/>
      <c r="BI890" s="300"/>
      <c r="BJ890" s="300"/>
      <c r="BK890" s="345"/>
      <c r="BL890" s="345"/>
      <c r="BM890" s="300"/>
      <c r="BN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574"/>
      <c r="Z891" s="258"/>
      <c r="AA891" s="194"/>
      <c r="AB891" s="61"/>
      <c r="AC891" s="61"/>
      <c r="AD891" s="81"/>
      <c r="AE891" s="81"/>
      <c r="AF891" s="61"/>
      <c r="AG891" s="269" t="b">
        <v>0</v>
      </c>
      <c r="AH891" s="574"/>
      <c r="AJ891" s="349"/>
      <c r="AK891" s="290"/>
      <c r="AL891" s="290"/>
      <c r="AM891" s="350"/>
      <c r="AN891" s="350"/>
      <c r="AO891" s="290"/>
      <c r="AP891" s="315"/>
      <c r="AQ891" s="258"/>
      <c r="AR891" s="346"/>
      <c r="AS891" s="300"/>
      <c r="AT891" s="300"/>
      <c r="AU891" s="345"/>
      <c r="AV891" s="345"/>
      <c r="AW891" s="300"/>
      <c r="AX891" s="313"/>
      <c r="AY891" s="258"/>
      <c r="AZ891" s="349"/>
      <c r="BA891" s="290"/>
      <c r="BB891" s="290"/>
      <c r="BC891" s="350"/>
      <c r="BD891" s="350"/>
      <c r="BE891" s="290"/>
      <c r="BF891" s="281" t="b">
        <v>0</v>
      </c>
      <c r="BG891" s="258"/>
      <c r="BH891" s="346"/>
      <c r="BI891" s="300"/>
      <c r="BJ891" s="300"/>
      <c r="BK891" s="345"/>
      <c r="BL891" s="345"/>
      <c r="BM891" s="300"/>
      <c r="BN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574"/>
      <c r="Z892" s="258"/>
      <c r="AA892" s="194"/>
      <c r="AB892" s="61"/>
      <c r="AC892" s="61"/>
      <c r="AD892" s="81"/>
      <c r="AE892" s="81"/>
      <c r="AF892" s="61"/>
      <c r="AG892" s="269" t="b">
        <v>0</v>
      </c>
      <c r="AH892" s="574"/>
      <c r="AJ892" s="349"/>
      <c r="AK892" s="290"/>
      <c r="AL892" s="290"/>
      <c r="AM892" s="350"/>
      <c r="AN892" s="350"/>
      <c r="AO892" s="290"/>
      <c r="AP892" s="315"/>
      <c r="AQ892" s="258"/>
      <c r="AR892" s="346"/>
      <c r="AS892" s="300"/>
      <c r="AT892" s="300"/>
      <c r="AU892" s="345"/>
      <c r="AV892" s="345"/>
      <c r="AW892" s="300"/>
      <c r="AX892" s="313"/>
      <c r="AY892" s="258"/>
      <c r="AZ892" s="349"/>
      <c r="BA892" s="290"/>
      <c r="BB892" s="290"/>
      <c r="BC892" s="350"/>
      <c r="BD892" s="350"/>
      <c r="BE892" s="290"/>
      <c r="BF892" s="281" t="b">
        <v>0</v>
      </c>
      <c r="BG892" s="258"/>
      <c r="BH892" s="346"/>
      <c r="BI892" s="300"/>
      <c r="BJ892" s="300"/>
      <c r="BK892" s="345"/>
      <c r="BL892" s="345"/>
      <c r="BM892" s="300"/>
      <c r="BN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574"/>
      <c r="Z893" s="258"/>
      <c r="AA893" s="194"/>
      <c r="AB893" s="61"/>
      <c r="AC893" s="61"/>
      <c r="AD893" s="81"/>
      <c r="AE893" s="81"/>
      <c r="AF893" s="61"/>
      <c r="AG893" s="269" t="b">
        <v>0</v>
      </c>
      <c r="AH893" s="574"/>
      <c r="AJ893" s="349"/>
      <c r="AK893" s="290"/>
      <c r="AL893" s="290"/>
      <c r="AM893" s="350"/>
      <c r="AN893" s="350"/>
      <c r="AO893" s="290"/>
      <c r="AP893" s="315"/>
      <c r="AQ893" s="258"/>
      <c r="AR893" s="346"/>
      <c r="AS893" s="300"/>
      <c r="AT893" s="300"/>
      <c r="AU893" s="345"/>
      <c r="AV893" s="345"/>
      <c r="AW893" s="300"/>
      <c r="AX893" s="313"/>
      <c r="AY893" s="258"/>
      <c r="AZ893" s="349"/>
      <c r="BA893" s="290"/>
      <c r="BB893" s="290"/>
      <c r="BC893" s="350"/>
      <c r="BD893" s="350"/>
      <c r="BE893" s="290"/>
      <c r="BF893" s="281" t="b">
        <v>0</v>
      </c>
      <c r="BG893" s="258"/>
      <c r="BH893" s="346"/>
      <c r="BI893" s="300"/>
      <c r="BJ893" s="300"/>
      <c r="BK893" s="345"/>
      <c r="BL893" s="345"/>
      <c r="BM893" s="300"/>
      <c r="BN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574"/>
      <c r="Z894" s="258"/>
      <c r="AA894" s="194"/>
      <c r="AB894" s="61"/>
      <c r="AC894" s="61"/>
      <c r="AD894" s="81"/>
      <c r="AE894" s="81"/>
      <c r="AF894" s="61"/>
      <c r="AG894" s="269" t="b">
        <v>0</v>
      </c>
      <c r="AH894" s="574"/>
      <c r="AJ894" s="349"/>
      <c r="AK894" s="290"/>
      <c r="AL894" s="290"/>
      <c r="AM894" s="350"/>
      <c r="AN894" s="350"/>
      <c r="AO894" s="290"/>
      <c r="AP894" s="315"/>
      <c r="AQ894" s="258"/>
      <c r="AR894" s="346"/>
      <c r="AS894" s="300"/>
      <c r="AT894" s="300"/>
      <c r="AU894" s="345"/>
      <c r="AV894" s="345"/>
      <c r="AW894" s="300"/>
      <c r="AX894" s="313"/>
      <c r="AY894" s="258"/>
      <c r="AZ894" s="349"/>
      <c r="BA894" s="290"/>
      <c r="BB894" s="290"/>
      <c r="BC894" s="350"/>
      <c r="BD894" s="350"/>
      <c r="BE894" s="290"/>
      <c r="BF894" s="281" t="b">
        <v>0</v>
      </c>
      <c r="BG894" s="258"/>
      <c r="BH894" s="346"/>
      <c r="BI894" s="300"/>
      <c r="BJ894" s="300"/>
      <c r="BK894" s="345"/>
      <c r="BL894" s="345"/>
      <c r="BM894" s="300"/>
      <c r="BN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574"/>
      <c r="Z895" s="258"/>
      <c r="AA895" s="194"/>
      <c r="AB895" s="61"/>
      <c r="AC895" s="61"/>
      <c r="AD895" s="81"/>
      <c r="AE895" s="81"/>
      <c r="AF895" s="61"/>
      <c r="AG895" s="269" t="b">
        <v>0</v>
      </c>
      <c r="AH895" s="574"/>
      <c r="AJ895" s="349"/>
      <c r="AK895" s="290"/>
      <c r="AL895" s="290"/>
      <c r="AM895" s="350"/>
      <c r="AN895" s="350"/>
      <c r="AO895" s="290"/>
      <c r="AP895" s="315"/>
      <c r="AQ895" s="258"/>
      <c r="AR895" s="346"/>
      <c r="AS895" s="300"/>
      <c r="AT895" s="300"/>
      <c r="AU895" s="345"/>
      <c r="AV895" s="345"/>
      <c r="AW895" s="300"/>
      <c r="AX895" s="313"/>
      <c r="AY895" s="258"/>
      <c r="AZ895" s="349"/>
      <c r="BA895" s="290"/>
      <c r="BB895" s="290"/>
      <c r="BC895" s="350"/>
      <c r="BD895" s="350"/>
      <c r="BE895" s="290"/>
      <c r="BF895" s="281" t="b">
        <v>0</v>
      </c>
      <c r="BG895" s="258"/>
      <c r="BH895" s="346"/>
      <c r="BI895" s="300"/>
      <c r="BJ895" s="300"/>
      <c r="BK895" s="345"/>
      <c r="BL895" s="345"/>
      <c r="BM895" s="300"/>
      <c r="BN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574"/>
      <c r="Z896" s="258"/>
      <c r="AA896" s="194"/>
      <c r="AB896" s="61"/>
      <c r="AC896" s="61"/>
      <c r="AD896" s="81"/>
      <c r="AE896" s="81"/>
      <c r="AF896" s="61"/>
      <c r="AG896" s="269" t="b">
        <v>0</v>
      </c>
      <c r="AH896" s="574"/>
      <c r="AJ896" s="349"/>
      <c r="AK896" s="290"/>
      <c r="AL896" s="290"/>
      <c r="AM896" s="350"/>
      <c r="AN896" s="350"/>
      <c r="AO896" s="290"/>
      <c r="AP896" s="315"/>
      <c r="AQ896" s="258"/>
      <c r="AR896" s="346"/>
      <c r="AS896" s="300"/>
      <c r="AT896" s="300"/>
      <c r="AU896" s="345"/>
      <c r="AV896" s="345"/>
      <c r="AW896" s="300"/>
      <c r="AX896" s="313"/>
      <c r="AY896" s="258"/>
      <c r="AZ896" s="349"/>
      <c r="BA896" s="290"/>
      <c r="BB896" s="290"/>
      <c r="BC896" s="350"/>
      <c r="BD896" s="350"/>
      <c r="BE896" s="290"/>
      <c r="BF896" s="281" t="b">
        <v>0</v>
      </c>
      <c r="BG896" s="258"/>
      <c r="BH896" s="346"/>
      <c r="BI896" s="300"/>
      <c r="BJ896" s="300"/>
      <c r="BK896" s="345"/>
      <c r="BL896" s="345"/>
      <c r="BM896" s="300"/>
      <c r="BN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574"/>
      <c r="Z897" s="258"/>
      <c r="AA897" s="194"/>
      <c r="AB897" s="61"/>
      <c r="AC897" s="61"/>
      <c r="AD897" s="81"/>
      <c r="AE897" s="81"/>
      <c r="AF897" s="61"/>
      <c r="AG897" s="269" t="b">
        <v>0</v>
      </c>
      <c r="AH897" s="574"/>
      <c r="AJ897" s="349"/>
      <c r="AK897" s="290"/>
      <c r="AL897" s="290"/>
      <c r="AM897" s="350"/>
      <c r="AN897" s="350"/>
      <c r="AO897" s="290"/>
      <c r="AP897" s="315"/>
      <c r="AQ897" s="258"/>
      <c r="AR897" s="346"/>
      <c r="AS897" s="300"/>
      <c r="AT897" s="300"/>
      <c r="AU897" s="345"/>
      <c r="AV897" s="345"/>
      <c r="AW897" s="300"/>
      <c r="AX897" s="313"/>
      <c r="AY897" s="258"/>
      <c r="AZ897" s="349"/>
      <c r="BA897" s="290"/>
      <c r="BB897" s="290"/>
      <c r="BC897" s="350"/>
      <c r="BD897" s="350"/>
      <c r="BE897" s="290"/>
      <c r="BF897" s="281" t="b">
        <v>0</v>
      </c>
      <c r="BG897" s="258"/>
      <c r="BH897" s="346"/>
      <c r="BI897" s="300"/>
      <c r="BJ897" s="300"/>
      <c r="BK897" s="345"/>
      <c r="BL897" s="345"/>
      <c r="BM897" s="300"/>
      <c r="BN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574"/>
      <c r="Z898" s="258"/>
      <c r="AA898" s="194"/>
      <c r="AB898" s="61"/>
      <c r="AC898" s="61"/>
      <c r="AD898" s="81"/>
      <c r="AE898" s="81"/>
      <c r="AF898" s="61"/>
      <c r="AG898" s="269" t="b">
        <v>0</v>
      </c>
      <c r="AH898" s="574"/>
      <c r="AJ898" s="349"/>
      <c r="AK898" s="290"/>
      <c r="AL898" s="290"/>
      <c r="AM898" s="350"/>
      <c r="AN898" s="350"/>
      <c r="AO898" s="290"/>
      <c r="AP898" s="315"/>
      <c r="AQ898" s="258"/>
      <c r="AR898" s="346"/>
      <c r="AS898" s="300"/>
      <c r="AT898" s="300"/>
      <c r="AU898" s="345"/>
      <c r="AV898" s="345"/>
      <c r="AW898" s="300"/>
      <c r="AX898" s="313"/>
      <c r="AY898" s="258"/>
      <c r="AZ898" s="349"/>
      <c r="BA898" s="290"/>
      <c r="BB898" s="290"/>
      <c r="BC898" s="350"/>
      <c r="BD898" s="350"/>
      <c r="BE898" s="290"/>
      <c r="BF898" s="281" t="b">
        <v>0</v>
      </c>
      <c r="BG898" s="258"/>
      <c r="BH898" s="346"/>
      <c r="BI898" s="300"/>
      <c r="BJ898" s="300"/>
      <c r="BK898" s="345"/>
      <c r="BL898" s="345"/>
      <c r="BM898" s="300"/>
      <c r="BN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574"/>
      <c r="Z899" s="258"/>
      <c r="AA899" s="194"/>
      <c r="AB899" s="61"/>
      <c r="AC899" s="61"/>
      <c r="AD899" s="81"/>
      <c r="AE899" s="81"/>
      <c r="AF899" s="61"/>
      <c r="AG899" s="269" t="b">
        <v>0</v>
      </c>
      <c r="AH899" s="574"/>
      <c r="AJ899" s="349"/>
      <c r="AK899" s="290"/>
      <c r="AL899" s="290"/>
      <c r="AM899" s="350"/>
      <c r="AN899" s="350"/>
      <c r="AO899" s="290"/>
      <c r="AP899" s="315"/>
      <c r="AQ899" s="258"/>
      <c r="AR899" s="346"/>
      <c r="AS899" s="300"/>
      <c r="AT899" s="300"/>
      <c r="AU899" s="345"/>
      <c r="AV899" s="345"/>
      <c r="AW899" s="300"/>
      <c r="AX899" s="313"/>
      <c r="AY899" s="258"/>
      <c r="AZ899" s="349"/>
      <c r="BA899" s="290"/>
      <c r="BB899" s="290"/>
      <c r="BC899" s="350"/>
      <c r="BD899" s="350"/>
      <c r="BE899" s="290"/>
      <c r="BF899" s="281" t="b">
        <v>0</v>
      </c>
      <c r="BG899" s="258"/>
      <c r="BH899" s="346"/>
      <c r="BI899" s="300"/>
      <c r="BJ899" s="300"/>
      <c r="BK899" s="345"/>
      <c r="BL899" s="345"/>
      <c r="BM899" s="300"/>
      <c r="BN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574"/>
      <c r="Z900" s="258"/>
      <c r="AA900" s="194"/>
      <c r="AB900" s="61"/>
      <c r="AC900" s="61"/>
      <c r="AD900" s="81"/>
      <c r="AE900" s="81"/>
      <c r="AF900" s="61"/>
      <c r="AG900" s="269" t="b">
        <v>0</v>
      </c>
      <c r="AH900" s="574"/>
      <c r="AJ900" s="349"/>
      <c r="AK900" s="290"/>
      <c r="AL900" s="290"/>
      <c r="AM900" s="350"/>
      <c r="AN900" s="350"/>
      <c r="AO900" s="290"/>
      <c r="AP900" s="315"/>
      <c r="AQ900" s="258"/>
      <c r="AR900" s="346"/>
      <c r="AS900" s="300"/>
      <c r="AT900" s="300"/>
      <c r="AU900" s="345"/>
      <c r="AV900" s="345"/>
      <c r="AW900" s="300"/>
      <c r="AX900" s="313"/>
      <c r="AY900" s="258"/>
      <c r="AZ900" s="349"/>
      <c r="BA900" s="290"/>
      <c r="BB900" s="290"/>
      <c r="BC900" s="350"/>
      <c r="BD900" s="350"/>
      <c r="BE900" s="290"/>
      <c r="BF900" s="281" t="b">
        <v>0</v>
      </c>
      <c r="BG900" s="258"/>
      <c r="BH900" s="346"/>
      <c r="BI900" s="300"/>
      <c r="BJ900" s="300"/>
      <c r="BK900" s="345"/>
      <c r="BL900" s="345"/>
      <c r="BM900" s="300"/>
      <c r="BN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574"/>
      <c r="Z901" s="258"/>
      <c r="AA901" s="194"/>
      <c r="AB901" s="61"/>
      <c r="AC901" s="61"/>
      <c r="AD901" s="81"/>
      <c r="AE901" s="81"/>
      <c r="AF901" s="61"/>
      <c r="AG901" s="269" t="b">
        <v>0</v>
      </c>
      <c r="AH901" s="574"/>
      <c r="AJ901" s="349"/>
      <c r="AK901" s="290"/>
      <c r="AL901" s="290"/>
      <c r="AM901" s="350"/>
      <c r="AN901" s="350"/>
      <c r="AO901" s="290"/>
      <c r="AP901" s="315"/>
      <c r="AQ901" s="258"/>
      <c r="AR901" s="346"/>
      <c r="AS901" s="300"/>
      <c r="AT901" s="300"/>
      <c r="AU901" s="345"/>
      <c r="AV901" s="345"/>
      <c r="AW901" s="300"/>
      <c r="AX901" s="313"/>
      <c r="AY901" s="258"/>
      <c r="AZ901" s="349"/>
      <c r="BA901" s="290"/>
      <c r="BB901" s="290"/>
      <c r="BC901" s="350"/>
      <c r="BD901" s="350"/>
      <c r="BE901" s="290"/>
      <c r="BF901" s="281" t="b">
        <v>0</v>
      </c>
      <c r="BG901" s="258"/>
      <c r="BH901" s="346"/>
      <c r="BI901" s="300"/>
      <c r="BJ901" s="300"/>
      <c r="BK901" s="345"/>
      <c r="BL901" s="345"/>
      <c r="BM901" s="300"/>
      <c r="BN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574"/>
      <c r="Z902" s="258"/>
      <c r="AA902" s="194"/>
      <c r="AB902" s="61"/>
      <c r="AC902" s="61"/>
      <c r="AD902" s="81"/>
      <c r="AE902" s="81"/>
      <c r="AF902" s="61"/>
      <c r="AG902" s="269" t="b">
        <v>0</v>
      </c>
      <c r="AH902" s="574"/>
      <c r="AJ902" s="349"/>
      <c r="AK902" s="290"/>
      <c r="AL902" s="290"/>
      <c r="AM902" s="350"/>
      <c r="AN902" s="350"/>
      <c r="AO902" s="290"/>
      <c r="AP902" s="315"/>
      <c r="AQ902" s="258"/>
      <c r="AR902" s="346"/>
      <c r="AS902" s="300"/>
      <c r="AT902" s="300"/>
      <c r="AU902" s="345"/>
      <c r="AV902" s="345"/>
      <c r="AW902" s="300"/>
      <c r="AX902" s="313"/>
      <c r="AY902" s="258"/>
      <c r="AZ902" s="349"/>
      <c r="BA902" s="290"/>
      <c r="BB902" s="290"/>
      <c r="BC902" s="350"/>
      <c r="BD902" s="350"/>
      <c r="BE902" s="290"/>
      <c r="BF902" s="281" t="b">
        <v>0</v>
      </c>
      <c r="BG902" s="258"/>
      <c r="BH902" s="346"/>
      <c r="BI902" s="300"/>
      <c r="BJ902" s="300"/>
      <c r="BK902" s="345"/>
      <c r="BL902" s="345"/>
      <c r="BM902" s="300"/>
      <c r="BN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574"/>
      <c r="Z903" s="258"/>
      <c r="AA903" s="194"/>
      <c r="AB903" s="61"/>
      <c r="AC903" s="61"/>
      <c r="AD903" s="81"/>
      <c r="AE903" s="81"/>
      <c r="AF903" s="61"/>
      <c r="AG903" s="269" t="b">
        <v>0</v>
      </c>
      <c r="AH903" s="574"/>
      <c r="AJ903" s="349"/>
      <c r="AK903" s="290"/>
      <c r="AL903" s="290"/>
      <c r="AM903" s="350"/>
      <c r="AN903" s="350"/>
      <c r="AO903" s="290"/>
      <c r="AP903" s="315"/>
      <c r="AQ903" s="258"/>
      <c r="AR903" s="346"/>
      <c r="AS903" s="300"/>
      <c r="AT903" s="300"/>
      <c r="AU903" s="345"/>
      <c r="AV903" s="345"/>
      <c r="AW903" s="300"/>
      <c r="AX903" s="313"/>
      <c r="AY903" s="258"/>
      <c r="AZ903" s="349"/>
      <c r="BA903" s="290"/>
      <c r="BB903" s="290"/>
      <c r="BC903" s="350"/>
      <c r="BD903" s="350"/>
      <c r="BE903" s="290"/>
      <c r="BF903" s="281" t="b">
        <v>0</v>
      </c>
      <c r="BG903" s="258"/>
      <c r="BH903" s="346"/>
      <c r="BI903" s="300"/>
      <c r="BJ903" s="300"/>
      <c r="BK903" s="345"/>
      <c r="BL903" s="345"/>
      <c r="BM903" s="300"/>
      <c r="BN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574"/>
      <c r="Z904" s="258"/>
      <c r="AA904" s="194"/>
      <c r="AB904" s="61"/>
      <c r="AC904" s="61"/>
      <c r="AD904" s="81"/>
      <c r="AE904" s="81"/>
      <c r="AF904" s="61"/>
      <c r="AG904" s="269" t="b">
        <v>0</v>
      </c>
      <c r="AH904" s="574"/>
      <c r="AJ904" s="349"/>
      <c r="AK904" s="290"/>
      <c r="AL904" s="290"/>
      <c r="AM904" s="350"/>
      <c r="AN904" s="350"/>
      <c r="AO904" s="290"/>
      <c r="AP904" s="315"/>
      <c r="AQ904" s="258"/>
      <c r="AR904" s="346"/>
      <c r="AS904" s="300"/>
      <c r="AT904" s="300"/>
      <c r="AU904" s="345"/>
      <c r="AV904" s="345"/>
      <c r="AW904" s="300"/>
      <c r="AX904" s="313"/>
      <c r="AY904" s="258"/>
      <c r="AZ904" s="349"/>
      <c r="BA904" s="290"/>
      <c r="BB904" s="290"/>
      <c r="BC904" s="350"/>
      <c r="BD904" s="350"/>
      <c r="BE904" s="290"/>
      <c r="BF904" s="281" t="b">
        <v>0</v>
      </c>
      <c r="BG904" s="258"/>
      <c r="BH904" s="346"/>
      <c r="BI904" s="300"/>
      <c r="BJ904" s="300"/>
      <c r="BK904" s="345"/>
      <c r="BL904" s="345"/>
      <c r="BM904" s="300"/>
      <c r="BN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574"/>
      <c r="Z905" s="258"/>
      <c r="AA905" s="194"/>
      <c r="AB905" s="61"/>
      <c r="AC905" s="61"/>
      <c r="AD905" s="81"/>
      <c r="AE905" s="81"/>
      <c r="AF905" s="61"/>
      <c r="AG905" s="269" t="b">
        <v>0</v>
      </c>
      <c r="AH905" s="574"/>
      <c r="AJ905" s="349"/>
      <c r="AK905" s="290"/>
      <c r="AL905" s="290"/>
      <c r="AM905" s="350"/>
      <c r="AN905" s="350"/>
      <c r="AO905" s="290"/>
      <c r="AP905" s="315"/>
      <c r="AQ905" s="258"/>
      <c r="AR905" s="346"/>
      <c r="AS905" s="300"/>
      <c r="AT905" s="300"/>
      <c r="AU905" s="345"/>
      <c r="AV905" s="345"/>
      <c r="AW905" s="300"/>
      <c r="AX905" s="313"/>
      <c r="AY905" s="258"/>
      <c r="AZ905" s="349"/>
      <c r="BA905" s="290"/>
      <c r="BB905" s="290"/>
      <c r="BC905" s="350"/>
      <c r="BD905" s="350"/>
      <c r="BE905" s="290"/>
      <c r="BF905" s="281" t="b">
        <v>0</v>
      </c>
      <c r="BG905" s="258"/>
      <c r="BH905" s="346"/>
      <c r="BI905" s="300"/>
      <c r="BJ905" s="300"/>
      <c r="BK905" s="345"/>
      <c r="BL905" s="345"/>
      <c r="BM905" s="300"/>
      <c r="BN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574"/>
      <c r="Z906" s="258"/>
      <c r="AA906" s="194"/>
      <c r="AB906" s="61"/>
      <c r="AC906" s="61"/>
      <c r="AD906" s="81"/>
      <c r="AE906" s="81"/>
      <c r="AF906" s="61"/>
      <c r="AG906" s="269" t="b">
        <v>0</v>
      </c>
      <c r="AH906" s="574"/>
      <c r="AJ906" s="349"/>
      <c r="AK906" s="290"/>
      <c r="AL906" s="290"/>
      <c r="AM906" s="350"/>
      <c r="AN906" s="350"/>
      <c r="AO906" s="290"/>
      <c r="AP906" s="315"/>
      <c r="AQ906" s="258"/>
      <c r="AR906" s="346"/>
      <c r="AS906" s="300"/>
      <c r="AT906" s="300"/>
      <c r="AU906" s="345"/>
      <c r="AV906" s="345"/>
      <c r="AW906" s="300"/>
      <c r="AX906" s="313"/>
      <c r="AY906" s="258"/>
      <c r="AZ906" s="349"/>
      <c r="BA906" s="290"/>
      <c r="BB906" s="290"/>
      <c r="BC906" s="350"/>
      <c r="BD906" s="350"/>
      <c r="BE906" s="290"/>
      <c r="BF906" s="281" t="b">
        <v>0</v>
      </c>
      <c r="BG906" s="258"/>
      <c r="BH906" s="346"/>
      <c r="BI906" s="300"/>
      <c r="BJ906" s="300"/>
      <c r="BK906" s="345"/>
      <c r="BL906" s="345"/>
      <c r="BM906" s="300"/>
      <c r="BN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574"/>
      <c r="Z907" s="258"/>
      <c r="AA907" s="194"/>
      <c r="AB907" s="61"/>
      <c r="AC907" s="61"/>
      <c r="AD907" s="81"/>
      <c r="AE907" s="81"/>
      <c r="AF907" s="61"/>
      <c r="AG907" s="269" t="b">
        <v>0</v>
      </c>
      <c r="AH907" s="574"/>
      <c r="AJ907" s="349"/>
      <c r="AK907" s="290"/>
      <c r="AL907" s="290"/>
      <c r="AM907" s="350"/>
      <c r="AN907" s="350"/>
      <c r="AO907" s="290"/>
      <c r="AP907" s="315"/>
      <c r="AQ907" s="258"/>
      <c r="AR907" s="346"/>
      <c r="AS907" s="300"/>
      <c r="AT907" s="300"/>
      <c r="AU907" s="345"/>
      <c r="AV907" s="345"/>
      <c r="AW907" s="300"/>
      <c r="AX907" s="313"/>
      <c r="AY907" s="258"/>
      <c r="AZ907" s="349"/>
      <c r="BA907" s="290"/>
      <c r="BB907" s="290"/>
      <c r="BC907" s="350"/>
      <c r="BD907" s="350"/>
      <c r="BE907" s="290"/>
      <c r="BF907" s="281" t="b">
        <v>0</v>
      </c>
      <c r="BG907" s="258"/>
      <c r="BH907" s="346"/>
      <c r="BI907" s="300"/>
      <c r="BJ907" s="300"/>
      <c r="BK907" s="345"/>
      <c r="BL907" s="345"/>
      <c r="BM907" s="300"/>
      <c r="BN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574"/>
      <c r="Z908" s="258"/>
      <c r="AA908" s="194"/>
      <c r="AB908" s="61"/>
      <c r="AC908" s="61"/>
      <c r="AD908" s="81"/>
      <c r="AE908" s="81"/>
      <c r="AF908" s="61"/>
      <c r="AG908" s="269" t="b">
        <v>0</v>
      </c>
      <c r="AH908" s="574"/>
      <c r="AJ908" s="349"/>
      <c r="AK908" s="290"/>
      <c r="AL908" s="290"/>
      <c r="AM908" s="350"/>
      <c r="AN908" s="350"/>
      <c r="AO908" s="290"/>
      <c r="AP908" s="315"/>
      <c r="AQ908" s="258"/>
      <c r="AR908" s="346"/>
      <c r="AS908" s="300"/>
      <c r="AT908" s="300"/>
      <c r="AU908" s="345"/>
      <c r="AV908" s="345"/>
      <c r="AW908" s="300"/>
      <c r="AX908" s="313"/>
      <c r="AY908" s="258"/>
      <c r="AZ908" s="349"/>
      <c r="BA908" s="290"/>
      <c r="BB908" s="290"/>
      <c r="BC908" s="350"/>
      <c r="BD908" s="350"/>
      <c r="BE908" s="290"/>
      <c r="BF908" s="281" t="b">
        <v>0</v>
      </c>
      <c r="BG908" s="258"/>
      <c r="BH908" s="346"/>
      <c r="BI908" s="300"/>
      <c r="BJ908" s="300"/>
      <c r="BK908" s="345"/>
      <c r="BL908" s="345"/>
      <c r="BM908" s="300"/>
      <c r="BN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574"/>
      <c r="Z909" s="258"/>
      <c r="AA909" s="194"/>
      <c r="AB909" s="61"/>
      <c r="AC909" s="61"/>
      <c r="AD909" s="81"/>
      <c r="AE909" s="81"/>
      <c r="AF909" s="61"/>
      <c r="AG909" s="269" t="b">
        <v>0</v>
      </c>
      <c r="AH909" s="574"/>
      <c r="AJ909" s="349"/>
      <c r="AK909" s="290"/>
      <c r="AL909" s="290"/>
      <c r="AM909" s="350"/>
      <c r="AN909" s="350"/>
      <c r="AO909" s="290"/>
      <c r="AP909" s="315"/>
      <c r="AQ909" s="258"/>
      <c r="AR909" s="346"/>
      <c r="AS909" s="300"/>
      <c r="AT909" s="300"/>
      <c r="AU909" s="345"/>
      <c r="AV909" s="345"/>
      <c r="AW909" s="300"/>
      <c r="AX909" s="313"/>
      <c r="AY909" s="258"/>
      <c r="AZ909" s="349"/>
      <c r="BA909" s="290"/>
      <c r="BB909" s="290"/>
      <c r="BC909" s="350"/>
      <c r="BD909" s="350"/>
      <c r="BE909" s="290"/>
      <c r="BF909" s="281" t="b">
        <v>0</v>
      </c>
      <c r="BG909" s="258"/>
      <c r="BH909" s="346"/>
      <c r="BI909" s="300"/>
      <c r="BJ909" s="300"/>
      <c r="BK909" s="345"/>
      <c r="BL909" s="345"/>
      <c r="BM909" s="300"/>
      <c r="BN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574"/>
      <c r="Z910" s="258"/>
      <c r="AA910" s="194"/>
      <c r="AB910" s="61"/>
      <c r="AC910" s="61"/>
      <c r="AD910" s="81"/>
      <c r="AE910" s="81"/>
      <c r="AF910" s="61"/>
      <c r="AG910" s="269" t="b">
        <v>0</v>
      </c>
      <c r="AH910" s="574"/>
      <c r="AJ910" s="349"/>
      <c r="AK910" s="290"/>
      <c r="AL910" s="290"/>
      <c r="AM910" s="350"/>
      <c r="AN910" s="350"/>
      <c r="AO910" s="290"/>
      <c r="AP910" s="315"/>
      <c r="AQ910" s="258"/>
      <c r="AR910" s="346"/>
      <c r="AS910" s="300"/>
      <c r="AT910" s="300"/>
      <c r="AU910" s="345"/>
      <c r="AV910" s="345"/>
      <c r="AW910" s="300"/>
      <c r="AX910" s="313"/>
      <c r="AY910" s="258"/>
      <c r="AZ910" s="349"/>
      <c r="BA910" s="290"/>
      <c r="BB910" s="290"/>
      <c r="BC910" s="350"/>
      <c r="BD910" s="350"/>
      <c r="BE910" s="290"/>
      <c r="BF910" s="281" t="b">
        <v>0</v>
      </c>
      <c r="BG910" s="258"/>
      <c r="BH910" s="346"/>
      <c r="BI910" s="300"/>
      <c r="BJ910" s="300"/>
      <c r="BK910" s="345"/>
      <c r="BL910" s="345"/>
      <c r="BM910" s="300"/>
      <c r="BN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574"/>
      <c r="Z911" s="258"/>
      <c r="AA911" s="194"/>
      <c r="AB911" s="61"/>
      <c r="AC911" s="61"/>
      <c r="AD911" s="81"/>
      <c r="AE911" s="81"/>
      <c r="AF911" s="61"/>
      <c r="AG911" s="269" t="b">
        <v>0</v>
      </c>
      <c r="AH911" s="574"/>
      <c r="AJ911" s="349"/>
      <c r="AK911" s="290"/>
      <c r="AL911" s="290"/>
      <c r="AM911" s="350"/>
      <c r="AN911" s="350"/>
      <c r="AO911" s="290"/>
      <c r="AP911" s="315"/>
      <c r="AQ911" s="258"/>
      <c r="AR911" s="346"/>
      <c r="AS911" s="300"/>
      <c r="AT911" s="300"/>
      <c r="AU911" s="345"/>
      <c r="AV911" s="345"/>
      <c r="AW911" s="300"/>
      <c r="AX911" s="313"/>
      <c r="AY911" s="258"/>
      <c r="AZ911" s="349"/>
      <c r="BA911" s="290"/>
      <c r="BB911" s="290"/>
      <c r="BC911" s="350"/>
      <c r="BD911" s="350"/>
      <c r="BE911" s="290"/>
      <c r="BF911" s="281" t="b">
        <v>0</v>
      </c>
      <c r="BG911" s="258"/>
      <c r="BH911" s="346"/>
      <c r="BI911" s="300"/>
      <c r="BJ911" s="300"/>
      <c r="BK911" s="345"/>
      <c r="BL911" s="345"/>
      <c r="BM911" s="300"/>
      <c r="BN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574"/>
      <c r="Z912" s="258"/>
      <c r="AA912" s="194"/>
      <c r="AB912" s="61"/>
      <c r="AC912" s="61"/>
      <c r="AD912" s="81"/>
      <c r="AE912" s="81"/>
      <c r="AF912" s="61"/>
      <c r="AG912" s="269" t="b">
        <v>0</v>
      </c>
      <c r="AH912" s="574"/>
      <c r="AJ912" s="349"/>
      <c r="AK912" s="290"/>
      <c r="AL912" s="290"/>
      <c r="AM912" s="350"/>
      <c r="AN912" s="350"/>
      <c r="AO912" s="290"/>
      <c r="AP912" s="315"/>
      <c r="AQ912" s="258"/>
      <c r="AR912" s="346"/>
      <c r="AS912" s="300"/>
      <c r="AT912" s="300"/>
      <c r="AU912" s="345"/>
      <c r="AV912" s="345"/>
      <c r="AW912" s="300"/>
      <c r="AX912" s="313"/>
      <c r="AY912" s="258"/>
      <c r="AZ912" s="349"/>
      <c r="BA912" s="290"/>
      <c r="BB912" s="290"/>
      <c r="BC912" s="350"/>
      <c r="BD912" s="350"/>
      <c r="BE912" s="290"/>
      <c r="BF912" s="281" t="b">
        <v>0</v>
      </c>
      <c r="BG912" s="258"/>
      <c r="BH912" s="346"/>
      <c r="BI912" s="300"/>
      <c r="BJ912" s="300"/>
      <c r="BK912" s="345"/>
      <c r="BL912" s="345"/>
      <c r="BM912" s="300"/>
      <c r="BN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574"/>
      <c r="Z913" s="258"/>
      <c r="AA913" s="194"/>
      <c r="AB913" s="61"/>
      <c r="AC913" s="61"/>
      <c r="AD913" s="81"/>
      <c r="AE913" s="81"/>
      <c r="AF913" s="61"/>
      <c r="AG913" s="269" t="b">
        <v>0</v>
      </c>
      <c r="AH913" s="574"/>
      <c r="AJ913" s="349"/>
      <c r="AK913" s="290"/>
      <c r="AL913" s="290"/>
      <c r="AM913" s="350"/>
      <c r="AN913" s="350"/>
      <c r="AO913" s="290"/>
      <c r="AP913" s="315"/>
      <c r="AQ913" s="258"/>
      <c r="AR913" s="346"/>
      <c r="AS913" s="300"/>
      <c r="AT913" s="300"/>
      <c r="AU913" s="345"/>
      <c r="AV913" s="345"/>
      <c r="AW913" s="300"/>
      <c r="AX913" s="313"/>
      <c r="AY913" s="258"/>
      <c r="AZ913" s="349"/>
      <c r="BA913" s="290"/>
      <c r="BB913" s="290"/>
      <c r="BC913" s="350"/>
      <c r="BD913" s="350"/>
      <c r="BE913" s="290"/>
      <c r="BF913" s="281" t="b">
        <v>0</v>
      </c>
      <c r="BG913" s="258"/>
      <c r="BH913" s="346"/>
      <c r="BI913" s="300"/>
      <c r="BJ913" s="300"/>
      <c r="BK913" s="345"/>
      <c r="BL913" s="345"/>
      <c r="BM913" s="300"/>
      <c r="BN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574"/>
      <c r="Z914" s="258"/>
      <c r="AA914" s="194"/>
      <c r="AB914" s="61"/>
      <c r="AC914" s="61"/>
      <c r="AD914" s="81"/>
      <c r="AE914" s="81"/>
      <c r="AF914" s="61"/>
      <c r="AG914" s="269" t="b">
        <v>0</v>
      </c>
      <c r="AH914" s="574"/>
      <c r="AJ914" s="349"/>
      <c r="AK914" s="290"/>
      <c r="AL914" s="290"/>
      <c r="AM914" s="350"/>
      <c r="AN914" s="350"/>
      <c r="AO914" s="290"/>
      <c r="AP914" s="315"/>
      <c r="AQ914" s="258"/>
      <c r="AR914" s="346"/>
      <c r="AS914" s="300"/>
      <c r="AT914" s="300"/>
      <c r="AU914" s="345"/>
      <c r="AV914" s="345"/>
      <c r="AW914" s="300"/>
      <c r="AX914" s="313"/>
      <c r="AY914" s="258"/>
      <c r="AZ914" s="349"/>
      <c r="BA914" s="290"/>
      <c r="BB914" s="290"/>
      <c r="BC914" s="350"/>
      <c r="BD914" s="350"/>
      <c r="BE914" s="290"/>
      <c r="BF914" s="281" t="b">
        <v>0</v>
      </c>
      <c r="BG914" s="258"/>
      <c r="BH914" s="346"/>
      <c r="BI914" s="300"/>
      <c r="BJ914" s="300"/>
      <c r="BK914" s="345"/>
      <c r="BL914" s="345"/>
      <c r="BM914" s="300"/>
      <c r="BN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574"/>
      <c r="Z915" s="258"/>
      <c r="AA915" s="194"/>
      <c r="AB915" s="61"/>
      <c r="AC915" s="61"/>
      <c r="AD915" s="81"/>
      <c r="AE915" s="81"/>
      <c r="AF915" s="61"/>
      <c r="AG915" s="269" t="b">
        <v>0</v>
      </c>
      <c r="AH915" s="574"/>
      <c r="AJ915" s="349"/>
      <c r="AK915" s="290"/>
      <c r="AL915" s="290"/>
      <c r="AM915" s="350"/>
      <c r="AN915" s="350"/>
      <c r="AO915" s="290"/>
      <c r="AP915" s="315"/>
      <c r="AQ915" s="258"/>
      <c r="AR915" s="346"/>
      <c r="AS915" s="300"/>
      <c r="AT915" s="300"/>
      <c r="AU915" s="345"/>
      <c r="AV915" s="345"/>
      <c r="AW915" s="300"/>
      <c r="AX915" s="313"/>
      <c r="AY915" s="258"/>
      <c r="AZ915" s="349"/>
      <c r="BA915" s="290"/>
      <c r="BB915" s="290"/>
      <c r="BC915" s="350"/>
      <c r="BD915" s="350"/>
      <c r="BE915" s="290"/>
      <c r="BF915" s="281" t="b">
        <v>0</v>
      </c>
      <c r="BG915" s="258"/>
      <c r="BH915" s="346"/>
      <c r="BI915" s="300"/>
      <c r="BJ915" s="300"/>
      <c r="BK915" s="345"/>
      <c r="BL915" s="345"/>
      <c r="BM915" s="300"/>
      <c r="BN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574"/>
      <c r="Z916" s="258"/>
      <c r="AA916" s="194"/>
      <c r="AB916" s="61"/>
      <c r="AC916" s="61"/>
      <c r="AD916" s="81"/>
      <c r="AE916" s="81"/>
      <c r="AF916" s="61"/>
      <c r="AG916" s="269" t="b">
        <v>0</v>
      </c>
      <c r="AH916" s="574"/>
      <c r="AJ916" s="349"/>
      <c r="AK916" s="290"/>
      <c r="AL916" s="290"/>
      <c r="AM916" s="350"/>
      <c r="AN916" s="350"/>
      <c r="AO916" s="290"/>
      <c r="AP916" s="315"/>
      <c r="AQ916" s="258"/>
      <c r="AR916" s="346"/>
      <c r="AS916" s="300"/>
      <c r="AT916" s="300"/>
      <c r="AU916" s="345"/>
      <c r="AV916" s="345"/>
      <c r="AW916" s="300"/>
      <c r="AX916" s="313"/>
      <c r="AY916" s="258"/>
      <c r="AZ916" s="349"/>
      <c r="BA916" s="290"/>
      <c r="BB916" s="290"/>
      <c r="BC916" s="350"/>
      <c r="BD916" s="350"/>
      <c r="BE916" s="290"/>
      <c r="BF916" s="281" t="b">
        <v>0</v>
      </c>
      <c r="BG916" s="258"/>
      <c r="BH916" s="346"/>
      <c r="BI916" s="300"/>
      <c r="BJ916" s="300"/>
      <c r="BK916" s="345"/>
      <c r="BL916" s="345"/>
      <c r="BM916" s="300"/>
      <c r="BN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574"/>
      <c r="Z917" s="258"/>
      <c r="AA917" s="194"/>
      <c r="AB917" s="61"/>
      <c r="AC917" s="61"/>
      <c r="AD917" s="81"/>
      <c r="AE917" s="81"/>
      <c r="AF917" s="61"/>
      <c r="AG917" s="269" t="b">
        <v>0</v>
      </c>
      <c r="AH917" s="574"/>
      <c r="AJ917" s="349"/>
      <c r="AK917" s="290"/>
      <c r="AL917" s="290"/>
      <c r="AM917" s="350"/>
      <c r="AN917" s="350"/>
      <c r="AO917" s="290"/>
      <c r="AP917" s="315"/>
      <c r="AQ917" s="258"/>
      <c r="AR917" s="346"/>
      <c r="AS917" s="300"/>
      <c r="AT917" s="300"/>
      <c r="AU917" s="345"/>
      <c r="AV917" s="345"/>
      <c r="AW917" s="300"/>
      <c r="AX917" s="313"/>
      <c r="AY917" s="258"/>
      <c r="AZ917" s="349"/>
      <c r="BA917" s="290"/>
      <c r="BB917" s="290"/>
      <c r="BC917" s="350"/>
      <c r="BD917" s="350"/>
      <c r="BE917" s="290"/>
      <c r="BF917" s="281" t="b">
        <v>0</v>
      </c>
      <c r="BG917" s="258"/>
      <c r="BH917" s="346"/>
      <c r="BI917" s="300"/>
      <c r="BJ917" s="300"/>
      <c r="BK917" s="345"/>
      <c r="BL917" s="345"/>
      <c r="BM917" s="300"/>
      <c r="BN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574"/>
      <c r="Z918" s="258"/>
      <c r="AA918" s="194"/>
      <c r="AB918" s="61"/>
      <c r="AC918" s="61"/>
      <c r="AD918" s="81"/>
      <c r="AE918" s="81"/>
      <c r="AF918" s="61"/>
      <c r="AG918" s="269" t="b">
        <v>0</v>
      </c>
      <c r="AH918" s="574"/>
      <c r="AJ918" s="349"/>
      <c r="AK918" s="290"/>
      <c r="AL918" s="290"/>
      <c r="AM918" s="350"/>
      <c r="AN918" s="350"/>
      <c r="AO918" s="290"/>
      <c r="AP918" s="315"/>
      <c r="AQ918" s="258"/>
      <c r="AR918" s="346"/>
      <c r="AS918" s="300"/>
      <c r="AT918" s="300"/>
      <c r="AU918" s="345"/>
      <c r="AV918" s="345"/>
      <c r="AW918" s="300"/>
      <c r="AX918" s="313"/>
      <c r="AY918" s="258"/>
      <c r="AZ918" s="349"/>
      <c r="BA918" s="290"/>
      <c r="BB918" s="290"/>
      <c r="BC918" s="350"/>
      <c r="BD918" s="350"/>
      <c r="BE918" s="290"/>
      <c r="BF918" s="281" t="b">
        <v>0</v>
      </c>
      <c r="BG918" s="258"/>
      <c r="BH918" s="346"/>
      <c r="BI918" s="300"/>
      <c r="BJ918" s="300"/>
      <c r="BK918" s="345"/>
      <c r="BL918" s="345"/>
      <c r="BM918" s="300"/>
      <c r="BN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574"/>
      <c r="Z919" s="258"/>
      <c r="AA919" s="194"/>
      <c r="AB919" s="61"/>
      <c r="AC919" s="61"/>
      <c r="AD919" s="81"/>
      <c r="AE919" s="81"/>
      <c r="AF919" s="61"/>
      <c r="AG919" s="269" t="b">
        <v>0</v>
      </c>
      <c r="AH919" s="574"/>
      <c r="AJ919" s="349"/>
      <c r="AK919" s="290"/>
      <c r="AL919" s="290"/>
      <c r="AM919" s="350"/>
      <c r="AN919" s="350"/>
      <c r="AO919" s="290"/>
      <c r="AP919" s="315"/>
      <c r="AQ919" s="258"/>
      <c r="AR919" s="346"/>
      <c r="AS919" s="300"/>
      <c r="AT919" s="300"/>
      <c r="AU919" s="345"/>
      <c r="AV919" s="345"/>
      <c r="AW919" s="300"/>
      <c r="AX919" s="313"/>
      <c r="AY919" s="258"/>
      <c r="AZ919" s="349"/>
      <c r="BA919" s="290"/>
      <c r="BB919" s="290"/>
      <c r="BC919" s="350"/>
      <c r="BD919" s="350"/>
      <c r="BE919" s="290"/>
      <c r="BF919" s="281" t="b">
        <v>0</v>
      </c>
      <c r="BG919" s="258"/>
      <c r="BH919" s="346"/>
      <c r="BI919" s="300"/>
      <c r="BJ919" s="300"/>
      <c r="BK919" s="345"/>
      <c r="BL919" s="345"/>
      <c r="BM919" s="300"/>
      <c r="BN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574"/>
      <c r="Z920" s="258"/>
      <c r="AA920" s="194"/>
      <c r="AB920" s="61"/>
      <c r="AC920" s="61"/>
      <c r="AD920" s="81"/>
      <c r="AE920" s="81"/>
      <c r="AF920" s="61"/>
      <c r="AG920" s="269" t="b">
        <v>0</v>
      </c>
      <c r="AH920" s="574"/>
      <c r="AJ920" s="349"/>
      <c r="AK920" s="290"/>
      <c r="AL920" s="290"/>
      <c r="AM920" s="350"/>
      <c r="AN920" s="350"/>
      <c r="AO920" s="290"/>
      <c r="AP920" s="315"/>
      <c r="AQ920" s="258"/>
      <c r="AR920" s="346"/>
      <c r="AS920" s="300"/>
      <c r="AT920" s="300"/>
      <c r="AU920" s="345"/>
      <c r="AV920" s="345"/>
      <c r="AW920" s="300"/>
      <c r="AX920" s="313"/>
      <c r="AY920" s="258"/>
      <c r="AZ920" s="349"/>
      <c r="BA920" s="290"/>
      <c r="BB920" s="290"/>
      <c r="BC920" s="350"/>
      <c r="BD920" s="350"/>
      <c r="BE920" s="290"/>
      <c r="BF920" s="281" t="b">
        <v>0</v>
      </c>
      <c r="BG920" s="258"/>
      <c r="BH920" s="346"/>
      <c r="BI920" s="300"/>
      <c r="BJ920" s="300"/>
      <c r="BK920" s="345"/>
      <c r="BL920" s="345"/>
      <c r="BM920" s="300"/>
      <c r="BN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574"/>
      <c r="Z921" s="258"/>
      <c r="AA921" s="194"/>
      <c r="AB921" s="61"/>
      <c r="AC921" s="61"/>
      <c r="AD921" s="81"/>
      <c r="AE921" s="81"/>
      <c r="AF921" s="61"/>
      <c r="AG921" s="269" t="b">
        <v>0</v>
      </c>
      <c r="AH921" s="574"/>
      <c r="AJ921" s="349"/>
      <c r="AK921" s="290"/>
      <c r="AL921" s="290"/>
      <c r="AM921" s="350"/>
      <c r="AN921" s="350"/>
      <c r="AO921" s="290"/>
      <c r="AP921" s="315"/>
      <c r="AQ921" s="258"/>
      <c r="AR921" s="346"/>
      <c r="AS921" s="300"/>
      <c r="AT921" s="300"/>
      <c r="AU921" s="345"/>
      <c r="AV921" s="345"/>
      <c r="AW921" s="300"/>
      <c r="AX921" s="313"/>
      <c r="AY921" s="258"/>
      <c r="AZ921" s="349"/>
      <c r="BA921" s="290"/>
      <c r="BB921" s="290"/>
      <c r="BC921" s="350"/>
      <c r="BD921" s="350"/>
      <c r="BE921" s="290"/>
      <c r="BF921" s="281" t="b">
        <v>0</v>
      </c>
      <c r="BG921" s="258"/>
      <c r="BH921" s="346"/>
      <c r="BI921" s="300"/>
      <c r="BJ921" s="300"/>
      <c r="BK921" s="345"/>
      <c r="BL921" s="345"/>
      <c r="BM921" s="300"/>
      <c r="BN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574"/>
      <c r="Z922" s="258"/>
      <c r="AA922" s="194"/>
      <c r="AB922" s="61"/>
      <c r="AC922" s="61"/>
      <c r="AD922" s="81"/>
      <c r="AE922" s="81"/>
      <c r="AF922" s="61"/>
      <c r="AG922" s="269" t="b">
        <v>0</v>
      </c>
      <c r="AH922" s="574"/>
      <c r="AJ922" s="349"/>
      <c r="AK922" s="290"/>
      <c r="AL922" s="290"/>
      <c r="AM922" s="350"/>
      <c r="AN922" s="350"/>
      <c r="AO922" s="290"/>
      <c r="AP922" s="315"/>
      <c r="AQ922" s="258"/>
      <c r="AR922" s="346"/>
      <c r="AS922" s="300"/>
      <c r="AT922" s="300"/>
      <c r="AU922" s="345"/>
      <c r="AV922" s="345"/>
      <c r="AW922" s="300"/>
      <c r="AX922" s="313"/>
      <c r="AY922" s="258"/>
      <c r="AZ922" s="349"/>
      <c r="BA922" s="290"/>
      <c r="BB922" s="290"/>
      <c r="BC922" s="350"/>
      <c r="BD922" s="350"/>
      <c r="BE922" s="290"/>
      <c r="BF922" s="281" t="b">
        <v>0</v>
      </c>
      <c r="BG922" s="258"/>
      <c r="BH922" s="346"/>
      <c r="BI922" s="300"/>
      <c r="BJ922" s="300"/>
      <c r="BK922" s="345"/>
      <c r="BL922" s="345"/>
      <c r="BM922" s="300"/>
      <c r="BN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574"/>
      <c r="Z923" s="258"/>
      <c r="AA923" s="194"/>
      <c r="AB923" s="61"/>
      <c r="AC923" s="61"/>
      <c r="AD923" s="81"/>
      <c r="AE923" s="81"/>
      <c r="AF923" s="61"/>
      <c r="AG923" s="269" t="b">
        <v>0</v>
      </c>
      <c r="AH923" s="574"/>
      <c r="AJ923" s="349"/>
      <c r="AK923" s="290"/>
      <c r="AL923" s="290"/>
      <c r="AM923" s="350"/>
      <c r="AN923" s="350"/>
      <c r="AO923" s="290"/>
      <c r="AP923" s="315"/>
      <c r="AQ923" s="258"/>
      <c r="AR923" s="346"/>
      <c r="AS923" s="300"/>
      <c r="AT923" s="300"/>
      <c r="AU923" s="345"/>
      <c r="AV923" s="345"/>
      <c r="AW923" s="300"/>
      <c r="AX923" s="313"/>
      <c r="AY923" s="258"/>
      <c r="AZ923" s="349"/>
      <c r="BA923" s="290"/>
      <c r="BB923" s="290"/>
      <c r="BC923" s="350"/>
      <c r="BD923" s="350"/>
      <c r="BE923" s="290"/>
      <c r="BF923" s="281" t="b">
        <v>0</v>
      </c>
      <c r="BG923" s="258"/>
      <c r="BH923" s="346"/>
      <c r="BI923" s="300"/>
      <c r="BJ923" s="300"/>
      <c r="BK923" s="345"/>
      <c r="BL923" s="345"/>
      <c r="BM923" s="300"/>
      <c r="BN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574"/>
      <c r="Z924" s="258"/>
      <c r="AA924" s="194"/>
      <c r="AB924" s="61"/>
      <c r="AC924" s="61"/>
      <c r="AD924" s="81"/>
      <c r="AE924" s="81"/>
      <c r="AF924" s="61"/>
      <c r="AG924" s="269" t="b">
        <v>0</v>
      </c>
      <c r="AH924" s="574"/>
      <c r="AJ924" s="349"/>
      <c r="AK924" s="290"/>
      <c r="AL924" s="290"/>
      <c r="AM924" s="350"/>
      <c r="AN924" s="350"/>
      <c r="AO924" s="290"/>
      <c r="AP924" s="315"/>
      <c r="AQ924" s="258"/>
      <c r="AR924" s="346"/>
      <c r="AS924" s="300"/>
      <c r="AT924" s="300"/>
      <c r="AU924" s="345"/>
      <c r="AV924" s="345"/>
      <c r="AW924" s="300"/>
      <c r="AX924" s="313"/>
      <c r="AY924" s="258"/>
      <c r="AZ924" s="349"/>
      <c r="BA924" s="290"/>
      <c r="BB924" s="290"/>
      <c r="BC924" s="350"/>
      <c r="BD924" s="350"/>
      <c r="BE924" s="290"/>
      <c r="BF924" s="281" t="b">
        <v>0</v>
      </c>
      <c r="BG924" s="258"/>
      <c r="BH924" s="346"/>
      <c r="BI924" s="300"/>
      <c r="BJ924" s="300"/>
      <c r="BK924" s="345"/>
      <c r="BL924" s="345"/>
      <c r="BM924" s="300"/>
      <c r="BN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574"/>
      <c r="Z925" s="258"/>
      <c r="AA925" s="194"/>
      <c r="AB925" s="61"/>
      <c r="AC925" s="61"/>
      <c r="AD925" s="81"/>
      <c r="AE925" s="81"/>
      <c r="AF925" s="61"/>
      <c r="AG925" s="269" t="b">
        <v>0</v>
      </c>
      <c r="AH925" s="574"/>
      <c r="AJ925" s="349"/>
      <c r="AK925" s="290"/>
      <c r="AL925" s="290"/>
      <c r="AM925" s="350"/>
      <c r="AN925" s="350"/>
      <c r="AO925" s="290"/>
      <c r="AP925" s="315"/>
      <c r="AQ925" s="258"/>
      <c r="AR925" s="346"/>
      <c r="AS925" s="300"/>
      <c r="AT925" s="300"/>
      <c r="AU925" s="345"/>
      <c r="AV925" s="345"/>
      <c r="AW925" s="300"/>
      <c r="AX925" s="313"/>
      <c r="AY925" s="258"/>
      <c r="AZ925" s="349"/>
      <c r="BA925" s="290"/>
      <c r="BB925" s="290"/>
      <c r="BC925" s="350"/>
      <c r="BD925" s="350"/>
      <c r="BE925" s="290"/>
      <c r="BF925" s="281" t="b">
        <v>0</v>
      </c>
      <c r="BG925" s="258"/>
      <c r="BH925" s="346"/>
      <c r="BI925" s="300"/>
      <c r="BJ925" s="300"/>
      <c r="BK925" s="345"/>
      <c r="BL925" s="345"/>
      <c r="BM925" s="300"/>
      <c r="BN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574"/>
      <c r="Z926" s="258"/>
      <c r="AA926" s="194"/>
      <c r="AB926" s="61"/>
      <c r="AC926" s="61"/>
      <c r="AD926" s="81"/>
      <c r="AE926" s="81"/>
      <c r="AF926" s="61"/>
      <c r="AG926" s="269" t="b">
        <v>0</v>
      </c>
      <c r="AH926" s="574"/>
      <c r="AJ926" s="349"/>
      <c r="AK926" s="290"/>
      <c r="AL926" s="290"/>
      <c r="AM926" s="350"/>
      <c r="AN926" s="350"/>
      <c r="AO926" s="290"/>
      <c r="AP926" s="315"/>
      <c r="AQ926" s="258"/>
      <c r="AR926" s="346"/>
      <c r="AS926" s="300"/>
      <c r="AT926" s="300"/>
      <c r="AU926" s="345"/>
      <c r="AV926" s="345"/>
      <c r="AW926" s="300"/>
      <c r="AX926" s="313"/>
      <c r="AY926" s="258"/>
      <c r="AZ926" s="349"/>
      <c r="BA926" s="290"/>
      <c r="BB926" s="290"/>
      <c r="BC926" s="350"/>
      <c r="BD926" s="350"/>
      <c r="BE926" s="290"/>
      <c r="BF926" s="281" t="b">
        <v>0</v>
      </c>
      <c r="BG926" s="258"/>
      <c r="BH926" s="346"/>
      <c r="BI926" s="300"/>
      <c r="BJ926" s="300"/>
      <c r="BK926" s="345"/>
      <c r="BL926" s="345"/>
      <c r="BM926" s="300"/>
      <c r="BN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574"/>
      <c r="Z927" s="258"/>
      <c r="AA927" s="194"/>
      <c r="AB927" s="61"/>
      <c r="AC927" s="61"/>
      <c r="AD927" s="81"/>
      <c r="AE927" s="81"/>
      <c r="AF927" s="61"/>
      <c r="AG927" s="269" t="b">
        <v>0</v>
      </c>
      <c r="AH927" s="574"/>
      <c r="AJ927" s="349"/>
      <c r="AK927" s="290"/>
      <c r="AL927" s="290"/>
      <c r="AM927" s="350"/>
      <c r="AN927" s="350"/>
      <c r="AO927" s="290"/>
      <c r="AP927" s="315"/>
      <c r="AQ927" s="258"/>
      <c r="AR927" s="346"/>
      <c r="AS927" s="300"/>
      <c r="AT927" s="300"/>
      <c r="AU927" s="345"/>
      <c r="AV927" s="345"/>
      <c r="AW927" s="300"/>
      <c r="AX927" s="313"/>
      <c r="AY927" s="258"/>
      <c r="AZ927" s="349"/>
      <c r="BA927" s="290"/>
      <c r="BB927" s="290"/>
      <c r="BC927" s="350"/>
      <c r="BD927" s="350"/>
      <c r="BE927" s="290"/>
      <c r="BF927" s="281" t="b">
        <v>0</v>
      </c>
      <c r="BG927" s="258"/>
      <c r="BH927" s="346"/>
      <c r="BI927" s="300"/>
      <c r="BJ927" s="300"/>
      <c r="BK927" s="345"/>
      <c r="BL927" s="345"/>
      <c r="BM927" s="300"/>
      <c r="BN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574"/>
      <c r="Z928" s="258"/>
      <c r="AA928" s="194"/>
      <c r="AB928" s="61"/>
      <c r="AC928" s="61"/>
      <c r="AD928" s="81"/>
      <c r="AE928" s="81"/>
      <c r="AF928" s="61"/>
      <c r="AG928" s="269" t="b">
        <v>0</v>
      </c>
      <c r="AH928" s="574"/>
      <c r="AJ928" s="349"/>
      <c r="AK928" s="290"/>
      <c r="AL928" s="290"/>
      <c r="AM928" s="350"/>
      <c r="AN928" s="350"/>
      <c r="AO928" s="290"/>
      <c r="AP928" s="315"/>
      <c r="AQ928" s="258"/>
      <c r="AR928" s="346"/>
      <c r="AS928" s="300"/>
      <c r="AT928" s="300"/>
      <c r="AU928" s="345"/>
      <c r="AV928" s="345"/>
      <c r="AW928" s="300"/>
      <c r="AX928" s="313"/>
      <c r="AY928" s="258"/>
      <c r="AZ928" s="349"/>
      <c r="BA928" s="290"/>
      <c r="BB928" s="290"/>
      <c r="BC928" s="350"/>
      <c r="BD928" s="350"/>
      <c r="BE928" s="290"/>
      <c r="BF928" s="281" t="b">
        <v>0</v>
      </c>
      <c r="BG928" s="258"/>
      <c r="BH928" s="346"/>
      <c r="BI928" s="300"/>
      <c r="BJ928" s="300"/>
      <c r="BK928" s="345"/>
      <c r="BL928" s="345"/>
      <c r="BM928" s="300"/>
      <c r="BN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574"/>
      <c r="Z929" s="258"/>
      <c r="AA929" s="194"/>
      <c r="AB929" s="61"/>
      <c r="AC929" s="61"/>
      <c r="AD929" s="81"/>
      <c r="AE929" s="81"/>
      <c r="AF929" s="61"/>
      <c r="AG929" s="269" t="b">
        <v>0</v>
      </c>
      <c r="AH929" s="574"/>
      <c r="AJ929" s="349"/>
      <c r="AK929" s="290"/>
      <c r="AL929" s="290"/>
      <c r="AM929" s="350"/>
      <c r="AN929" s="350"/>
      <c r="AO929" s="290"/>
      <c r="AP929" s="315"/>
      <c r="AQ929" s="258"/>
      <c r="AR929" s="346"/>
      <c r="AS929" s="300"/>
      <c r="AT929" s="300"/>
      <c r="AU929" s="345"/>
      <c r="AV929" s="345"/>
      <c r="AW929" s="300"/>
      <c r="AX929" s="313"/>
      <c r="AY929" s="258"/>
      <c r="AZ929" s="349"/>
      <c r="BA929" s="290"/>
      <c r="BB929" s="290"/>
      <c r="BC929" s="350"/>
      <c r="BD929" s="350"/>
      <c r="BE929" s="290"/>
      <c r="BF929" s="281" t="b">
        <v>0</v>
      </c>
      <c r="BG929" s="258"/>
      <c r="BH929" s="346"/>
      <c r="BI929" s="300"/>
      <c r="BJ929" s="300"/>
      <c r="BK929" s="345"/>
      <c r="BL929" s="345"/>
      <c r="BM929" s="300"/>
      <c r="BN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574"/>
      <c r="Z930" s="258"/>
      <c r="AA930" s="194"/>
      <c r="AB930" s="61"/>
      <c r="AC930" s="61"/>
      <c r="AD930" s="81"/>
      <c r="AE930" s="81"/>
      <c r="AF930" s="61"/>
      <c r="AG930" s="269" t="b">
        <v>0</v>
      </c>
      <c r="AH930" s="574"/>
      <c r="AJ930" s="349"/>
      <c r="AK930" s="290"/>
      <c r="AL930" s="290"/>
      <c r="AM930" s="350"/>
      <c r="AN930" s="350"/>
      <c r="AO930" s="290"/>
      <c r="AP930" s="315"/>
      <c r="AQ930" s="258"/>
      <c r="AR930" s="346"/>
      <c r="AS930" s="300"/>
      <c r="AT930" s="300"/>
      <c r="AU930" s="345"/>
      <c r="AV930" s="345"/>
      <c r="AW930" s="300"/>
      <c r="AX930" s="313"/>
      <c r="AY930" s="258"/>
      <c r="AZ930" s="349"/>
      <c r="BA930" s="290"/>
      <c r="BB930" s="290"/>
      <c r="BC930" s="350"/>
      <c r="BD930" s="350"/>
      <c r="BE930" s="290"/>
      <c r="BF930" s="281" t="b">
        <v>0</v>
      </c>
      <c r="BG930" s="258"/>
      <c r="BH930" s="346"/>
      <c r="BI930" s="300"/>
      <c r="BJ930" s="300"/>
      <c r="BK930" s="345"/>
      <c r="BL930" s="345"/>
      <c r="BM930" s="300"/>
      <c r="BN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574"/>
      <c r="Z931" s="258"/>
      <c r="AA931" s="194"/>
      <c r="AB931" s="61"/>
      <c r="AC931" s="61"/>
      <c r="AD931" s="81"/>
      <c r="AE931" s="81"/>
      <c r="AF931" s="61"/>
      <c r="AG931" s="269" t="b">
        <v>0</v>
      </c>
      <c r="AH931" s="574"/>
      <c r="AJ931" s="349"/>
      <c r="AK931" s="290"/>
      <c r="AL931" s="290"/>
      <c r="AM931" s="350"/>
      <c r="AN931" s="350"/>
      <c r="AO931" s="290"/>
      <c r="AP931" s="315"/>
      <c r="AQ931" s="258"/>
      <c r="AR931" s="346"/>
      <c r="AS931" s="300"/>
      <c r="AT931" s="300"/>
      <c r="AU931" s="345"/>
      <c r="AV931" s="345"/>
      <c r="AW931" s="300"/>
      <c r="AX931" s="313"/>
      <c r="AY931" s="258"/>
      <c r="AZ931" s="349"/>
      <c r="BA931" s="290"/>
      <c r="BB931" s="290"/>
      <c r="BC931" s="350"/>
      <c r="BD931" s="350"/>
      <c r="BE931" s="290"/>
      <c r="BF931" s="281" t="b">
        <v>0</v>
      </c>
      <c r="BG931" s="258"/>
      <c r="BH931" s="346"/>
      <c r="BI931" s="300"/>
      <c r="BJ931" s="300"/>
      <c r="BK931" s="345"/>
      <c r="BL931" s="345"/>
      <c r="BM931" s="300"/>
      <c r="BN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574"/>
      <c r="Z932" s="258"/>
      <c r="AA932" s="194"/>
      <c r="AB932" s="61"/>
      <c r="AC932" s="61"/>
      <c r="AD932" s="81"/>
      <c r="AE932" s="81"/>
      <c r="AF932" s="61"/>
      <c r="AG932" s="269" t="b">
        <v>0</v>
      </c>
      <c r="AH932" s="574"/>
      <c r="AJ932" s="349"/>
      <c r="AK932" s="290"/>
      <c r="AL932" s="290"/>
      <c r="AM932" s="350"/>
      <c r="AN932" s="350"/>
      <c r="AO932" s="290"/>
      <c r="AP932" s="315"/>
      <c r="AQ932" s="258"/>
      <c r="AR932" s="346"/>
      <c r="AS932" s="300"/>
      <c r="AT932" s="300"/>
      <c r="AU932" s="345"/>
      <c r="AV932" s="345"/>
      <c r="AW932" s="300"/>
      <c r="AX932" s="313"/>
      <c r="AY932" s="258"/>
      <c r="AZ932" s="349"/>
      <c r="BA932" s="290"/>
      <c r="BB932" s="290"/>
      <c r="BC932" s="350"/>
      <c r="BD932" s="350"/>
      <c r="BE932" s="290"/>
      <c r="BF932" s="281" t="b">
        <v>0</v>
      </c>
      <c r="BG932" s="258"/>
      <c r="BH932" s="346"/>
      <c r="BI932" s="300"/>
      <c r="BJ932" s="300"/>
      <c r="BK932" s="345"/>
      <c r="BL932" s="345"/>
      <c r="BM932" s="300"/>
      <c r="BN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574"/>
      <c r="Z933" s="258"/>
      <c r="AA933" s="194"/>
      <c r="AB933" s="61"/>
      <c r="AC933" s="61"/>
      <c r="AD933" s="81"/>
      <c r="AE933" s="81"/>
      <c r="AF933" s="61"/>
      <c r="AG933" s="269" t="b">
        <v>0</v>
      </c>
      <c r="AH933" s="574"/>
      <c r="AJ933" s="349"/>
      <c r="AK933" s="290"/>
      <c r="AL933" s="290"/>
      <c r="AM933" s="350"/>
      <c r="AN933" s="350"/>
      <c r="AO933" s="290"/>
      <c r="AP933" s="315"/>
      <c r="AQ933" s="258"/>
      <c r="AR933" s="346"/>
      <c r="AS933" s="300"/>
      <c r="AT933" s="300"/>
      <c r="AU933" s="345"/>
      <c r="AV933" s="345"/>
      <c r="AW933" s="300"/>
      <c r="AX933" s="313"/>
      <c r="AY933" s="258"/>
      <c r="AZ933" s="349"/>
      <c r="BA933" s="290"/>
      <c r="BB933" s="290"/>
      <c r="BC933" s="350"/>
      <c r="BD933" s="350"/>
      <c r="BE933" s="290"/>
      <c r="BF933" s="281" t="b">
        <v>0</v>
      </c>
      <c r="BG933" s="258"/>
      <c r="BH933" s="346"/>
      <c r="BI933" s="300"/>
      <c r="BJ933" s="300"/>
      <c r="BK933" s="345"/>
      <c r="BL933" s="345"/>
      <c r="BM933" s="300"/>
      <c r="BN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574"/>
      <c r="Z934" s="258"/>
      <c r="AA934" s="194"/>
      <c r="AB934" s="61"/>
      <c r="AC934" s="61"/>
      <c r="AD934" s="81"/>
      <c r="AE934" s="81"/>
      <c r="AF934" s="61"/>
      <c r="AG934" s="269" t="b">
        <v>0</v>
      </c>
      <c r="AH934" s="574"/>
      <c r="AJ934" s="349"/>
      <c r="AK934" s="290"/>
      <c r="AL934" s="290"/>
      <c r="AM934" s="350"/>
      <c r="AN934" s="350"/>
      <c r="AO934" s="290"/>
      <c r="AP934" s="315"/>
      <c r="AQ934" s="258"/>
      <c r="AR934" s="346"/>
      <c r="AS934" s="300"/>
      <c r="AT934" s="300"/>
      <c r="AU934" s="345"/>
      <c r="AV934" s="345"/>
      <c r="AW934" s="300"/>
      <c r="AX934" s="313"/>
      <c r="AY934" s="258"/>
      <c r="AZ934" s="349"/>
      <c r="BA934" s="290"/>
      <c r="BB934" s="290"/>
      <c r="BC934" s="350"/>
      <c r="BD934" s="350"/>
      <c r="BE934" s="290"/>
      <c r="BF934" s="281" t="b">
        <v>0</v>
      </c>
      <c r="BG934" s="258"/>
      <c r="BH934" s="346"/>
      <c r="BI934" s="300"/>
      <c r="BJ934" s="300"/>
      <c r="BK934" s="345"/>
      <c r="BL934" s="345"/>
      <c r="BM934" s="300"/>
      <c r="BN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574"/>
      <c r="Z935" s="258"/>
      <c r="AA935" s="194"/>
      <c r="AB935" s="61"/>
      <c r="AC935" s="61"/>
      <c r="AD935" s="81"/>
      <c r="AE935" s="81"/>
      <c r="AF935" s="61"/>
      <c r="AG935" s="269" t="b">
        <v>0</v>
      </c>
      <c r="AH935" s="574"/>
      <c r="AJ935" s="349"/>
      <c r="AK935" s="290"/>
      <c r="AL935" s="290"/>
      <c r="AM935" s="350"/>
      <c r="AN935" s="350"/>
      <c r="AO935" s="290"/>
      <c r="AP935" s="315"/>
      <c r="AQ935" s="258"/>
      <c r="AR935" s="346"/>
      <c r="AS935" s="300"/>
      <c r="AT935" s="300"/>
      <c r="AU935" s="345"/>
      <c r="AV935" s="345"/>
      <c r="AW935" s="300"/>
      <c r="AX935" s="313"/>
      <c r="AY935" s="258"/>
      <c r="AZ935" s="349"/>
      <c r="BA935" s="290"/>
      <c r="BB935" s="290"/>
      <c r="BC935" s="350"/>
      <c r="BD935" s="350"/>
      <c r="BE935" s="290"/>
      <c r="BF935" s="281" t="b">
        <v>0</v>
      </c>
      <c r="BG935" s="258"/>
      <c r="BH935" s="346"/>
      <c r="BI935" s="300"/>
      <c r="BJ935" s="300"/>
      <c r="BK935" s="345"/>
      <c r="BL935" s="345"/>
      <c r="BM935" s="300"/>
      <c r="BN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574"/>
      <c r="Z936" s="258"/>
      <c r="AA936" s="194"/>
      <c r="AB936" s="61"/>
      <c r="AC936" s="61"/>
      <c r="AD936" s="81"/>
      <c r="AE936" s="81"/>
      <c r="AF936" s="61"/>
      <c r="AG936" s="269" t="b">
        <v>0</v>
      </c>
      <c r="AH936" s="574"/>
      <c r="AJ936" s="349"/>
      <c r="AK936" s="290"/>
      <c r="AL936" s="290"/>
      <c r="AM936" s="350"/>
      <c r="AN936" s="350"/>
      <c r="AO936" s="290"/>
      <c r="AP936" s="315"/>
      <c r="AQ936" s="258"/>
      <c r="AR936" s="346"/>
      <c r="AS936" s="300"/>
      <c r="AT936" s="300"/>
      <c r="AU936" s="345"/>
      <c r="AV936" s="345"/>
      <c r="AW936" s="300"/>
      <c r="AX936" s="313"/>
      <c r="AY936" s="258"/>
      <c r="AZ936" s="349"/>
      <c r="BA936" s="290"/>
      <c r="BB936" s="290"/>
      <c r="BC936" s="350"/>
      <c r="BD936" s="350"/>
      <c r="BE936" s="290"/>
      <c r="BF936" s="281" t="b">
        <v>0</v>
      </c>
      <c r="BG936" s="258"/>
      <c r="BH936" s="346"/>
      <c r="BI936" s="300"/>
      <c r="BJ936" s="300"/>
      <c r="BK936" s="345"/>
      <c r="BL936" s="345"/>
      <c r="BM936" s="300"/>
      <c r="BN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574"/>
      <c r="Z937" s="258"/>
      <c r="AA937" s="194"/>
      <c r="AB937" s="61"/>
      <c r="AC937" s="61"/>
      <c r="AD937" s="81"/>
      <c r="AE937" s="81"/>
      <c r="AF937" s="61"/>
      <c r="AG937" s="269" t="b">
        <v>0</v>
      </c>
      <c r="AH937" s="574"/>
      <c r="AJ937" s="349"/>
      <c r="AK937" s="290"/>
      <c r="AL937" s="290"/>
      <c r="AM937" s="350"/>
      <c r="AN937" s="350"/>
      <c r="AO937" s="290"/>
      <c r="AP937" s="315"/>
      <c r="AQ937" s="258"/>
      <c r="AR937" s="346"/>
      <c r="AS937" s="300"/>
      <c r="AT937" s="300"/>
      <c r="AU937" s="345"/>
      <c r="AV937" s="345"/>
      <c r="AW937" s="300"/>
      <c r="AX937" s="313"/>
      <c r="AY937" s="258"/>
      <c r="AZ937" s="349"/>
      <c r="BA937" s="290"/>
      <c r="BB937" s="290"/>
      <c r="BC937" s="350"/>
      <c r="BD937" s="350"/>
      <c r="BE937" s="290"/>
      <c r="BF937" s="281" t="b">
        <v>0</v>
      </c>
      <c r="BG937" s="258"/>
      <c r="BH937" s="346"/>
      <c r="BI937" s="300"/>
      <c r="BJ937" s="300"/>
      <c r="BK937" s="345"/>
      <c r="BL937" s="345"/>
      <c r="BM937" s="300"/>
      <c r="BN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574"/>
      <c r="Z938" s="258"/>
      <c r="AA938" s="194"/>
      <c r="AB938" s="61"/>
      <c r="AC938" s="61"/>
      <c r="AD938" s="81"/>
      <c r="AE938" s="81"/>
      <c r="AF938" s="61"/>
      <c r="AG938" s="269" t="b">
        <v>0</v>
      </c>
      <c r="AH938" s="574"/>
      <c r="AJ938" s="349"/>
      <c r="AK938" s="290"/>
      <c r="AL938" s="290"/>
      <c r="AM938" s="350"/>
      <c r="AN938" s="350"/>
      <c r="AO938" s="290"/>
      <c r="AP938" s="315"/>
      <c r="AQ938" s="258"/>
      <c r="AR938" s="346"/>
      <c r="AS938" s="300"/>
      <c r="AT938" s="300"/>
      <c r="AU938" s="345"/>
      <c r="AV938" s="345"/>
      <c r="AW938" s="300"/>
      <c r="AX938" s="313"/>
      <c r="AY938" s="258"/>
      <c r="AZ938" s="349"/>
      <c r="BA938" s="290"/>
      <c r="BB938" s="290"/>
      <c r="BC938" s="350"/>
      <c r="BD938" s="350"/>
      <c r="BE938" s="290"/>
      <c r="BF938" s="281" t="b">
        <v>0</v>
      </c>
      <c r="BG938" s="258"/>
      <c r="BH938" s="346"/>
      <c r="BI938" s="300"/>
      <c r="BJ938" s="300"/>
      <c r="BK938" s="345"/>
      <c r="BL938" s="345"/>
      <c r="BM938" s="300"/>
      <c r="BN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574"/>
      <c r="Z939" s="258"/>
      <c r="AA939" s="194"/>
      <c r="AB939" s="61"/>
      <c r="AC939" s="61"/>
      <c r="AD939" s="81"/>
      <c r="AE939" s="81"/>
      <c r="AF939" s="61"/>
      <c r="AG939" s="269" t="b">
        <v>0</v>
      </c>
      <c r="AH939" s="574"/>
      <c r="AJ939" s="349"/>
      <c r="AK939" s="290"/>
      <c r="AL939" s="290"/>
      <c r="AM939" s="350"/>
      <c r="AN939" s="350"/>
      <c r="AO939" s="290"/>
      <c r="AP939" s="315"/>
      <c r="AQ939" s="258"/>
      <c r="AR939" s="346"/>
      <c r="AS939" s="300"/>
      <c r="AT939" s="300"/>
      <c r="AU939" s="345"/>
      <c r="AV939" s="345"/>
      <c r="AW939" s="300"/>
      <c r="AX939" s="313"/>
      <c r="AY939" s="258"/>
      <c r="AZ939" s="349"/>
      <c r="BA939" s="290"/>
      <c r="BB939" s="290"/>
      <c r="BC939" s="350"/>
      <c r="BD939" s="350"/>
      <c r="BE939" s="290"/>
      <c r="BF939" s="281" t="b">
        <v>0</v>
      </c>
      <c r="BG939" s="258"/>
      <c r="BH939" s="346"/>
      <c r="BI939" s="300"/>
      <c r="BJ939" s="300"/>
      <c r="BK939" s="345"/>
      <c r="BL939" s="345"/>
      <c r="BM939" s="300"/>
      <c r="BN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574"/>
      <c r="Z940" s="258"/>
      <c r="AA940" s="194"/>
      <c r="AB940" s="61"/>
      <c r="AC940" s="61"/>
      <c r="AD940" s="81"/>
      <c r="AE940" s="81"/>
      <c r="AF940" s="61"/>
      <c r="AG940" s="269" t="b">
        <v>0</v>
      </c>
      <c r="AH940" s="574"/>
      <c r="AJ940" s="349"/>
      <c r="AK940" s="290"/>
      <c r="AL940" s="290"/>
      <c r="AM940" s="350"/>
      <c r="AN940" s="350"/>
      <c r="AO940" s="290"/>
      <c r="AP940" s="315"/>
      <c r="AQ940" s="258"/>
      <c r="AR940" s="346"/>
      <c r="AS940" s="300"/>
      <c r="AT940" s="300"/>
      <c r="AU940" s="345"/>
      <c r="AV940" s="345"/>
      <c r="AW940" s="300"/>
      <c r="AX940" s="313"/>
      <c r="AY940" s="258"/>
      <c r="AZ940" s="349"/>
      <c r="BA940" s="290"/>
      <c r="BB940" s="290"/>
      <c r="BC940" s="350"/>
      <c r="BD940" s="350"/>
      <c r="BE940" s="290"/>
      <c r="BF940" s="281" t="b">
        <v>0</v>
      </c>
      <c r="BG940" s="258"/>
      <c r="BH940" s="346"/>
      <c r="BI940" s="300"/>
      <c r="BJ940" s="300"/>
      <c r="BK940" s="345"/>
      <c r="BL940" s="345"/>
      <c r="BM940" s="300"/>
      <c r="BN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574"/>
      <c r="Z941" s="258"/>
      <c r="AA941" s="194"/>
      <c r="AB941" s="61"/>
      <c r="AC941" s="61"/>
      <c r="AD941" s="81"/>
      <c r="AE941" s="81"/>
      <c r="AF941" s="61"/>
      <c r="AG941" s="269" t="b">
        <v>0</v>
      </c>
      <c r="AH941" s="574"/>
      <c r="AJ941" s="349"/>
      <c r="AK941" s="290"/>
      <c r="AL941" s="290"/>
      <c r="AM941" s="350"/>
      <c r="AN941" s="350"/>
      <c r="AO941" s="290"/>
      <c r="AP941" s="315"/>
      <c r="AQ941" s="258"/>
      <c r="AR941" s="346"/>
      <c r="AS941" s="300"/>
      <c r="AT941" s="300"/>
      <c r="AU941" s="345"/>
      <c r="AV941" s="345"/>
      <c r="AW941" s="300"/>
      <c r="AX941" s="313"/>
      <c r="AY941" s="258"/>
      <c r="AZ941" s="349"/>
      <c r="BA941" s="290"/>
      <c r="BB941" s="290"/>
      <c r="BC941" s="350"/>
      <c r="BD941" s="350"/>
      <c r="BE941" s="290"/>
      <c r="BF941" s="281" t="b">
        <v>0</v>
      </c>
      <c r="BG941" s="258"/>
      <c r="BH941" s="346"/>
      <c r="BI941" s="300"/>
      <c r="BJ941" s="300"/>
      <c r="BK941" s="345"/>
      <c r="BL941" s="345"/>
      <c r="BM941" s="300"/>
      <c r="BN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574"/>
      <c r="Z942" s="258"/>
      <c r="AA942" s="194"/>
      <c r="AB942" s="61"/>
      <c r="AC942" s="61"/>
      <c r="AD942" s="81"/>
      <c r="AE942" s="81"/>
      <c r="AF942" s="61"/>
      <c r="AG942" s="269" t="b">
        <v>0</v>
      </c>
      <c r="AH942" s="574"/>
      <c r="AJ942" s="349"/>
      <c r="AK942" s="290"/>
      <c r="AL942" s="290"/>
      <c r="AM942" s="350"/>
      <c r="AN942" s="350"/>
      <c r="AO942" s="290"/>
      <c r="AP942" s="315"/>
      <c r="AQ942" s="258"/>
      <c r="AR942" s="346"/>
      <c r="AS942" s="300"/>
      <c r="AT942" s="300"/>
      <c r="AU942" s="345"/>
      <c r="AV942" s="345"/>
      <c r="AW942" s="300"/>
      <c r="AX942" s="313"/>
      <c r="AY942" s="258"/>
      <c r="AZ942" s="349"/>
      <c r="BA942" s="290"/>
      <c r="BB942" s="290"/>
      <c r="BC942" s="350"/>
      <c r="BD942" s="350"/>
      <c r="BE942" s="290"/>
      <c r="BF942" s="281" t="b">
        <v>0</v>
      </c>
      <c r="BG942" s="258"/>
      <c r="BH942" s="346"/>
      <c r="BI942" s="300"/>
      <c r="BJ942" s="300"/>
      <c r="BK942" s="345"/>
      <c r="BL942" s="345"/>
      <c r="BM942" s="300"/>
      <c r="BN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574"/>
      <c r="Z943" s="258"/>
      <c r="AA943" s="194"/>
      <c r="AB943" s="61"/>
      <c r="AC943" s="61"/>
      <c r="AD943" s="81"/>
      <c r="AE943" s="81"/>
      <c r="AF943" s="61"/>
      <c r="AG943" s="269" t="b">
        <v>0</v>
      </c>
      <c r="AH943" s="574"/>
      <c r="AJ943" s="349"/>
      <c r="AK943" s="290"/>
      <c r="AL943" s="290"/>
      <c r="AM943" s="350"/>
      <c r="AN943" s="350"/>
      <c r="AO943" s="290"/>
      <c r="AP943" s="315"/>
      <c r="AQ943" s="258"/>
      <c r="AR943" s="346"/>
      <c r="AS943" s="300"/>
      <c r="AT943" s="300"/>
      <c r="AU943" s="345"/>
      <c r="AV943" s="345"/>
      <c r="AW943" s="300"/>
      <c r="AX943" s="313"/>
      <c r="AY943" s="258"/>
      <c r="AZ943" s="349"/>
      <c r="BA943" s="290"/>
      <c r="BB943" s="290"/>
      <c r="BC943" s="350"/>
      <c r="BD943" s="350"/>
      <c r="BE943" s="290"/>
      <c r="BF943" s="281" t="b">
        <v>0</v>
      </c>
      <c r="BG943" s="258"/>
      <c r="BH943" s="346"/>
      <c r="BI943" s="300"/>
      <c r="BJ943" s="300"/>
      <c r="BK943" s="345"/>
      <c r="BL943" s="345"/>
      <c r="BM943" s="300"/>
      <c r="BN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574"/>
      <c r="Z944" s="258"/>
      <c r="AA944" s="194"/>
      <c r="AB944" s="61"/>
      <c r="AC944" s="61"/>
      <c r="AD944" s="81"/>
      <c r="AE944" s="81"/>
      <c r="AF944" s="61"/>
      <c r="AG944" s="269" t="b">
        <v>0</v>
      </c>
      <c r="AH944" s="574"/>
      <c r="AJ944" s="349"/>
      <c r="AK944" s="290"/>
      <c r="AL944" s="290"/>
      <c r="AM944" s="350"/>
      <c r="AN944" s="350"/>
      <c r="AO944" s="290"/>
      <c r="AP944" s="315"/>
      <c r="AQ944" s="258"/>
      <c r="AR944" s="346"/>
      <c r="AS944" s="300"/>
      <c r="AT944" s="300"/>
      <c r="AU944" s="345"/>
      <c r="AV944" s="345"/>
      <c r="AW944" s="300"/>
      <c r="AX944" s="313"/>
      <c r="AY944" s="258"/>
      <c r="AZ944" s="349"/>
      <c r="BA944" s="290"/>
      <c r="BB944" s="290"/>
      <c r="BC944" s="350"/>
      <c r="BD944" s="350"/>
      <c r="BE944" s="290"/>
      <c r="BF944" s="281" t="b">
        <v>0</v>
      </c>
      <c r="BG944" s="258"/>
      <c r="BH944" s="346"/>
      <c r="BI944" s="300"/>
      <c r="BJ944" s="300"/>
      <c r="BK944" s="345"/>
      <c r="BL944" s="345"/>
      <c r="BM944" s="300"/>
      <c r="BN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574"/>
      <c r="Z945" s="258"/>
      <c r="AA945" s="194"/>
      <c r="AB945" s="61"/>
      <c r="AC945" s="61"/>
      <c r="AD945" s="81"/>
      <c r="AE945" s="81"/>
      <c r="AF945" s="61"/>
      <c r="AG945" s="269" t="b">
        <v>0</v>
      </c>
      <c r="AH945" s="574"/>
      <c r="AJ945" s="349"/>
      <c r="AK945" s="290"/>
      <c r="AL945" s="290"/>
      <c r="AM945" s="350"/>
      <c r="AN945" s="350"/>
      <c r="AO945" s="290"/>
      <c r="AP945" s="315"/>
      <c r="AQ945" s="258"/>
      <c r="AR945" s="346"/>
      <c r="AS945" s="300"/>
      <c r="AT945" s="300"/>
      <c r="AU945" s="345"/>
      <c r="AV945" s="345"/>
      <c r="AW945" s="300"/>
      <c r="AX945" s="313"/>
      <c r="AY945" s="258"/>
      <c r="AZ945" s="349"/>
      <c r="BA945" s="290"/>
      <c r="BB945" s="290"/>
      <c r="BC945" s="350"/>
      <c r="BD945" s="350"/>
      <c r="BE945" s="290"/>
      <c r="BF945" s="281" t="b">
        <v>0</v>
      </c>
      <c r="BG945" s="258"/>
      <c r="BH945" s="346"/>
      <c r="BI945" s="300"/>
      <c r="BJ945" s="300"/>
      <c r="BK945" s="345"/>
      <c r="BL945" s="345"/>
      <c r="BM945" s="300"/>
      <c r="BN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574"/>
      <c r="Z946" s="258"/>
      <c r="AA946" s="194"/>
      <c r="AB946" s="61"/>
      <c r="AC946" s="61"/>
      <c r="AD946" s="81"/>
      <c r="AE946" s="81"/>
      <c r="AF946" s="61"/>
      <c r="AG946" s="269" t="b">
        <v>0</v>
      </c>
      <c r="AH946" s="574"/>
      <c r="AJ946" s="349"/>
      <c r="AK946" s="290"/>
      <c r="AL946" s="290"/>
      <c r="AM946" s="350"/>
      <c r="AN946" s="350"/>
      <c r="AO946" s="290"/>
      <c r="AP946" s="315"/>
      <c r="AQ946" s="258"/>
      <c r="AR946" s="346"/>
      <c r="AS946" s="300"/>
      <c r="AT946" s="300"/>
      <c r="AU946" s="345"/>
      <c r="AV946" s="345"/>
      <c r="AW946" s="300"/>
      <c r="AX946" s="313"/>
      <c r="AY946" s="258"/>
      <c r="AZ946" s="349"/>
      <c r="BA946" s="290"/>
      <c r="BB946" s="290"/>
      <c r="BC946" s="350"/>
      <c r="BD946" s="350"/>
      <c r="BE946" s="290"/>
      <c r="BF946" s="281" t="b">
        <v>0</v>
      </c>
      <c r="BG946" s="258"/>
      <c r="BH946" s="346"/>
      <c r="BI946" s="300"/>
      <c r="BJ946" s="300"/>
      <c r="BK946" s="345"/>
      <c r="BL946" s="345"/>
      <c r="BM946" s="300"/>
      <c r="BN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574"/>
      <c r="Z947" s="258"/>
      <c r="AA947" s="194"/>
      <c r="AB947" s="61"/>
      <c r="AC947" s="61"/>
      <c r="AD947" s="81"/>
      <c r="AE947" s="81"/>
      <c r="AF947" s="61"/>
      <c r="AG947" s="269" t="b">
        <v>0</v>
      </c>
      <c r="AH947" s="574"/>
      <c r="AJ947" s="349"/>
      <c r="AK947" s="290"/>
      <c r="AL947" s="290"/>
      <c r="AM947" s="350"/>
      <c r="AN947" s="350"/>
      <c r="AO947" s="290"/>
      <c r="AP947" s="315"/>
      <c r="AQ947" s="258"/>
      <c r="AR947" s="346"/>
      <c r="AS947" s="300"/>
      <c r="AT947" s="300"/>
      <c r="AU947" s="345"/>
      <c r="AV947" s="345"/>
      <c r="AW947" s="300"/>
      <c r="AX947" s="313"/>
      <c r="AY947" s="258"/>
      <c r="AZ947" s="349"/>
      <c r="BA947" s="290"/>
      <c r="BB947" s="290"/>
      <c r="BC947" s="350"/>
      <c r="BD947" s="350"/>
      <c r="BE947" s="290"/>
      <c r="BF947" s="281" t="b">
        <v>0</v>
      </c>
      <c r="BG947" s="258"/>
      <c r="BH947" s="346"/>
      <c r="BI947" s="300"/>
      <c r="BJ947" s="300"/>
      <c r="BK947" s="345"/>
      <c r="BL947" s="345"/>
      <c r="BM947" s="300"/>
      <c r="BN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574"/>
      <c r="Z948" s="258"/>
      <c r="AA948" s="194"/>
      <c r="AB948" s="61"/>
      <c r="AC948" s="61"/>
      <c r="AD948" s="81"/>
      <c r="AE948" s="81"/>
      <c r="AF948" s="61"/>
      <c r="AG948" s="269" t="b">
        <v>0</v>
      </c>
      <c r="AH948" s="574"/>
      <c r="AJ948" s="349"/>
      <c r="AK948" s="290"/>
      <c r="AL948" s="290"/>
      <c r="AM948" s="350"/>
      <c r="AN948" s="350"/>
      <c r="AO948" s="290"/>
      <c r="AP948" s="315"/>
      <c r="AQ948" s="258"/>
      <c r="AR948" s="346"/>
      <c r="AS948" s="300"/>
      <c r="AT948" s="300"/>
      <c r="AU948" s="345"/>
      <c r="AV948" s="345"/>
      <c r="AW948" s="300"/>
      <c r="AX948" s="313"/>
      <c r="AY948" s="258"/>
      <c r="AZ948" s="349"/>
      <c r="BA948" s="290"/>
      <c r="BB948" s="290"/>
      <c r="BC948" s="350"/>
      <c r="BD948" s="350"/>
      <c r="BE948" s="290"/>
      <c r="BF948" s="281" t="b">
        <v>0</v>
      </c>
      <c r="BG948" s="258"/>
      <c r="BH948" s="346"/>
      <c r="BI948" s="300"/>
      <c r="BJ948" s="300"/>
      <c r="BK948" s="345"/>
      <c r="BL948" s="345"/>
      <c r="BM948" s="300"/>
      <c r="BN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574"/>
      <c r="Z949" s="258"/>
      <c r="AA949" s="194"/>
      <c r="AB949" s="61"/>
      <c r="AC949" s="61"/>
      <c r="AD949" s="81"/>
      <c r="AE949" s="81"/>
      <c r="AF949" s="61"/>
      <c r="AG949" s="269" t="b">
        <v>0</v>
      </c>
      <c r="AH949" s="574"/>
      <c r="AJ949" s="349"/>
      <c r="AK949" s="290"/>
      <c r="AL949" s="290"/>
      <c r="AM949" s="350"/>
      <c r="AN949" s="350"/>
      <c r="AO949" s="290"/>
      <c r="AP949" s="315"/>
      <c r="AQ949" s="258"/>
      <c r="AR949" s="346"/>
      <c r="AS949" s="300"/>
      <c r="AT949" s="300"/>
      <c r="AU949" s="345"/>
      <c r="AV949" s="345"/>
      <c r="AW949" s="300"/>
      <c r="AX949" s="313"/>
      <c r="AY949" s="258"/>
      <c r="AZ949" s="349"/>
      <c r="BA949" s="290"/>
      <c r="BB949" s="290"/>
      <c r="BC949" s="350"/>
      <c r="BD949" s="350"/>
      <c r="BE949" s="290"/>
      <c r="BF949" s="281" t="b">
        <v>0</v>
      </c>
      <c r="BG949" s="258"/>
      <c r="BH949" s="346"/>
      <c r="BI949" s="300"/>
      <c r="BJ949" s="300"/>
      <c r="BK949" s="345"/>
      <c r="BL949" s="345"/>
      <c r="BM949" s="300"/>
      <c r="BN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574"/>
      <c r="Z950" s="258"/>
      <c r="AA950" s="194"/>
      <c r="AB950" s="61"/>
      <c r="AC950" s="61"/>
      <c r="AD950" s="81"/>
      <c r="AE950" s="81"/>
      <c r="AF950" s="61"/>
      <c r="AG950" s="269" t="b">
        <v>0</v>
      </c>
      <c r="AH950" s="574"/>
      <c r="AJ950" s="349"/>
      <c r="AK950" s="290"/>
      <c r="AL950" s="290"/>
      <c r="AM950" s="350"/>
      <c r="AN950" s="350"/>
      <c r="AO950" s="290"/>
      <c r="AP950" s="315"/>
      <c r="AQ950" s="258"/>
      <c r="AR950" s="346"/>
      <c r="AS950" s="300"/>
      <c r="AT950" s="300"/>
      <c r="AU950" s="345"/>
      <c r="AV950" s="345"/>
      <c r="AW950" s="300"/>
      <c r="AX950" s="313"/>
      <c r="AY950" s="258"/>
      <c r="AZ950" s="349"/>
      <c r="BA950" s="290"/>
      <c r="BB950" s="290"/>
      <c r="BC950" s="350"/>
      <c r="BD950" s="350"/>
      <c r="BE950" s="290"/>
      <c r="BF950" s="281" t="b">
        <v>0</v>
      </c>
      <c r="BG950" s="258"/>
      <c r="BH950" s="346"/>
      <c r="BI950" s="300"/>
      <c r="BJ950" s="300"/>
      <c r="BK950" s="345"/>
      <c r="BL950" s="345"/>
      <c r="BM950" s="300"/>
      <c r="BN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574"/>
      <c r="Z951" s="258"/>
      <c r="AA951" s="194"/>
      <c r="AB951" s="61"/>
      <c r="AC951" s="61"/>
      <c r="AD951" s="81"/>
      <c r="AE951" s="81"/>
      <c r="AF951" s="61"/>
      <c r="AG951" s="269" t="b">
        <v>0</v>
      </c>
      <c r="AH951" s="574"/>
      <c r="AJ951" s="349"/>
      <c r="AK951" s="290"/>
      <c r="AL951" s="290"/>
      <c r="AM951" s="350"/>
      <c r="AN951" s="350"/>
      <c r="AO951" s="290"/>
      <c r="AP951" s="315"/>
      <c r="AQ951" s="258"/>
      <c r="AR951" s="346"/>
      <c r="AS951" s="300"/>
      <c r="AT951" s="300"/>
      <c r="AU951" s="345"/>
      <c r="AV951" s="345"/>
      <c r="AW951" s="300"/>
      <c r="AX951" s="313"/>
      <c r="AY951" s="258"/>
      <c r="AZ951" s="349"/>
      <c r="BA951" s="290"/>
      <c r="BB951" s="290"/>
      <c r="BC951" s="350"/>
      <c r="BD951" s="350"/>
      <c r="BE951" s="290"/>
      <c r="BF951" s="281" t="b">
        <v>0</v>
      </c>
      <c r="BG951" s="258"/>
      <c r="BH951" s="346"/>
      <c r="BI951" s="300"/>
      <c r="BJ951" s="300"/>
      <c r="BK951" s="345"/>
      <c r="BL951" s="345"/>
      <c r="BM951" s="300"/>
      <c r="BN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574"/>
      <c r="Z952" s="258"/>
      <c r="AA952" s="194"/>
      <c r="AB952" s="61"/>
      <c r="AC952" s="61"/>
      <c r="AD952" s="81"/>
      <c r="AE952" s="81"/>
      <c r="AF952" s="61"/>
      <c r="AG952" s="269" t="b">
        <v>0</v>
      </c>
      <c r="AH952" s="574"/>
      <c r="AJ952" s="349"/>
      <c r="AK952" s="290"/>
      <c r="AL952" s="290"/>
      <c r="AM952" s="350"/>
      <c r="AN952" s="350"/>
      <c r="AO952" s="290"/>
      <c r="AP952" s="315"/>
      <c r="AQ952" s="258"/>
      <c r="AR952" s="346"/>
      <c r="AS952" s="300"/>
      <c r="AT952" s="300"/>
      <c r="AU952" s="345"/>
      <c r="AV952" s="345"/>
      <c r="AW952" s="300"/>
      <c r="AX952" s="313"/>
      <c r="AY952" s="258"/>
      <c r="AZ952" s="349"/>
      <c r="BA952" s="290"/>
      <c r="BB952" s="290"/>
      <c r="BC952" s="350"/>
      <c r="BD952" s="350"/>
      <c r="BE952" s="290"/>
      <c r="BF952" s="281" t="b">
        <v>0</v>
      </c>
      <c r="BG952" s="258"/>
      <c r="BH952" s="346"/>
      <c r="BI952" s="300"/>
      <c r="BJ952" s="300"/>
      <c r="BK952" s="345"/>
      <c r="BL952" s="345"/>
      <c r="BM952" s="300"/>
      <c r="BN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574"/>
      <c r="Z953" s="258"/>
      <c r="AA953" s="194"/>
      <c r="AB953" s="61"/>
      <c r="AC953" s="61"/>
      <c r="AD953" s="81"/>
      <c r="AE953" s="81"/>
      <c r="AF953" s="61"/>
      <c r="AG953" s="269" t="b">
        <v>0</v>
      </c>
      <c r="AH953" s="574"/>
      <c r="AJ953" s="349"/>
      <c r="AK953" s="290"/>
      <c r="AL953" s="290"/>
      <c r="AM953" s="350"/>
      <c r="AN953" s="350"/>
      <c r="AO953" s="290"/>
      <c r="AP953" s="315"/>
      <c r="AQ953" s="258"/>
      <c r="AR953" s="346"/>
      <c r="AS953" s="300"/>
      <c r="AT953" s="300"/>
      <c r="AU953" s="345"/>
      <c r="AV953" s="345"/>
      <c r="AW953" s="300"/>
      <c r="AX953" s="313"/>
      <c r="AY953" s="258"/>
      <c r="AZ953" s="349"/>
      <c r="BA953" s="290"/>
      <c r="BB953" s="290"/>
      <c r="BC953" s="350"/>
      <c r="BD953" s="350"/>
      <c r="BE953" s="290"/>
      <c r="BF953" s="281" t="b">
        <v>0</v>
      </c>
      <c r="BG953" s="258"/>
      <c r="BH953" s="346"/>
      <c r="BI953" s="300"/>
      <c r="BJ953" s="300"/>
      <c r="BK953" s="345"/>
      <c r="BL953" s="345"/>
      <c r="BM953" s="300"/>
      <c r="BN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574"/>
      <c r="Z954" s="258"/>
      <c r="AA954" s="194"/>
      <c r="AB954" s="61"/>
      <c r="AC954" s="61"/>
      <c r="AD954" s="81"/>
      <c r="AE954" s="81"/>
      <c r="AF954" s="61"/>
      <c r="AG954" s="269" t="b">
        <v>0</v>
      </c>
      <c r="AH954" s="574"/>
      <c r="AJ954" s="349"/>
      <c r="AK954" s="290"/>
      <c r="AL954" s="290"/>
      <c r="AM954" s="350"/>
      <c r="AN954" s="350"/>
      <c r="AO954" s="290"/>
      <c r="AP954" s="315"/>
      <c r="AQ954" s="258"/>
      <c r="AR954" s="346"/>
      <c r="AS954" s="300"/>
      <c r="AT954" s="300"/>
      <c r="AU954" s="345"/>
      <c r="AV954" s="345"/>
      <c r="AW954" s="300"/>
      <c r="AX954" s="313"/>
      <c r="AY954" s="258"/>
      <c r="AZ954" s="349"/>
      <c r="BA954" s="290"/>
      <c r="BB954" s="290"/>
      <c r="BC954" s="350"/>
      <c r="BD954" s="350"/>
      <c r="BE954" s="290"/>
      <c r="BF954" s="281" t="b">
        <v>0</v>
      </c>
      <c r="BG954" s="258"/>
      <c r="BH954" s="346"/>
      <c r="BI954" s="300"/>
      <c r="BJ954" s="300"/>
      <c r="BK954" s="345"/>
      <c r="BL954" s="345"/>
      <c r="BM954" s="300"/>
      <c r="BN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574"/>
      <c r="Z955" s="258"/>
      <c r="AA955" s="194"/>
      <c r="AB955" s="61"/>
      <c r="AC955" s="61"/>
      <c r="AD955" s="81"/>
      <c r="AE955" s="81"/>
      <c r="AF955" s="61"/>
      <c r="AG955" s="269" t="b">
        <v>0</v>
      </c>
      <c r="AH955" s="574"/>
      <c r="AJ955" s="349"/>
      <c r="AK955" s="290"/>
      <c r="AL955" s="290"/>
      <c r="AM955" s="350"/>
      <c r="AN955" s="350"/>
      <c r="AO955" s="290"/>
      <c r="AP955" s="315"/>
      <c r="AQ955" s="258"/>
      <c r="AR955" s="346"/>
      <c r="AS955" s="300"/>
      <c r="AT955" s="300"/>
      <c r="AU955" s="345"/>
      <c r="AV955" s="345"/>
      <c r="AW955" s="300"/>
      <c r="AX955" s="313"/>
      <c r="AY955" s="258"/>
      <c r="AZ955" s="349"/>
      <c r="BA955" s="290"/>
      <c r="BB955" s="290"/>
      <c r="BC955" s="350"/>
      <c r="BD955" s="350"/>
      <c r="BE955" s="290"/>
      <c r="BF955" s="281" t="b">
        <v>0</v>
      </c>
      <c r="BG955" s="258"/>
      <c r="BH955" s="346"/>
      <c r="BI955" s="300"/>
      <c r="BJ955" s="300"/>
      <c r="BK955" s="345"/>
      <c r="BL955" s="345"/>
      <c r="BM955" s="300"/>
      <c r="BN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574"/>
      <c r="Z956" s="258"/>
      <c r="AA956" s="194"/>
      <c r="AB956" s="61"/>
      <c r="AC956" s="61"/>
      <c r="AD956" s="81"/>
      <c r="AE956" s="81"/>
      <c r="AF956" s="61"/>
      <c r="AG956" s="269" t="b">
        <v>0</v>
      </c>
      <c r="AH956" s="574"/>
      <c r="AJ956" s="349"/>
      <c r="AK956" s="290"/>
      <c r="AL956" s="290"/>
      <c r="AM956" s="350"/>
      <c r="AN956" s="350"/>
      <c r="AO956" s="290"/>
      <c r="AP956" s="315"/>
      <c r="AQ956" s="258"/>
      <c r="AR956" s="346"/>
      <c r="AS956" s="300"/>
      <c r="AT956" s="300"/>
      <c r="AU956" s="345"/>
      <c r="AV956" s="345"/>
      <c r="AW956" s="300"/>
      <c r="AX956" s="313"/>
      <c r="AY956" s="258"/>
      <c r="AZ956" s="349"/>
      <c r="BA956" s="290"/>
      <c r="BB956" s="290"/>
      <c r="BC956" s="350"/>
      <c r="BD956" s="350"/>
      <c r="BE956" s="290"/>
      <c r="BF956" s="281" t="b">
        <v>0</v>
      </c>
      <c r="BG956" s="258"/>
      <c r="BH956" s="346"/>
      <c r="BI956" s="300"/>
      <c r="BJ956" s="300"/>
      <c r="BK956" s="345"/>
      <c r="BL956" s="345"/>
      <c r="BM956" s="300"/>
      <c r="BN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574"/>
      <c r="Z957" s="258"/>
      <c r="AA957" s="194"/>
      <c r="AB957" s="61"/>
      <c r="AC957" s="61"/>
      <c r="AD957" s="81"/>
      <c r="AE957" s="81"/>
      <c r="AF957" s="61"/>
      <c r="AG957" s="269" t="b">
        <v>0</v>
      </c>
      <c r="AH957" s="574"/>
      <c r="AJ957" s="349"/>
      <c r="AK957" s="290"/>
      <c r="AL957" s="290"/>
      <c r="AM957" s="350"/>
      <c r="AN957" s="350"/>
      <c r="AO957" s="290"/>
      <c r="AP957" s="315"/>
      <c r="AQ957" s="258"/>
      <c r="AR957" s="346"/>
      <c r="AS957" s="300"/>
      <c r="AT957" s="300"/>
      <c r="AU957" s="345"/>
      <c r="AV957" s="345"/>
      <c r="AW957" s="300"/>
      <c r="AX957" s="313"/>
      <c r="AY957" s="258"/>
      <c r="AZ957" s="349"/>
      <c r="BA957" s="290"/>
      <c r="BB957" s="290"/>
      <c r="BC957" s="350"/>
      <c r="BD957" s="350"/>
      <c r="BE957" s="290"/>
      <c r="BF957" s="281" t="b">
        <v>0</v>
      </c>
      <c r="BG957" s="258"/>
      <c r="BH957" s="346"/>
      <c r="BI957" s="300"/>
      <c r="BJ957" s="300"/>
      <c r="BK957" s="345"/>
      <c r="BL957" s="345"/>
      <c r="BM957" s="300"/>
      <c r="BN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574"/>
      <c r="Z958" s="258"/>
      <c r="AA958" s="194"/>
      <c r="AB958" s="61"/>
      <c r="AC958" s="61"/>
      <c r="AD958" s="81"/>
      <c r="AE958" s="81"/>
      <c r="AF958" s="61"/>
      <c r="AG958" s="269" t="b">
        <v>0</v>
      </c>
      <c r="AH958" s="574"/>
      <c r="AJ958" s="349"/>
      <c r="AK958" s="290"/>
      <c r="AL958" s="290"/>
      <c r="AM958" s="350"/>
      <c r="AN958" s="350"/>
      <c r="AO958" s="290"/>
      <c r="AP958" s="315"/>
      <c r="AQ958" s="258"/>
      <c r="AR958" s="346"/>
      <c r="AS958" s="300"/>
      <c r="AT958" s="300"/>
      <c r="AU958" s="345"/>
      <c r="AV958" s="345"/>
      <c r="AW958" s="300"/>
      <c r="AX958" s="313"/>
      <c r="AY958" s="258"/>
      <c r="AZ958" s="349"/>
      <c r="BA958" s="290"/>
      <c r="BB958" s="290"/>
      <c r="BC958" s="350"/>
      <c r="BD958" s="350"/>
      <c r="BE958" s="290"/>
      <c r="BF958" s="281" t="b">
        <v>0</v>
      </c>
      <c r="BG958" s="258"/>
      <c r="BH958" s="346"/>
      <c r="BI958" s="300"/>
      <c r="BJ958" s="300"/>
      <c r="BK958" s="345"/>
      <c r="BL958" s="345"/>
      <c r="BM958" s="300"/>
      <c r="BN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574"/>
      <c r="Z959" s="258"/>
      <c r="AA959" s="194"/>
      <c r="AB959" s="61"/>
      <c r="AC959" s="61"/>
      <c r="AD959" s="81"/>
      <c r="AE959" s="81"/>
      <c r="AF959" s="61"/>
      <c r="AG959" s="269" t="b">
        <v>0</v>
      </c>
      <c r="AH959" s="574"/>
      <c r="AJ959" s="349"/>
      <c r="AK959" s="290"/>
      <c r="AL959" s="290"/>
      <c r="AM959" s="350"/>
      <c r="AN959" s="350"/>
      <c r="AO959" s="290"/>
      <c r="AP959" s="315"/>
      <c r="AQ959" s="258"/>
      <c r="AR959" s="346"/>
      <c r="AS959" s="300"/>
      <c r="AT959" s="300"/>
      <c r="AU959" s="345"/>
      <c r="AV959" s="345"/>
      <c r="AW959" s="300"/>
      <c r="AX959" s="313"/>
      <c r="AY959" s="258"/>
      <c r="AZ959" s="349"/>
      <c r="BA959" s="290"/>
      <c r="BB959" s="290"/>
      <c r="BC959" s="350"/>
      <c r="BD959" s="350"/>
      <c r="BE959" s="290"/>
      <c r="BF959" s="281" t="b">
        <v>0</v>
      </c>
      <c r="BG959" s="258"/>
      <c r="BH959" s="346"/>
      <c r="BI959" s="300"/>
      <c r="BJ959" s="300"/>
      <c r="BK959" s="345"/>
      <c r="BL959" s="345"/>
      <c r="BM959" s="300"/>
      <c r="BN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574"/>
      <c r="Z960" s="258"/>
      <c r="AA960" s="194"/>
      <c r="AB960" s="61"/>
      <c r="AC960" s="61"/>
      <c r="AD960" s="81"/>
      <c r="AE960" s="81"/>
      <c r="AF960" s="61"/>
      <c r="AG960" s="269" t="b">
        <v>0</v>
      </c>
      <c r="AH960" s="574"/>
      <c r="AJ960" s="349"/>
      <c r="AK960" s="290"/>
      <c r="AL960" s="290"/>
      <c r="AM960" s="350"/>
      <c r="AN960" s="350"/>
      <c r="AO960" s="290"/>
      <c r="AP960" s="315"/>
      <c r="AQ960" s="258"/>
      <c r="AR960" s="346"/>
      <c r="AS960" s="300"/>
      <c r="AT960" s="300"/>
      <c r="AU960" s="345"/>
      <c r="AV960" s="345"/>
      <c r="AW960" s="300"/>
      <c r="AX960" s="313"/>
      <c r="AY960" s="258"/>
      <c r="AZ960" s="349"/>
      <c r="BA960" s="290"/>
      <c r="BB960" s="290"/>
      <c r="BC960" s="350"/>
      <c r="BD960" s="350"/>
      <c r="BE960" s="290"/>
      <c r="BF960" s="281" t="b">
        <v>0</v>
      </c>
      <c r="BG960" s="258"/>
      <c r="BH960" s="346"/>
      <c r="BI960" s="300"/>
      <c r="BJ960" s="300"/>
      <c r="BK960" s="345"/>
      <c r="BL960" s="345"/>
      <c r="BM960" s="300"/>
      <c r="BN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574"/>
      <c r="Z961" s="258"/>
      <c r="AA961" s="194"/>
      <c r="AB961" s="61"/>
      <c r="AC961" s="61"/>
      <c r="AD961" s="81"/>
      <c r="AE961" s="81"/>
      <c r="AF961" s="61"/>
      <c r="AG961" s="269" t="b">
        <v>0</v>
      </c>
      <c r="AH961" s="574"/>
      <c r="AJ961" s="349"/>
      <c r="AK961" s="290"/>
      <c r="AL961" s="290"/>
      <c r="AM961" s="350"/>
      <c r="AN961" s="350"/>
      <c r="AO961" s="290"/>
      <c r="AP961" s="315"/>
      <c r="AQ961" s="258"/>
      <c r="AR961" s="346"/>
      <c r="AS961" s="300"/>
      <c r="AT961" s="300"/>
      <c r="AU961" s="345"/>
      <c r="AV961" s="345"/>
      <c r="AW961" s="300"/>
      <c r="AX961" s="313"/>
      <c r="AY961" s="258"/>
      <c r="AZ961" s="349"/>
      <c r="BA961" s="290"/>
      <c r="BB961" s="290"/>
      <c r="BC961" s="350"/>
      <c r="BD961" s="350"/>
      <c r="BE961" s="290"/>
      <c r="BF961" s="281" t="b">
        <v>0</v>
      </c>
      <c r="BG961" s="258"/>
      <c r="BH961" s="346"/>
      <c r="BI961" s="300"/>
      <c r="BJ961" s="300"/>
      <c r="BK961" s="345"/>
      <c r="BL961" s="345"/>
      <c r="BM961" s="300"/>
      <c r="BN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574"/>
      <c r="Z962" s="258"/>
      <c r="AA962" s="194"/>
      <c r="AB962" s="61"/>
      <c r="AC962" s="61"/>
      <c r="AD962" s="81"/>
      <c r="AE962" s="81"/>
      <c r="AF962" s="61"/>
      <c r="AG962" s="269" t="b">
        <v>0</v>
      </c>
      <c r="AH962" s="574"/>
      <c r="AJ962" s="349"/>
      <c r="AK962" s="290"/>
      <c r="AL962" s="290"/>
      <c r="AM962" s="350"/>
      <c r="AN962" s="350"/>
      <c r="AO962" s="290"/>
      <c r="AP962" s="315"/>
      <c r="AQ962" s="258"/>
      <c r="AR962" s="346"/>
      <c r="AS962" s="300"/>
      <c r="AT962" s="300"/>
      <c r="AU962" s="345"/>
      <c r="AV962" s="345"/>
      <c r="AW962" s="300"/>
      <c r="AX962" s="313"/>
      <c r="AY962" s="258"/>
      <c r="AZ962" s="349"/>
      <c r="BA962" s="290"/>
      <c r="BB962" s="290"/>
      <c r="BC962" s="350"/>
      <c r="BD962" s="350"/>
      <c r="BE962" s="290"/>
      <c r="BF962" s="281" t="b">
        <v>0</v>
      </c>
      <c r="BG962" s="258"/>
      <c r="BH962" s="346"/>
      <c r="BI962" s="300"/>
      <c r="BJ962" s="300"/>
      <c r="BK962" s="345"/>
      <c r="BL962" s="345"/>
      <c r="BM962" s="300"/>
      <c r="BN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574"/>
      <c r="Z963" s="258"/>
      <c r="AA963" s="194"/>
      <c r="AB963" s="61"/>
      <c r="AC963" s="61"/>
      <c r="AD963" s="81"/>
      <c r="AE963" s="81"/>
      <c r="AF963" s="61"/>
      <c r="AG963" s="269" t="b">
        <v>0</v>
      </c>
      <c r="AH963" s="574"/>
      <c r="AJ963" s="349"/>
      <c r="AK963" s="290"/>
      <c r="AL963" s="290"/>
      <c r="AM963" s="350"/>
      <c r="AN963" s="350"/>
      <c r="AO963" s="290"/>
      <c r="AP963" s="315"/>
      <c r="AQ963" s="258"/>
      <c r="AR963" s="346"/>
      <c r="AS963" s="300"/>
      <c r="AT963" s="300"/>
      <c r="AU963" s="345"/>
      <c r="AV963" s="345"/>
      <c r="AW963" s="300"/>
      <c r="AX963" s="313"/>
      <c r="AY963" s="258"/>
      <c r="AZ963" s="349"/>
      <c r="BA963" s="290"/>
      <c r="BB963" s="290"/>
      <c r="BC963" s="350"/>
      <c r="BD963" s="350"/>
      <c r="BE963" s="290"/>
      <c r="BF963" s="281" t="b">
        <v>0</v>
      </c>
      <c r="BG963" s="258"/>
      <c r="BH963" s="346"/>
      <c r="BI963" s="300"/>
      <c r="BJ963" s="300"/>
      <c r="BK963" s="345"/>
      <c r="BL963" s="345"/>
      <c r="BM963" s="300"/>
      <c r="BN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574"/>
      <c r="Z964" s="258"/>
      <c r="AA964" s="194"/>
      <c r="AB964" s="61"/>
      <c r="AC964" s="61"/>
      <c r="AD964" s="81"/>
      <c r="AE964" s="81"/>
      <c r="AF964" s="61"/>
      <c r="AG964" s="269" t="b">
        <v>0</v>
      </c>
      <c r="AH964" s="574"/>
      <c r="AJ964" s="349"/>
      <c r="AK964" s="290"/>
      <c r="AL964" s="290"/>
      <c r="AM964" s="350"/>
      <c r="AN964" s="350"/>
      <c r="AO964" s="290"/>
      <c r="AP964" s="315"/>
      <c r="AQ964" s="258"/>
      <c r="AR964" s="346"/>
      <c r="AS964" s="300"/>
      <c r="AT964" s="300"/>
      <c r="AU964" s="345"/>
      <c r="AV964" s="345"/>
      <c r="AW964" s="300"/>
      <c r="AX964" s="313"/>
      <c r="AY964" s="258"/>
      <c r="AZ964" s="349"/>
      <c r="BA964" s="290"/>
      <c r="BB964" s="290"/>
      <c r="BC964" s="350"/>
      <c r="BD964" s="350"/>
      <c r="BE964" s="290"/>
      <c r="BF964" s="281" t="b">
        <v>0</v>
      </c>
      <c r="BG964" s="258"/>
      <c r="BH964" s="346"/>
      <c r="BI964" s="300"/>
      <c r="BJ964" s="300"/>
      <c r="BK964" s="345"/>
      <c r="BL964" s="345"/>
      <c r="BM964" s="300"/>
      <c r="BN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574"/>
      <c r="Z965" s="258"/>
      <c r="AA965" s="194"/>
      <c r="AB965" s="61"/>
      <c r="AC965" s="61"/>
      <c r="AD965" s="81"/>
      <c r="AE965" s="81"/>
      <c r="AF965" s="61"/>
      <c r="AG965" s="269" t="b">
        <v>0</v>
      </c>
      <c r="AH965" s="574"/>
      <c r="AJ965" s="349"/>
      <c r="AK965" s="290"/>
      <c r="AL965" s="290"/>
      <c r="AM965" s="350"/>
      <c r="AN965" s="350"/>
      <c r="AO965" s="290"/>
      <c r="AP965" s="315"/>
      <c r="AQ965" s="258"/>
      <c r="AR965" s="346"/>
      <c r="AS965" s="300"/>
      <c r="AT965" s="300"/>
      <c r="AU965" s="345"/>
      <c r="AV965" s="345"/>
      <c r="AW965" s="300"/>
      <c r="AX965" s="313"/>
      <c r="AY965" s="258"/>
      <c r="AZ965" s="349"/>
      <c r="BA965" s="290"/>
      <c r="BB965" s="290"/>
      <c r="BC965" s="350"/>
      <c r="BD965" s="350"/>
      <c r="BE965" s="290"/>
      <c r="BF965" s="281" t="b">
        <v>0</v>
      </c>
      <c r="BG965" s="258"/>
      <c r="BH965" s="346"/>
      <c r="BI965" s="300"/>
      <c r="BJ965" s="300"/>
      <c r="BK965" s="345"/>
      <c r="BL965" s="345"/>
      <c r="BM965" s="300"/>
      <c r="BN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574"/>
      <c r="Z966" s="258"/>
      <c r="AA966" s="194"/>
      <c r="AB966" s="61"/>
      <c r="AC966" s="61"/>
      <c r="AD966" s="81"/>
      <c r="AE966" s="81"/>
      <c r="AF966" s="61"/>
      <c r="AG966" s="269" t="b">
        <v>0</v>
      </c>
      <c r="AH966" s="574"/>
      <c r="AJ966" s="349"/>
      <c r="AK966" s="290"/>
      <c r="AL966" s="290"/>
      <c r="AM966" s="350"/>
      <c r="AN966" s="350"/>
      <c r="AO966" s="290"/>
      <c r="AP966" s="315"/>
      <c r="AQ966" s="258"/>
      <c r="AR966" s="346"/>
      <c r="AS966" s="300"/>
      <c r="AT966" s="300"/>
      <c r="AU966" s="345"/>
      <c r="AV966" s="345"/>
      <c r="AW966" s="300"/>
      <c r="AX966" s="313"/>
      <c r="AY966" s="258"/>
      <c r="AZ966" s="349"/>
      <c r="BA966" s="290"/>
      <c r="BB966" s="290"/>
      <c r="BC966" s="350"/>
      <c r="BD966" s="350"/>
      <c r="BE966" s="290"/>
      <c r="BF966" s="281" t="b">
        <v>0</v>
      </c>
      <c r="BG966" s="258"/>
      <c r="BH966" s="346"/>
      <c r="BI966" s="300"/>
      <c r="BJ966" s="300"/>
      <c r="BK966" s="345"/>
      <c r="BL966" s="345"/>
      <c r="BM966" s="300"/>
      <c r="BN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574"/>
      <c r="Z967" s="258"/>
      <c r="AA967" s="194"/>
      <c r="AB967" s="61"/>
      <c r="AC967" s="61"/>
      <c r="AD967" s="81"/>
      <c r="AE967" s="81"/>
      <c r="AF967" s="61"/>
      <c r="AG967" s="269" t="b">
        <v>0</v>
      </c>
      <c r="AH967" s="574"/>
      <c r="AJ967" s="349"/>
      <c r="AK967" s="290"/>
      <c r="AL967" s="290"/>
      <c r="AM967" s="350"/>
      <c r="AN967" s="350"/>
      <c r="AO967" s="290"/>
      <c r="AP967" s="315"/>
      <c r="AQ967" s="258"/>
      <c r="AR967" s="346"/>
      <c r="AS967" s="300"/>
      <c r="AT967" s="300"/>
      <c r="AU967" s="345"/>
      <c r="AV967" s="345"/>
      <c r="AW967" s="300"/>
      <c r="AX967" s="313"/>
      <c r="AY967" s="258"/>
      <c r="AZ967" s="349"/>
      <c r="BA967" s="290"/>
      <c r="BB967" s="290"/>
      <c r="BC967" s="350"/>
      <c r="BD967" s="350"/>
      <c r="BE967" s="290"/>
      <c r="BF967" s="281" t="b">
        <v>0</v>
      </c>
      <c r="BG967" s="258"/>
      <c r="BH967" s="346"/>
      <c r="BI967" s="300"/>
      <c r="BJ967" s="300"/>
      <c r="BK967" s="345"/>
      <c r="BL967" s="345"/>
      <c r="BM967" s="300"/>
      <c r="BN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574"/>
      <c r="Z968" s="258"/>
      <c r="AA968" s="194"/>
      <c r="AB968" s="61"/>
      <c r="AC968" s="61"/>
      <c r="AD968" s="81"/>
      <c r="AE968" s="81"/>
      <c r="AF968" s="61"/>
      <c r="AG968" s="269" t="b">
        <v>0</v>
      </c>
      <c r="AH968" s="574"/>
      <c r="AJ968" s="349"/>
      <c r="AK968" s="290"/>
      <c r="AL968" s="290"/>
      <c r="AM968" s="350"/>
      <c r="AN968" s="350"/>
      <c r="AO968" s="290"/>
      <c r="AP968" s="315"/>
      <c r="AQ968" s="258"/>
      <c r="AR968" s="346"/>
      <c r="AS968" s="300"/>
      <c r="AT968" s="300"/>
      <c r="AU968" s="345"/>
      <c r="AV968" s="345"/>
      <c r="AW968" s="300"/>
      <c r="AX968" s="313"/>
      <c r="AY968" s="258"/>
      <c r="AZ968" s="349"/>
      <c r="BA968" s="290"/>
      <c r="BB968" s="290"/>
      <c r="BC968" s="350"/>
      <c r="BD968" s="350"/>
      <c r="BE968" s="290"/>
      <c r="BF968" s="281" t="b">
        <v>0</v>
      </c>
      <c r="BG968" s="258"/>
      <c r="BH968" s="346"/>
      <c r="BI968" s="300"/>
      <c r="BJ968" s="300"/>
      <c r="BK968" s="345"/>
      <c r="BL968" s="345"/>
      <c r="BM968" s="300"/>
      <c r="BN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574"/>
      <c r="Z969" s="258"/>
      <c r="AA969" s="194"/>
      <c r="AB969" s="61"/>
      <c r="AC969" s="61"/>
      <c r="AD969" s="81"/>
      <c r="AE969" s="81"/>
      <c r="AF969" s="61"/>
      <c r="AG969" s="269" t="b">
        <v>0</v>
      </c>
      <c r="AH969" s="574"/>
      <c r="AJ969" s="349"/>
      <c r="AK969" s="290"/>
      <c r="AL969" s="290"/>
      <c r="AM969" s="350"/>
      <c r="AN969" s="350"/>
      <c r="AO969" s="290"/>
      <c r="AP969" s="315"/>
      <c r="AQ969" s="258"/>
      <c r="AR969" s="346"/>
      <c r="AS969" s="300"/>
      <c r="AT969" s="300"/>
      <c r="AU969" s="345"/>
      <c r="AV969" s="345"/>
      <c r="AW969" s="300"/>
      <c r="AX969" s="313"/>
      <c r="AY969" s="258"/>
      <c r="AZ969" s="349"/>
      <c r="BA969" s="290"/>
      <c r="BB969" s="290"/>
      <c r="BC969" s="350"/>
      <c r="BD969" s="350"/>
      <c r="BE969" s="290"/>
      <c r="BF969" s="281" t="b">
        <v>0</v>
      </c>
      <c r="BG969" s="258"/>
      <c r="BH969" s="346"/>
      <c r="BI969" s="300"/>
      <c r="BJ969" s="300"/>
      <c r="BK969" s="345"/>
      <c r="BL969" s="345"/>
      <c r="BM969" s="300"/>
      <c r="BN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574"/>
      <c r="Z970" s="258"/>
      <c r="AA970" s="194"/>
      <c r="AB970" s="61"/>
      <c r="AC970" s="61"/>
      <c r="AD970" s="81"/>
      <c r="AE970" s="81"/>
      <c r="AF970" s="61"/>
      <c r="AG970" s="269" t="b">
        <v>0</v>
      </c>
      <c r="AH970" s="574"/>
      <c r="AJ970" s="349"/>
      <c r="AK970" s="290"/>
      <c r="AL970" s="290"/>
      <c r="AM970" s="350"/>
      <c r="AN970" s="350"/>
      <c r="AO970" s="290"/>
      <c r="AP970" s="315"/>
      <c r="AQ970" s="258"/>
      <c r="AR970" s="346"/>
      <c r="AS970" s="300"/>
      <c r="AT970" s="300"/>
      <c r="AU970" s="345"/>
      <c r="AV970" s="345"/>
      <c r="AW970" s="300"/>
      <c r="AX970" s="313"/>
      <c r="AY970" s="258"/>
      <c r="AZ970" s="349"/>
      <c r="BA970" s="290"/>
      <c r="BB970" s="290"/>
      <c r="BC970" s="350"/>
      <c r="BD970" s="350"/>
      <c r="BE970" s="290"/>
      <c r="BF970" s="281" t="b">
        <v>0</v>
      </c>
      <c r="BG970" s="258"/>
      <c r="BH970" s="346"/>
      <c r="BI970" s="300"/>
      <c r="BJ970" s="300"/>
      <c r="BK970" s="345"/>
      <c r="BL970" s="345"/>
      <c r="BM970" s="300"/>
      <c r="BN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574"/>
      <c r="Z971" s="258"/>
      <c r="AA971" s="194"/>
      <c r="AB971" s="61"/>
      <c r="AC971" s="61"/>
      <c r="AD971" s="81"/>
      <c r="AE971" s="81"/>
      <c r="AF971" s="61"/>
      <c r="AG971" s="269" t="b">
        <v>0</v>
      </c>
      <c r="AH971" s="574"/>
      <c r="AJ971" s="349"/>
      <c r="AK971" s="290"/>
      <c r="AL971" s="290"/>
      <c r="AM971" s="350"/>
      <c r="AN971" s="350"/>
      <c r="AO971" s="290"/>
      <c r="AP971" s="315"/>
      <c r="AQ971" s="258"/>
      <c r="AR971" s="346"/>
      <c r="AS971" s="300"/>
      <c r="AT971" s="300"/>
      <c r="AU971" s="345"/>
      <c r="AV971" s="345"/>
      <c r="AW971" s="300"/>
      <c r="AX971" s="313"/>
      <c r="AY971" s="258"/>
      <c r="AZ971" s="349"/>
      <c r="BA971" s="290"/>
      <c r="BB971" s="290"/>
      <c r="BC971" s="350"/>
      <c r="BD971" s="350"/>
      <c r="BE971" s="290"/>
      <c r="BF971" s="281" t="b">
        <v>0</v>
      </c>
      <c r="BG971" s="258"/>
      <c r="BH971" s="346"/>
      <c r="BI971" s="300"/>
      <c r="BJ971" s="300"/>
      <c r="BK971" s="345"/>
      <c r="BL971" s="345"/>
      <c r="BM971" s="300"/>
      <c r="BN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574"/>
      <c r="Z972" s="258"/>
      <c r="AA972" s="194"/>
      <c r="AB972" s="61"/>
      <c r="AC972" s="61"/>
      <c r="AD972" s="81"/>
      <c r="AE972" s="81"/>
      <c r="AF972" s="61"/>
      <c r="AG972" s="269" t="b">
        <v>0</v>
      </c>
      <c r="AH972" s="574"/>
      <c r="AJ972" s="349"/>
      <c r="AK972" s="290"/>
      <c r="AL972" s="290"/>
      <c r="AM972" s="350"/>
      <c r="AN972" s="350"/>
      <c r="AO972" s="290"/>
      <c r="AP972" s="315"/>
      <c r="AQ972" s="258"/>
      <c r="AR972" s="346"/>
      <c r="AS972" s="300"/>
      <c r="AT972" s="300"/>
      <c r="AU972" s="345"/>
      <c r="AV972" s="345"/>
      <c r="AW972" s="300"/>
      <c r="AX972" s="313"/>
      <c r="AY972" s="258"/>
      <c r="AZ972" s="351"/>
      <c r="BA972" s="351"/>
      <c r="BB972" s="351"/>
      <c r="BC972" s="351"/>
      <c r="BD972" s="351"/>
      <c r="BE972" s="351"/>
      <c r="BF972" s="351"/>
      <c r="BG972" s="258"/>
      <c r="BH972" s="346"/>
      <c r="BI972" s="300"/>
      <c r="BJ972" s="300"/>
      <c r="BK972" s="345"/>
      <c r="BL972" s="345"/>
      <c r="BM972" s="300"/>
      <c r="BN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574"/>
      <c r="Z973" s="258"/>
      <c r="AA973" s="194"/>
      <c r="AB973" s="61"/>
      <c r="AC973" s="61"/>
      <c r="AD973" s="81"/>
      <c r="AE973" s="81"/>
      <c r="AF973" s="61"/>
      <c r="AG973" s="269" t="b">
        <v>0</v>
      </c>
      <c r="AH973" s="574"/>
      <c r="AJ973" s="349"/>
      <c r="AK973" s="290"/>
      <c r="AL973" s="290"/>
      <c r="AM973" s="350"/>
      <c r="AN973" s="350"/>
      <c r="AO973" s="290"/>
      <c r="AP973" s="315"/>
      <c r="AQ973" s="258"/>
      <c r="AR973" s="346"/>
      <c r="AS973" s="300"/>
      <c r="AT973" s="300"/>
      <c r="AU973" s="345"/>
      <c r="AV973" s="345"/>
      <c r="AW973" s="300"/>
      <c r="AX973" s="313"/>
      <c r="AY973" s="258"/>
      <c r="AZ973" s="351"/>
      <c r="BA973" s="351"/>
      <c r="BB973" s="351"/>
      <c r="BC973" s="351"/>
      <c r="BD973" s="351"/>
      <c r="BE973" s="351"/>
      <c r="BF973" s="351"/>
      <c r="BG973" s="258"/>
      <c r="BH973" s="346"/>
      <c r="BI973" s="300"/>
      <c r="BJ973" s="300"/>
      <c r="BK973" s="345"/>
      <c r="BL973" s="345"/>
      <c r="BM973" s="300"/>
      <c r="BN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574"/>
      <c r="Z974" s="258"/>
      <c r="AA974" s="194"/>
      <c r="AB974" s="61"/>
      <c r="AC974" s="61"/>
      <c r="AD974" s="81"/>
      <c r="AE974" s="81"/>
      <c r="AF974" s="61"/>
      <c r="AG974" s="269" t="b">
        <v>0</v>
      </c>
      <c r="AH974" s="574"/>
      <c r="AJ974" s="349"/>
      <c r="AK974" s="290"/>
      <c r="AL974" s="290"/>
      <c r="AM974" s="350"/>
      <c r="AN974" s="350"/>
      <c r="AO974" s="290"/>
      <c r="AP974" s="315"/>
      <c r="AQ974" s="258"/>
      <c r="AR974" s="346"/>
      <c r="AS974" s="300"/>
      <c r="AT974" s="300"/>
      <c r="AU974" s="345"/>
      <c r="AV974" s="345"/>
      <c r="AW974" s="300"/>
      <c r="AX974" s="313"/>
      <c r="AY974" s="258"/>
      <c r="AZ974" s="351"/>
      <c r="BA974" s="351"/>
      <c r="BB974" s="351"/>
      <c r="BC974" s="351"/>
      <c r="BD974" s="351"/>
      <c r="BE974" s="351"/>
      <c r="BF974" s="351"/>
      <c r="BG974" s="258"/>
      <c r="BH974" s="346"/>
      <c r="BI974" s="300"/>
      <c r="BJ974" s="300"/>
      <c r="BK974" s="345"/>
      <c r="BL974" s="345"/>
      <c r="BM974" s="300"/>
      <c r="BN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574"/>
      <c r="Z975" s="258"/>
      <c r="AA975" s="194"/>
      <c r="AB975" s="61"/>
      <c r="AC975" s="61"/>
      <c r="AD975" s="81"/>
      <c r="AE975" s="81"/>
      <c r="AF975" s="61"/>
      <c r="AG975" s="269" t="b">
        <v>0</v>
      </c>
      <c r="AH975" s="574"/>
      <c r="AJ975" s="349"/>
      <c r="AK975" s="290"/>
      <c r="AL975" s="290"/>
      <c r="AM975" s="350"/>
      <c r="AN975" s="350"/>
      <c r="AO975" s="290"/>
      <c r="AP975" s="315"/>
      <c r="AQ975" s="258"/>
      <c r="AR975" s="346"/>
      <c r="AS975" s="300"/>
      <c r="AT975" s="300"/>
      <c r="AU975" s="345"/>
      <c r="AV975" s="345"/>
      <c r="AW975" s="300"/>
      <c r="AX975" s="313"/>
      <c r="AY975" s="258"/>
      <c r="BG975" s="258"/>
      <c r="BH975" s="346"/>
      <c r="BI975" s="300"/>
      <c r="BJ975" s="300"/>
      <c r="BK975" s="345"/>
      <c r="BL975" s="345"/>
      <c r="BM975" s="300"/>
      <c r="BN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574"/>
      <c r="Z976" s="258"/>
      <c r="AA976" s="194"/>
      <c r="AB976" s="61"/>
      <c r="AC976" s="61"/>
      <c r="AD976" s="81"/>
      <c r="AE976" s="81"/>
      <c r="AF976" s="61"/>
      <c r="AG976" s="269" t="b">
        <v>0</v>
      </c>
      <c r="AH976" s="574"/>
      <c r="AJ976" s="349"/>
      <c r="AK976" s="290"/>
      <c r="AL976" s="290"/>
      <c r="AM976" s="350"/>
      <c r="AN976" s="350"/>
      <c r="AO976" s="290"/>
      <c r="AP976" s="315"/>
      <c r="AQ976" s="258"/>
      <c r="AR976" s="346"/>
      <c r="AS976" s="300"/>
      <c r="AT976" s="300"/>
      <c r="AU976" s="345"/>
      <c r="AV976" s="345"/>
      <c r="AW976" s="300"/>
      <c r="AX976" s="313"/>
      <c r="AY976" s="258"/>
      <c r="BG976" s="258"/>
      <c r="BH976" s="346"/>
      <c r="BI976" s="300"/>
      <c r="BJ976" s="300"/>
      <c r="BK976" s="345"/>
      <c r="BL976" s="345"/>
      <c r="BM976" s="300"/>
      <c r="BN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574"/>
      <c r="Z977" s="258"/>
      <c r="AA977" s="194"/>
      <c r="AB977" s="61"/>
      <c r="AC977" s="61"/>
      <c r="AD977" s="81"/>
      <c r="AE977" s="81"/>
      <c r="AF977" s="61"/>
      <c r="AG977" s="269" t="b">
        <v>0</v>
      </c>
      <c r="AH977" s="574"/>
      <c r="AJ977" s="349"/>
      <c r="AK977" s="290"/>
      <c r="AL977" s="290"/>
      <c r="AM977" s="350"/>
      <c r="AN977" s="350"/>
      <c r="AO977" s="290"/>
      <c r="AP977" s="315"/>
      <c r="AQ977" s="258"/>
      <c r="AR977" s="346"/>
      <c r="AS977" s="300"/>
      <c r="AT977" s="300"/>
      <c r="AU977" s="345"/>
      <c r="AV977" s="345"/>
      <c r="AW977" s="300"/>
      <c r="AX977" s="313"/>
      <c r="AY977" s="258"/>
      <c r="BG977" s="258"/>
      <c r="BH977" s="346"/>
      <c r="BI977" s="300"/>
      <c r="BJ977" s="300"/>
      <c r="BK977" s="345"/>
      <c r="BL977" s="345"/>
      <c r="BM977" s="300"/>
      <c r="BN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574"/>
      <c r="Z978" s="258"/>
      <c r="AA978" s="194"/>
      <c r="AB978" s="61"/>
      <c r="AC978" s="61"/>
      <c r="AD978" s="81"/>
      <c r="AE978" s="81"/>
      <c r="AF978" s="61"/>
      <c r="AG978" s="269" t="b">
        <v>0</v>
      </c>
      <c r="AH978" s="574"/>
      <c r="AJ978" s="349"/>
      <c r="AK978" s="290"/>
      <c r="AL978" s="290"/>
      <c r="AM978" s="350"/>
      <c r="AN978" s="350"/>
      <c r="AO978" s="290"/>
      <c r="AP978" s="315"/>
      <c r="AQ978" s="258"/>
      <c r="AR978" s="346"/>
      <c r="AS978" s="300"/>
      <c r="AT978" s="300"/>
      <c r="AU978" s="345"/>
      <c r="AV978" s="345"/>
      <c r="AW978" s="300"/>
      <c r="AX978" s="313"/>
      <c r="AY978" s="258"/>
      <c r="BG978" s="258"/>
      <c r="BH978" s="346"/>
      <c r="BI978" s="300"/>
      <c r="BJ978" s="300"/>
      <c r="BK978" s="345"/>
      <c r="BL978" s="345"/>
      <c r="BM978" s="300"/>
      <c r="BN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574"/>
      <c r="Z979" s="258"/>
      <c r="AA979" s="194"/>
      <c r="AB979" s="61"/>
      <c r="AC979" s="61"/>
      <c r="AD979" s="81"/>
      <c r="AE979" s="81"/>
      <c r="AF979" s="61"/>
      <c r="AG979" s="269" t="b">
        <v>0</v>
      </c>
      <c r="AH979" s="574"/>
      <c r="AJ979" s="349"/>
      <c r="AK979" s="290"/>
      <c r="AL979" s="290"/>
      <c r="AM979" s="350"/>
      <c r="AN979" s="350"/>
      <c r="AO979" s="290"/>
      <c r="AP979" s="315"/>
      <c r="AQ979" s="258"/>
      <c r="AR979" s="346"/>
      <c r="AS979" s="300"/>
      <c r="AT979" s="300"/>
      <c r="AU979" s="345"/>
      <c r="AV979" s="345"/>
      <c r="AW979" s="300"/>
      <c r="AX979" s="313"/>
      <c r="AY979" s="258"/>
      <c r="BG979" s="258"/>
      <c r="BH979" s="346"/>
      <c r="BI979" s="300"/>
      <c r="BJ979" s="300"/>
      <c r="BK979" s="345"/>
      <c r="BL979" s="345"/>
      <c r="BM979" s="300"/>
      <c r="BN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574"/>
      <c r="Z980" s="258"/>
      <c r="AA980" s="194"/>
      <c r="AB980" s="61"/>
      <c r="AC980" s="61"/>
      <c r="AD980" s="81"/>
      <c r="AE980" s="81"/>
      <c r="AF980" s="61"/>
      <c r="AG980" s="269" t="b">
        <v>0</v>
      </c>
      <c r="AH980" s="574"/>
      <c r="AJ980" s="349"/>
      <c r="AK980" s="290"/>
      <c r="AL980" s="290"/>
      <c r="AM980" s="350"/>
      <c r="AN980" s="350"/>
      <c r="AO980" s="290"/>
      <c r="AP980" s="315"/>
      <c r="AQ980" s="258"/>
      <c r="AR980" s="346"/>
      <c r="AS980" s="300"/>
      <c r="AT980" s="300"/>
      <c r="AU980" s="345"/>
      <c r="AV980" s="345"/>
      <c r="AW980" s="300"/>
      <c r="AX980" s="313"/>
      <c r="AY980" s="258"/>
      <c r="BG980" s="258"/>
      <c r="BH980" s="346"/>
      <c r="BI980" s="300"/>
      <c r="BJ980" s="300"/>
      <c r="BK980" s="345"/>
      <c r="BL980" s="345"/>
      <c r="BM980" s="300"/>
      <c r="BN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574"/>
      <c r="Z981" s="258"/>
      <c r="AA981" s="194"/>
      <c r="AB981" s="61"/>
      <c r="AC981" s="61"/>
      <c r="AD981" s="81"/>
      <c r="AE981" s="81"/>
      <c r="AF981" s="61"/>
      <c r="AG981" s="269" t="b">
        <v>0</v>
      </c>
      <c r="AH981" s="574"/>
      <c r="AJ981" s="349"/>
      <c r="AK981" s="290"/>
      <c r="AL981" s="290"/>
      <c r="AM981" s="350"/>
      <c r="AN981" s="350"/>
      <c r="AO981" s="290"/>
      <c r="AP981" s="315"/>
      <c r="AQ981" s="258"/>
      <c r="AR981" s="346"/>
      <c r="AS981" s="300"/>
      <c r="AT981" s="300"/>
      <c r="AU981" s="345"/>
      <c r="AV981" s="345"/>
      <c r="AW981" s="300"/>
      <c r="AX981" s="313"/>
      <c r="AY981" s="258"/>
      <c r="BG981" s="258"/>
      <c r="BH981" s="346"/>
      <c r="BI981" s="300"/>
      <c r="BJ981" s="300"/>
      <c r="BK981" s="345"/>
      <c r="BL981" s="345"/>
      <c r="BM981" s="300"/>
      <c r="BN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574"/>
      <c r="Z982" s="258"/>
      <c r="AA982" s="194"/>
      <c r="AB982" s="61"/>
      <c r="AC982" s="61"/>
      <c r="AD982" s="81"/>
      <c r="AE982" s="81"/>
      <c r="AF982" s="61"/>
      <c r="AG982" s="269" t="b">
        <v>0</v>
      </c>
      <c r="AH982" s="574"/>
      <c r="AJ982" s="349"/>
      <c r="AK982" s="290"/>
      <c r="AL982" s="290"/>
      <c r="AM982" s="350"/>
      <c r="AN982" s="350"/>
      <c r="AO982" s="290"/>
      <c r="AP982" s="315"/>
      <c r="AQ982" s="258"/>
      <c r="AR982" s="346"/>
      <c r="AS982" s="300"/>
      <c r="AT982" s="300"/>
      <c r="AU982" s="345"/>
      <c r="AV982" s="345"/>
      <c r="AW982" s="300"/>
      <c r="AX982" s="313"/>
      <c r="AY982" s="258"/>
      <c r="BG982" s="258"/>
      <c r="BH982" s="346"/>
      <c r="BI982" s="300"/>
      <c r="BJ982" s="300"/>
      <c r="BK982" s="345"/>
      <c r="BL982" s="345"/>
      <c r="BM982" s="300"/>
      <c r="BN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574"/>
      <c r="Z983" s="258"/>
      <c r="AA983" s="194"/>
      <c r="AB983" s="61"/>
      <c r="AC983" s="61"/>
      <c r="AD983" s="81"/>
      <c r="AE983" s="81"/>
      <c r="AF983" s="61"/>
      <c r="AG983" s="269" t="b">
        <v>0</v>
      </c>
      <c r="AH983" s="574"/>
      <c r="AJ983" s="349"/>
      <c r="AK983" s="290"/>
      <c r="AL983" s="290"/>
      <c r="AM983" s="350"/>
      <c r="AN983" s="350"/>
      <c r="AO983" s="290"/>
      <c r="AP983" s="315"/>
      <c r="AQ983" s="258"/>
      <c r="AR983" s="346"/>
      <c r="AS983" s="300"/>
      <c r="AT983" s="300"/>
      <c r="AU983" s="345"/>
      <c r="AV983" s="345"/>
      <c r="AW983" s="300"/>
      <c r="AX983" s="313"/>
      <c r="AY983" s="258"/>
      <c r="BG983" s="258"/>
      <c r="BH983" s="346"/>
      <c r="BI983" s="300"/>
      <c r="BJ983" s="300"/>
      <c r="BK983" s="345"/>
      <c r="BL983" s="345"/>
      <c r="BM983" s="300"/>
      <c r="BN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574"/>
      <c r="Z984" s="258"/>
      <c r="AA984" s="194"/>
      <c r="AB984" s="61"/>
      <c r="AC984" s="61"/>
      <c r="AD984" s="81"/>
      <c r="AE984" s="81"/>
      <c r="AF984" s="61"/>
      <c r="AG984" s="269" t="b">
        <v>0</v>
      </c>
      <c r="AH984" s="574"/>
      <c r="AJ984" s="349"/>
      <c r="AK984" s="290"/>
      <c r="AL984" s="290"/>
      <c r="AM984" s="350"/>
      <c r="AN984" s="350"/>
      <c r="AO984" s="290"/>
      <c r="AP984" s="315"/>
      <c r="AQ984" s="258"/>
      <c r="AR984" s="346"/>
      <c r="AS984" s="300"/>
      <c r="AT984" s="300"/>
      <c r="AU984" s="345"/>
      <c r="AV984" s="345"/>
      <c r="AW984" s="300"/>
      <c r="AX984" s="313"/>
      <c r="AY984" s="258"/>
      <c r="BG984" s="258"/>
      <c r="BH984" s="346"/>
      <c r="BI984" s="300"/>
      <c r="BJ984" s="300"/>
      <c r="BK984" s="345"/>
      <c r="BL984" s="345"/>
      <c r="BM984" s="300"/>
      <c r="BN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574"/>
      <c r="Z985" s="258"/>
      <c r="AA985" s="194"/>
      <c r="AB985" s="61"/>
      <c r="AC985" s="61"/>
      <c r="AD985" s="81"/>
      <c r="AE985" s="81"/>
      <c r="AF985" s="61"/>
      <c r="AG985" s="269" t="b">
        <v>0</v>
      </c>
      <c r="AH985" s="574"/>
      <c r="AJ985" s="349"/>
      <c r="AK985" s="290"/>
      <c r="AL985" s="290"/>
      <c r="AM985" s="350"/>
      <c r="AN985" s="350"/>
      <c r="AO985" s="290"/>
      <c r="AP985" s="315"/>
      <c r="AQ985" s="258"/>
      <c r="AR985" s="346"/>
      <c r="AS985" s="300"/>
      <c r="AT985" s="300"/>
      <c r="AU985" s="345"/>
      <c r="AV985" s="345"/>
      <c r="AW985" s="300"/>
      <c r="AX985" s="313"/>
      <c r="AY985" s="258"/>
      <c r="BG985" s="258"/>
      <c r="BH985" s="346"/>
      <c r="BI985" s="300"/>
      <c r="BJ985" s="300"/>
      <c r="BK985" s="345"/>
      <c r="BL985" s="345"/>
      <c r="BM985" s="300"/>
      <c r="BN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574"/>
      <c r="Z986" s="258"/>
      <c r="AA986" s="194"/>
      <c r="AB986" s="61"/>
      <c r="AC986" s="61"/>
      <c r="AD986" s="81"/>
      <c r="AE986" s="81"/>
      <c r="AF986" s="61"/>
      <c r="AG986" s="269" t="b">
        <v>0</v>
      </c>
      <c r="AH986" s="574"/>
      <c r="AJ986" s="349"/>
      <c r="AK986" s="290"/>
      <c r="AL986" s="290"/>
      <c r="AM986" s="350"/>
      <c r="AN986" s="350"/>
      <c r="AO986" s="290"/>
      <c r="AP986" s="315"/>
      <c r="AQ986" s="258"/>
      <c r="AR986" s="346"/>
      <c r="AS986" s="300"/>
      <c r="AT986" s="300"/>
      <c r="AU986" s="345"/>
      <c r="AV986" s="345"/>
      <c r="AW986" s="300"/>
      <c r="AX986" s="313"/>
      <c r="AY986" s="258"/>
      <c r="BG986" s="258"/>
      <c r="BH986" s="346"/>
      <c r="BI986" s="300"/>
      <c r="BJ986" s="300"/>
      <c r="BK986" s="345"/>
      <c r="BL986" s="345"/>
      <c r="BM986" s="300"/>
      <c r="BN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574"/>
      <c r="Z987" s="258"/>
      <c r="AA987" s="194"/>
      <c r="AB987" s="61"/>
      <c r="AC987" s="61"/>
      <c r="AD987" s="81"/>
      <c r="AE987" s="81"/>
      <c r="AF987" s="61"/>
      <c r="AG987" s="269" t="b">
        <v>0</v>
      </c>
      <c r="AH987" s="574"/>
      <c r="AJ987" s="349"/>
      <c r="AK987" s="290"/>
      <c r="AL987" s="290"/>
      <c r="AM987" s="350"/>
      <c r="AN987" s="350"/>
      <c r="AO987" s="290"/>
      <c r="AP987" s="315"/>
      <c r="AQ987" s="258"/>
      <c r="AR987" s="346"/>
      <c r="AS987" s="300"/>
      <c r="AT987" s="300"/>
      <c r="AU987" s="345"/>
      <c r="AV987" s="345"/>
      <c r="AW987" s="300"/>
      <c r="AX987" s="313"/>
      <c r="AY987" s="258"/>
      <c r="BG987" s="258"/>
      <c r="BH987" s="346"/>
      <c r="BI987" s="300"/>
      <c r="BJ987" s="300"/>
      <c r="BK987" s="345"/>
      <c r="BL987" s="345"/>
      <c r="BM987" s="300"/>
      <c r="BN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353"/>
      <c r="S988" s="213"/>
      <c r="T988" s="213"/>
      <c r="U988" s="354"/>
      <c r="V988" s="354"/>
      <c r="W988" s="213"/>
      <c r="X988" s="355" t="b">
        <v>0</v>
      </c>
      <c r="Y988" s="574"/>
      <c r="Z988" s="258"/>
      <c r="AA988" s="194"/>
      <c r="AB988" s="61"/>
      <c r="AC988" s="61"/>
      <c r="AD988" s="81"/>
      <c r="AE988" s="81"/>
      <c r="AF988" s="61"/>
      <c r="AG988" s="269" t="b">
        <v>0</v>
      </c>
      <c r="AH988" s="574"/>
      <c r="AJ988" s="349"/>
      <c r="AK988" s="290"/>
      <c r="AL988" s="290"/>
      <c r="AM988" s="350"/>
      <c r="AN988" s="350"/>
      <c r="AO988" s="290"/>
      <c r="AP988" s="315"/>
      <c r="AQ988" s="258"/>
      <c r="AR988" s="352"/>
      <c r="AS988" s="352"/>
      <c r="AT988" s="352"/>
      <c r="AU988" s="352"/>
      <c r="AV988" s="352"/>
      <c r="AW988" s="352"/>
      <c r="AX988" s="352"/>
      <c r="AY988" s="258"/>
      <c r="BG988" s="258"/>
      <c r="BH988" s="352"/>
      <c r="BI988" s="352"/>
      <c r="BJ988" s="352"/>
      <c r="BK988" s="352"/>
      <c r="BL988" s="352"/>
      <c r="BM988" s="352"/>
      <c r="BN988" s="352"/>
    </row>
    <row r="989" ht="22.5" customHeight="1">
      <c r="A989" s="368"/>
      <c r="B989" s="444"/>
      <c r="C989" s="195"/>
      <c r="D989" s="195"/>
      <c r="E989" s="199"/>
      <c r="F989" s="199"/>
      <c r="G989" s="195"/>
      <c r="H989" s="371" t="b">
        <v>0</v>
      </c>
      <c r="I989" s="258"/>
      <c r="J989" s="194"/>
      <c r="K989" s="61"/>
      <c r="L989" s="61"/>
      <c r="M989" s="81"/>
      <c r="N989" s="81"/>
      <c r="O989" s="61"/>
      <c r="P989" s="269" t="b">
        <v>0</v>
      </c>
      <c r="Q989" s="258"/>
      <c r="R989" s="59"/>
      <c r="S989" s="59"/>
      <c r="T989" s="59"/>
      <c r="U989" s="59"/>
      <c r="V989" s="59"/>
      <c r="W989" s="59"/>
      <c r="X989" s="59"/>
      <c r="Y989" s="59"/>
      <c r="Z989" s="258"/>
      <c r="AA989" s="194"/>
      <c r="AB989" s="61"/>
      <c r="AC989" s="61"/>
      <c r="AD989" s="81"/>
      <c r="AE989" s="81"/>
      <c r="AF989" s="61"/>
      <c r="AG989" s="269" t="b">
        <v>0</v>
      </c>
      <c r="AH989" s="574"/>
      <c r="AJ989" s="349"/>
      <c r="AK989" s="290"/>
      <c r="AL989" s="290"/>
      <c r="AM989" s="350"/>
      <c r="AN989" s="350"/>
      <c r="AO989" s="290"/>
      <c r="AP989" s="315"/>
      <c r="AQ989" s="258"/>
      <c r="AR989" s="352"/>
      <c r="AS989" s="352"/>
      <c r="AT989" s="352"/>
      <c r="AU989" s="352"/>
      <c r="AV989" s="352"/>
      <c r="AW989" s="352"/>
      <c r="AX989" s="352"/>
      <c r="AY989" s="258"/>
      <c r="BG989" s="258"/>
      <c r="BH989" s="352"/>
      <c r="BI989" s="352"/>
      <c r="BJ989" s="352"/>
      <c r="BK989" s="352"/>
      <c r="BL989" s="352"/>
      <c r="BM989" s="352"/>
      <c r="BN989" s="352"/>
    </row>
    <row r="990" ht="22.5" customHeight="1">
      <c r="A990" s="368"/>
      <c r="B990" s="444"/>
      <c r="C990" s="195"/>
      <c r="D990" s="195"/>
      <c r="E990" s="199"/>
      <c r="F990" s="199"/>
      <c r="G990" s="195"/>
      <c r="H990" s="371" t="b">
        <v>0</v>
      </c>
      <c r="I990" s="258"/>
      <c r="J990" s="194"/>
      <c r="K990" s="61"/>
      <c r="L990" s="61"/>
      <c r="M990" s="81"/>
      <c r="N990" s="81"/>
      <c r="O990" s="61"/>
      <c r="P990" s="269" t="b">
        <v>0</v>
      </c>
      <c r="Q990" s="258"/>
      <c r="Y990" s="258"/>
      <c r="Z990" s="258"/>
      <c r="AJ990" s="351"/>
      <c r="AK990" s="351"/>
      <c r="AL990" s="351"/>
      <c r="AM990" s="351"/>
      <c r="AN990" s="351"/>
      <c r="AO990" s="351"/>
      <c r="AP990" s="351"/>
      <c r="AQ990" s="258"/>
      <c r="AR990" s="352"/>
      <c r="AS990" s="352"/>
      <c r="AT990" s="352"/>
      <c r="AU990" s="352"/>
      <c r="AV990" s="352"/>
      <c r="AW990" s="352"/>
      <c r="AX990" s="352"/>
      <c r="AY990" s="258"/>
      <c r="BG990" s="258"/>
      <c r="BH990" s="352"/>
      <c r="BI990" s="352"/>
      <c r="BJ990" s="352"/>
      <c r="BK990" s="352"/>
      <c r="BL990" s="352"/>
      <c r="BM990" s="352"/>
      <c r="BN990" s="352"/>
    </row>
    <row r="991" ht="22.5" customHeight="1">
      <c r="A991" s="368"/>
      <c r="B991" s="554"/>
      <c r="C991" s="555"/>
      <c r="D991" s="109"/>
      <c r="E991" s="581"/>
      <c r="F991" s="581"/>
      <c r="G991" s="557"/>
      <c r="H991" s="558" t="b">
        <v>0</v>
      </c>
      <c r="I991" s="258"/>
      <c r="J991" s="194"/>
      <c r="K991" s="61"/>
      <c r="L991" s="61"/>
      <c r="M991" s="81"/>
      <c r="N991" s="81"/>
      <c r="O991" s="61"/>
      <c r="P991" s="269" t="b">
        <v>0</v>
      </c>
      <c r="Q991" s="258"/>
      <c r="Y991" s="258"/>
      <c r="Z991" s="258"/>
      <c r="AJ991" s="351"/>
      <c r="AK991" s="351"/>
      <c r="AL991" s="351"/>
      <c r="AM991" s="351"/>
      <c r="AN991" s="351"/>
      <c r="AO991" s="351"/>
      <c r="AP991" s="351"/>
      <c r="AQ991" s="258"/>
      <c r="AR991" s="352"/>
      <c r="AS991" s="352"/>
      <c r="AT991" s="352"/>
      <c r="AU991" s="352"/>
      <c r="AV991" s="352"/>
      <c r="AW991" s="352"/>
      <c r="AX991" s="352"/>
      <c r="AY991" s="258"/>
      <c r="BG991" s="258"/>
      <c r="BH991" s="352"/>
      <c r="BI991" s="352"/>
      <c r="BJ991" s="352"/>
      <c r="BK991" s="352"/>
      <c r="BL991" s="352"/>
      <c r="BM991" s="352"/>
      <c r="BN991" s="352"/>
    </row>
    <row r="992" ht="22.5" customHeight="1">
      <c r="A992" s="368"/>
      <c r="B992" s="554"/>
      <c r="C992" s="109"/>
      <c r="D992" s="109"/>
      <c r="E992" s="581"/>
      <c r="F992" s="581"/>
      <c r="G992" s="557"/>
      <c r="H992" s="558" t="b">
        <v>0</v>
      </c>
      <c r="I992" s="258"/>
      <c r="J992" s="194"/>
      <c r="K992" s="61"/>
      <c r="L992" s="61"/>
      <c r="M992" s="81"/>
      <c r="N992" s="81"/>
      <c r="O992" s="61"/>
      <c r="P992" s="269" t="b">
        <v>0</v>
      </c>
      <c r="Q992" s="258"/>
      <c r="Y992" s="258"/>
      <c r="Z992" s="258"/>
      <c r="AJ992" s="351"/>
      <c r="AK992" s="351"/>
      <c r="AL992" s="351"/>
      <c r="AM992" s="351"/>
      <c r="AN992" s="351"/>
      <c r="AO992" s="351"/>
      <c r="AP992" s="351"/>
      <c r="AQ992" s="258"/>
      <c r="AY992" s="258"/>
      <c r="BG992" s="258"/>
    </row>
    <row r="993" ht="22.5" customHeight="1">
      <c r="A993" s="368"/>
      <c r="B993" s="554"/>
      <c r="C993" s="109"/>
      <c r="D993" s="109"/>
      <c r="E993" s="581"/>
      <c r="F993" s="581"/>
      <c r="G993" s="557"/>
      <c r="H993" s="558" t="b">
        <v>0</v>
      </c>
      <c r="I993" s="258"/>
      <c r="J993" s="194"/>
      <c r="K993" s="61"/>
      <c r="L993" s="61"/>
      <c r="M993" s="81"/>
      <c r="N993" s="81"/>
      <c r="O993" s="61"/>
      <c r="P993" s="269" t="b">
        <v>0</v>
      </c>
      <c r="Q993" s="258"/>
      <c r="Y993" s="258"/>
      <c r="Z993" s="258"/>
      <c r="AQ993" s="258"/>
      <c r="AY993" s="258"/>
      <c r="BG993" s="258"/>
    </row>
    <row r="994" ht="22.5" customHeight="1">
      <c r="A994" s="368"/>
      <c r="B994" s="554"/>
      <c r="C994" s="109"/>
      <c r="D994" s="109"/>
      <c r="E994" s="581"/>
      <c r="F994" s="581"/>
      <c r="G994" s="557"/>
      <c r="H994" s="558" t="b">
        <v>0</v>
      </c>
      <c r="I994" s="258"/>
      <c r="J994" s="194"/>
      <c r="K994" s="61"/>
      <c r="L994" s="61"/>
      <c r="M994" s="81"/>
      <c r="N994" s="81"/>
      <c r="O994" s="61"/>
      <c r="P994" s="269" t="b">
        <v>0</v>
      </c>
      <c r="Q994" s="258"/>
      <c r="Y994" s="258"/>
      <c r="Z994" s="258"/>
      <c r="AQ994" s="258"/>
      <c r="AY994" s="258"/>
      <c r="BG994" s="258"/>
    </row>
    <row r="995" ht="22.5" customHeight="1">
      <c r="A995" s="368"/>
      <c r="B995" s="554"/>
      <c r="C995" s="109"/>
      <c r="D995" s="109"/>
      <c r="E995" s="581"/>
      <c r="F995" s="581"/>
      <c r="G995" s="557"/>
      <c r="H995" s="558" t="b">
        <v>0</v>
      </c>
      <c r="I995" s="258"/>
      <c r="J995" s="194"/>
      <c r="K995" s="61"/>
      <c r="L995" s="61"/>
      <c r="M995" s="81"/>
      <c r="N995" s="81"/>
      <c r="O995" s="61"/>
      <c r="P995" s="269" t="b">
        <v>0</v>
      </c>
      <c r="Q995" s="258"/>
      <c r="Y995" s="258"/>
      <c r="Z995" s="258"/>
      <c r="AQ995" s="258"/>
      <c r="AY995" s="258"/>
      <c r="BG995" s="258"/>
    </row>
    <row r="996" ht="22.5" customHeight="1">
      <c r="A996" s="368"/>
      <c r="B996" s="554"/>
      <c r="C996" s="109"/>
      <c r="D996" s="109"/>
      <c r="E996" s="581"/>
      <c r="F996" s="581"/>
      <c r="G996" s="557"/>
      <c r="H996" s="558" t="b">
        <v>0</v>
      </c>
      <c r="I996" s="258"/>
      <c r="J996" s="194"/>
      <c r="K996" s="61"/>
      <c r="L996" s="61"/>
      <c r="M996" s="81"/>
      <c r="N996" s="81"/>
      <c r="O996" s="61"/>
      <c r="P996" s="269" t="b">
        <v>0</v>
      </c>
      <c r="Q996" s="258"/>
      <c r="Y996" s="258"/>
      <c r="Z996" s="258"/>
      <c r="AQ996" s="258"/>
      <c r="AY996" s="258"/>
      <c r="BG996" s="258"/>
    </row>
    <row r="997" ht="22.5" customHeight="1">
      <c r="A997" s="368"/>
      <c r="B997" s="447"/>
      <c r="C997" s="447"/>
      <c r="D997" s="447"/>
      <c r="E997" s="447"/>
      <c r="F997" s="447"/>
      <c r="G997" s="447"/>
      <c r="H997" s="447"/>
      <c r="I997" s="258"/>
      <c r="J997" s="194"/>
      <c r="K997" s="61"/>
      <c r="L997" s="61"/>
      <c r="M997" s="81"/>
      <c r="N997" s="81"/>
      <c r="O997" s="61"/>
      <c r="P997" s="269" t="b">
        <v>0</v>
      </c>
      <c r="Q997" s="258"/>
      <c r="Y997" s="258"/>
      <c r="Z997" s="258"/>
      <c r="AQ997" s="258"/>
      <c r="AY997" s="258"/>
      <c r="BG997" s="258"/>
    </row>
    <row r="998" ht="22.5" customHeight="1">
      <c r="A998" s="368"/>
      <c r="B998" s="447"/>
      <c r="C998" s="447"/>
      <c r="D998" s="447"/>
      <c r="E998" s="447"/>
      <c r="F998" s="447"/>
      <c r="G998" s="447"/>
      <c r="H998" s="447"/>
      <c r="I998" s="258"/>
      <c r="J998" s="194"/>
      <c r="K998" s="61"/>
      <c r="L998" s="61"/>
      <c r="M998" s="81"/>
      <c r="N998" s="81"/>
      <c r="O998" s="61"/>
      <c r="P998" s="269" t="b">
        <v>0</v>
      </c>
      <c r="Q998" s="258"/>
      <c r="Y998" s="258"/>
      <c r="Z998" s="258"/>
      <c r="AQ998" s="258"/>
      <c r="AY998" s="258"/>
      <c r="BG998" s="258"/>
    </row>
    <row r="999" ht="22.5" customHeight="1">
      <c r="A999" s="368"/>
      <c r="B999" s="447"/>
      <c r="C999" s="447"/>
      <c r="D999" s="447"/>
      <c r="E999" s="447"/>
      <c r="F999" s="447"/>
      <c r="G999" s="447"/>
      <c r="H999" s="447"/>
      <c r="I999" s="258"/>
      <c r="J999" s="194"/>
      <c r="K999" s="61"/>
      <c r="L999" s="61"/>
      <c r="M999" s="81"/>
      <c r="N999" s="81"/>
      <c r="O999" s="61"/>
      <c r="P999" s="269" t="b">
        <v>0</v>
      </c>
      <c r="Q999" s="258"/>
      <c r="Y999" s="258"/>
      <c r="Z999" s="258"/>
      <c r="AQ999" s="258"/>
      <c r="AY999" s="258"/>
      <c r="BG999" s="258"/>
    </row>
    <row r="1000" ht="22.5" customHeight="1">
      <c r="A1000" s="368"/>
      <c r="B1000" s="447"/>
      <c r="C1000" s="447"/>
      <c r="D1000" s="447"/>
      <c r="E1000" s="447"/>
      <c r="F1000" s="447"/>
      <c r="G1000" s="447"/>
      <c r="H1000" s="447"/>
      <c r="I1000" s="258"/>
      <c r="J1000" s="194"/>
      <c r="K1000" s="61"/>
      <c r="L1000" s="61"/>
      <c r="M1000" s="81"/>
      <c r="N1000" s="81"/>
      <c r="O1000" s="61"/>
      <c r="P1000" s="269" t="b">
        <v>0</v>
      </c>
      <c r="Q1000" s="258"/>
      <c r="Y1000" s="258"/>
      <c r="Z1000" s="258"/>
      <c r="AQ1000" s="258"/>
      <c r="AY1000" s="258"/>
      <c r="BG1000" s="258"/>
    </row>
    <row r="1001" ht="22.5" customHeight="1">
      <c r="A1001" s="368"/>
      <c r="B1001" s="447"/>
      <c r="C1001" s="447"/>
      <c r="D1001" s="447"/>
      <c r="E1001" s="447"/>
      <c r="F1001" s="447"/>
      <c r="G1001" s="447"/>
      <c r="H1001" s="447"/>
      <c r="I1001" s="258"/>
      <c r="J1001" s="194"/>
      <c r="K1001" s="61"/>
      <c r="L1001" s="61"/>
      <c r="M1001" s="81"/>
      <c r="N1001" s="81"/>
      <c r="O1001" s="61"/>
      <c r="P1001" s="269" t="b">
        <v>0</v>
      </c>
      <c r="Q1001" s="258"/>
      <c r="Y1001" s="258"/>
      <c r="Z1001" s="258"/>
      <c r="AQ1001" s="258"/>
      <c r="AY1001" s="258"/>
      <c r="BG1001" s="258"/>
    </row>
    <row r="1002" ht="22.5" customHeight="1">
      <c r="A1002" s="368"/>
      <c r="I1002" s="258"/>
      <c r="J1002" s="194"/>
      <c r="K1002" s="61"/>
      <c r="L1002" s="61"/>
      <c r="M1002" s="81"/>
      <c r="N1002" s="81"/>
      <c r="O1002" s="61"/>
      <c r="P1002" s="269" t="b">
        <v>0</v>
      </c>
      <c r="Q1002" s="258"/>
      <c r="Y1002" s="258"/>
      <c r="Z1002" s="258"/>
      <c r="AQ1002" s="258"/>
      <c r="AY1002" s="258"/>
      <c r="BG1002" s="258"/>
    </row>
    <row r="1003">
      <c r="A1003" s="368"/>
      <c r="I1003" s="258"/>
      <c r="Q1003" s="258"/>
      <c r="Y1003" s="258"/>
      <c r="Z1003" s="258"/>
      <c r="AQ1003" s="258"/>
      <c r="AY1003" s="258"/>
      <c r="BG1003" s="258"/>
    </row>
  </sheetData>
  <conditionalFormatting sqref="S18:S19">
    <cfRule type="expression" dxfId="12" priority="1">
      <formula>COUNTIF(C:C, S18)&gt;1</formula>
    </cfRule>
  </conditionalFormatting>
  <conditionalFormatting sqref="T18:T19">
    <cfRule type="expression" dxfId="12" priority="2">
      <formula>COUNTIF(D:D, T18)&gt;1</formula>
    </cfRule>
  </conditionalFormatting>
  <conditionalFormatting sqref="S12">
    <cfRule type="expression" dxfId="12" priority="3">
      <formula>COUNTIF(C:C, S12)&gt;1</formula>
    </cfRule>
  </conditionalFormatting>
  <conditionalFormatting sqref="T12">
    <cfRule type="expression" dxfId="12" priority="4">
      <formula>COUNTIF(D:D, T12)&gt;1</formula>
    </cfRule>
  </conditionalFormatting>
  <conditionalFormatting sqref="T8">
    <cfRule type="expression" dxfId="12" priority="5">
      <formula>COUNTIF(D:D, T8)&gt;1</formula>
    </cfRule>
  </conditionalFormatting>
  <conditionalFormatting sqref="AC5:AC6">
    <cfRule type="expression" dxfId="12" priority="6">
      <formula>COUNTIF(L:L, AC5)&gt;1</formula>
    </cfRule>
  </conditionalFormatting>
  <conditionalFormatting sqref="AB5:AB6">
    <cfRule type="expression" dxfId="12" priority="7">
      <formula>COUNTIF(K:K, AB5)&gt;1</formula>
    </cfRule>
  </conditionalFormatting>
  <conditionalFormatting sqref="L97:L99">
    <cfRule type="expression" dxfId="12" priority="8">
      <formula>COUNTIF(K:K, L97)&gt;1</formula>
    </cfRule>
  </conditionalFormatting>
  <conditionalFormatting sqref="K74">
    <cfRule type="expression" dxfId="12" priority="9">
      <formula>COUNTIF(C:C, K74)&gt;1</formula>
    </cfRule>
  </conditionalFormatting>
  <conditionalFormatting sqref="L74">
    <cfRule type="expression" dxfId="12" priority="10">
      <formula>COUNTIF(D:D, L74)&gt;1</formula>
    </cfRule>
  </conditionalFormatting>
  <conditionalFormatting sqref="K7:K22">
    <cfRule type="expression" dxfId="12" priority="11">
      <formula>COUNTIF(#REF!, K7)&gt;1</formula>
    </cfRule>
  </conditionalFormatting>
  <conditionalFormatting sqref="L7:L22">
    <cfRule type="expression" dxfId="12" priority="12">
      <formula>COUNTIF(#REF!, L7)&gt;1</formula>
    </cfRule>
  </conditionalFormatting>
  <conditionalFormatting sqref="K99:K101">
    <cfRule type="expression" dxfId="12" priority="13">
      <formula>COUNTIF(C:C, K99)&gt;1</formula>
    </cfRule>
  </conditionalFormatting>
  <conditionalFormatting sqref="L99:L101">
    <cfRule type="expression" dxfId="12" priority="14">
      <formula>COUNTIF(D:D, L99)&gt;1</formula>
    </cfRule>
  </conditionalFormatting>
  <conditionalFormatting sqref="K54">
    <cfRule type="expression" dxfId="12" priority="15">
      <formula>COUNTIF(#REF!, K54)&gt;1</formula>
    </cfRule>
  </conditionalFormatting>
  <conditionalFormatting sqref="L54">
    <cfRule type="expression" dxfId="12" priority="16">
      <formula>COUNTIF(#REF!, L54)&gt;1</formula>
    </cfRule>
  </conditionalFormatting>
  <conditionalFormatting sqref="T9:T11 T13 D23:D57 D59:D75">
    <cfRule type="expression" dxfId="12" priority="17">
      <formula>COUNTIF(#REF!, T9)&gt;1</formula>
    </cfRule>
  </conditionalFormatting>
  <conditionalFormatting sqref="T9:T11 T13 D23:D57 D59:D75">
    <cfRule type="expression" dxfId="12" priority="18">
      <formula>COUNTIF(#REF!, T9)&gt;1</formula>
    </cfRule>
  </conditionalFormatting>
  <conditionalFormatting sqref="D2:D3 T5 D12:D13 D15:D22">
    <cfRule type="expression" dxfId="12" priority="19">
      <formula>COUNTIF(#REF!, D2)&gt;1</formula>
    </cfRule>
  </conditionalFormatting>
  <conditionalFormatting sqref="D2:D3 T5 D12:D13 D15:D22">
    <cfRule type="expression" dxfId="12" priority="20">
      <formula>COUNTIF(#REF!, D2)&gt;1</formula>
    </cfRule>
  </conditionalFormatting>
  <conditionalFormatting sqref="AK117">
    <cfRule type="expression" dxfId="12" priority="21">
      <formula>COUNTIF(BA:BA, AK117)&gt;1</formula>
    </cfRule>
  </conditionalFormatting>
  <conditionalFormatting sqref="C85">
    <cfRule type="expression" dxfId="12" priority="22">
      <formula>COUNTIF(S:S, C85)&gt;1</formula>
    </cfRule>
  </conditionalFormatting>
  <conditionalFormatting sqref="D85">
    <cfRule type="expression" dxfId="12" priority="23">
      <formula>COUNTIF(T:T, D85)&gt;1</formula>
    </cfRule>
  </conditionalFormatting>
  <conditionalFormatting sqref="K1 K23:K53 K55:K73 K75:K97 K101:K118 K121:K1003">
    <cfRule type="expression" dxfId="12" priority="24">
      <formula>COUNTIF(K:K, K1)&gt;1</formula>
    </cfRule>
  </conditionalFormatting>
  <conditionalFormatting sqref="L1 L23:L53 L55:L73 L75:L97 L101:L118 L121:L1003">
    <cfRule type="expression" dxfId="12" priority="25">
      <formula>COUNTIF(L:L, L1)&gt;1</formula>
    </cfRule>
  </conditionalFormatting>
  <conditionalFormatting sqref="S1 S14:S17 BA14 AK15 S20:S1003">
    <cfRule type="expression" dxfId="12" priority="26">
      <formula>COUNTIF(S:S, S1)&gt;1</formula>
    </cfRule>
  </conditionalFormatting>
  <conditionalFormatting sqref="T1 AL1:AL1003 BB1:BB100 AU11 T14:T17 T20:T1003 BB102:BB1003">
    <cfRule type="expression" dxfId="12" priority="27">
      <formula>COUNTIF(T:T, T1)&gt;1</formula>
    </cfRule>
  </conditionalFormatting>
  <conditionalFormatting sqref="AB1:AB4 AS1:AS1003 BI1:BI1003 BJ2 AB7:AB1003 BA10 AT11">
    <cfRule type="expression" dxfId="12" priority="28">
      <formula>COUNTIF(AB:AB, AB1)&gt;1</formula>
    </cfRule>
  </conditionalFormatting>
  <conditionalFormatting sqref="AC1:AC4 AT1:AT1003 BJ1:BJ1003 AC7:AC1003 BB10 AU11 AB32">
    <cfRule type="expression" dxfId="12" priority="29">
      <formula>COUNTIF(AC:AC, AC1)&gt;1</formula>
    </cfRule>
  </conditionalFormatting>
  <conditionalFormatting sqref="C1 S2:S4 AK2:AK4 BA4 S6:S7 C79:C80 C82 C84 C86:C90 C97:C134 C137:C1003">
    <cfRule type="expression" dxfId="12" priority="30">
      <formula>COUNTIF(C:C, C1)&gt;1</formula>
    </cfRule>
  </conditionalFormatting>
  <conditionalFormatting sqref="D1 T2:T4 AL2:AL352 BB2:BB100 T6:T7 AU11 D79:D80 D82 D84 D86:D92 D94:D134 BB102:BB358 D137:D1003">
    <cfRule type="expression" dxfId="12" priority="31">
      <formula>COUNTIF(D:D, D1)&gt;1</formula>
    </cfRule>
  </conditionalFormatting>
  <dataValidations>
    <dataValidation type="list" allowBlank="1" sqref="AV2:AV987 BL2:BL987">
      <formula1>"Luis,Jesus,Clara,Noel,Daniela,Mariadelaida,Eduardo,Edvaldo,Alexis,Francisco,Enrique,Rafael,Aegis"</formula1>
    </dataValidation>
    <dataValidation allowBlank="1" showDropDown="1" sqref="BA2:BB971 BE2:BE971 AS2:AT987 AW2:AW987 BI2:BJ987 BM2:BM987 S2:T988 W2:W988 AB2:AC989 AF2:AF989 AK2:AL989 AO2:AO989 C2:D996 G2:G996 K2:L1002 O2:O1002"/>
    <dataValidation type="list" allowBlank="1" sqref="AU2:AU987 BK2:BK987 AD2:AD989 M2:M1002">
      <formula1>"Argentina,Colombia,Ecuador,Chile,Paraguay,Uruguay,Peru,Bolivia"</formula1>
    </dataValidation>
    <dataValidation type="list" allowBlank="1" sqref="AE2:AE989">
      <formula1>"Luis,Jesus,Clara,Noel,Daniela,Mariadelaida,Eduardo,Edvaldo,Alexis,Rafael,Enrique,Francisco,Aegis/Luis,Aegis/Clara,Aegis/Daniela,Aegis/Mariadelaida,Aegis/Jesus,Aegis/Noel,Aegis/Enrique,Aegis/Rafael,Aegis/Francisco,Aegis/Diana,Aegis/Alexis,Maria Celeste"</formula1>
    </dataValidation>
    <dataValidation type="list" allowBlank="1" sqref="U2:U988">
      <formula1>"Mexico,Costa Rica,Panama,Belize,Dominican Republic,Nicaragua,El Salvador,Guatemala,Honduras,Aegis"</formula1>
    </dataValidation>
    <dataValidation type="list" allowBlank="1" sqref="F2:F996">
      <formula1>"Luis,Jesus,Clara,Noel,Daniela,Mariadelaida,Eduardo,Alexis,Diana,Enrique,Rafael,Francisco,Antonella,Maria Celeste"</formula1>
    </dataValidation>
    <dataValidation type="list" allowBlank="1" sqref="BD2:BD971 AN2:AN989">
      <formula1>"Luis,Jesus,Clara,Noel,Daniela,Mariadelaida,Eduardo,Alexis,Diana,Francisco,Enrique,Rafael,Aegis,Maria Celeste"</formula1>
    </dataValidation>
    <dataValidation type="list" allowBlank="1" sqref="BC2:BC971 AM2:AM989 E2:E996">
      <formula1>"Mexico,Costa Rica,Panama,Belize,Dominican Republic,Nicaragua,El Salvador,Guatemala,Honduras"</formula1>
    </dataValidation>
    <dataValidation type="list" allowBlank="1" sqref="V2:V988">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Z2:AZ971 AR2:AR987 BH2:BH987 R2:R988 AA2:AA989 AJ2:AJ989 B2:B996 J2:J1002">
      <formula1>OR(NOT(ISERROR(DATEVALUE(B2))), AND(ISNUMBER(B2), LEFT(CELL("format", B2))="D"))</formula1>
    </dataValidation>
    <dataValidation type="custom" allowBlank="1" showDropDown="1" sqref="Y2:Y988 AH2:AH989">
      <formula1>AND(ISNUMBER(Y2),(NOT(OR(NOT(ISERROR(DATEVALUE(Y2))), AND(ISNUMBER(Y2), LEFT(CELL("format", Y2))="D")))))</formula1>
    </dataValidation>
    <dataValidation type="list" allowBlank="1" sqref="N2:N1002">
      <formula1>"Luis,Jesus,Clara,Noel,Daniela,Mariadelaida,Enrique,Rafael,Francisco,Maria Celeste"</formula1>
    </dataValidation>
  </dataValidations>
  <hyperlinks>
    <hyperlink r:id="rId1" ref="K79"/>
    <hyperlink r:id="rId2" ref="L79"/>
  </hyperlinks>
  <drawing r:id="rId3"/>
  <tableParts count="8">
    <tablePart r:id="rId12"/>
    <tablePart r:id="rId13"/>
    <tablePart r:id="rId14"/>
    <tablePart r:id="rId15"/>
    <tablePart r:id="rId16"/>
    <tablePart r:id="rId17"/>
    <tablePart r:id="rId18"/>
    <tablePart r:id="rId19"/>
  </tableParts>
</worksheet>
</file>