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tc={bf2f42c6-9b82-4dcc-ab8f-389652cce599}</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bf2f42c6-9b82-4dcc-ab8f-389652cce599}"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<sst xmlns="http://schemas.openxmlformats.org/spreadsheetml/2006/main" count="13475" uniqueCount="6110">
  <si>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</si>
  <si>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</si>
  <si>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</si>
  <si>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</si>
  <si>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</si>
  <si>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</si>
  <si>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</si>
  <si>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</si>
  <si>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</si>
  <si>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</si>
  <si>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</si>
  <si>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</si>
  <si>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</si>
  <si>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</si>
  <si>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</si>
  <si>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</si>
  <si>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</si>
  <si>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</si>
  <si>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</si>
  <si>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</si>
  <si>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</si>
  <si>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</si>
  <si>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</si>
  <si>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</si>
  <si>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</si>
  <si>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</si>
  <si>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</si>
  <si>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</si>
  <si>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</si>
  <si>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</si>
  <si>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</si>
  <si>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</si>
  <si>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</si>
  <si>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</si>
  <si>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</si>
  <si>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</si>
  <si>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</si>
  <si>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</si>
  <si>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</si>
  <si>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</si>
  <si>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</si>
  <si>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</si>
  <si>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</si>
  <si>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</si>
  <si>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</si>
  <si>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</si>
  <si>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</si>
  <si>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</si>
  <si>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</si>
  <si>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</si>
  <si>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</si>
  <si>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</si>
  <si>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</si>
  <si>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</si>
  <si>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</si>
  <si>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</si>
  <si>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</si>
  <si>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</si>
  <si>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</si>
  <si>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</si>
  <si>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</si>
  <si>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</si>
  <si>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</si>
  <si>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</si>
  <si>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</si>
  <si>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</si>
  <si>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</si>
  <si>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</si>
  <si>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</si>
  <si>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</si>
  <si>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</si>
  <si>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</si>
  <si>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</si>
  <si>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</si>
  <si>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</si>
  <si>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</si>
  <si>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</si>
  <si>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</si>
  <si>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</si>
  <si>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</si>
  <si>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</si>
  <si>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</si>
  <si>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</si>
  <si>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</si>
  <si>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</si>
  <si>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</si>
  <si>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</si>
  <si>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</si>
  <si>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</si>
  <si>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</si>
  <si>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</si>
  <si>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</si>
  <si>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</si>
  <si>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</si>
  <si>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</si>
  <si>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</si>
  <si>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</si>
  <si>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</si>
  <si>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</si>
  <si>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</si>
  <si>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</si>
  <si>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</si>
  <si>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</si>
  <si>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</si>
  <si>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</si>
  <si>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</si>
  <si>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</si>
  <si>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</si>
  <si>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</si>
  <si>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</si>
  <si>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</si>
  <si>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</si>
  <si>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</si>
  <si>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</si>
  <si>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</si>
  <si>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</si>
  <si>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</si>
  <si>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</si>
  <si>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</si>
  <si>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</si>
  <si>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</si>
  <si>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</si>
  <si>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</si>
  <si>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</si>
  <si>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</si>
  <si>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</si>
  <si>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</si>
  <si>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</si>
  <si>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</si>
  <si>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</si>
  <si>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</si>
  <si>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</si>
  <si>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</si>
  <si>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</si>
  <si>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</si>
  <si>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</si>
  <si>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</si>
  <si>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</si>
  <si>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</si>
  <si>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</si>
  <si>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</si>
  <si>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</si>
  <si>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</si>
  <si>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</si>
  <si>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</si>
  <si>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</si>
  <si>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</si>
  <si>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</si>
  <si>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</si>
  <si>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</si>
  <si>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</si>
  <si>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</si>
  <si>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</si>
  <si>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</si>
  <si>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</si>
  <si>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</si>
  <si>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</si>
  <si>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</si>
  <si>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</si>
  <si>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</si>
  <si>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</si>
  <si>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</si>
  <si>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</si>
  <si>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</si>
  <si>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</si>
  <si>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</si>
  <si>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</si>
  <si>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</si>
  <si>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</si>
  <si>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</si>
  <si>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</si>
  <si>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</si>
  <si>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</si>
  <si>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</si>
  <si>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</si>
  <si>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</si>
  <si>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</si>
  <si>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</si>
  <si>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</si>
  <si>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</si>
  <si>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</si>
  <si>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</si>
  <si>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</si>
  <si>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</si>
  <si>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</si>
  <si>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</si>
  <si>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</si>
  <si>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</si>
  <si>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</si>
  <si>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</si>
  <si>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</si>
  <si>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</si>
  <si>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</si>
  <si>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</si>
  <si>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</si>
  <si>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</si>
  <si>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</si>
  <si>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</si>
  <si>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</si>
  <si>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</si>
  <si>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</si>
  <si>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</si>
  <si>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</si>
  <si>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</si>
  <si>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</si>
  <si>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</si>
  <si>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</si>
  <si>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</si>
  <si>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</si>
  <si>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</si>
  <si>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</si>
  <si>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</si>
  <si>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</si>
  <si>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</si>
  <si>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</si>
  <si>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</si>
  <si>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</si>
  <si>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</si>
  <si>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</si>
  <si>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</si>
  <si>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</si>
  <si>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</si>
  <si>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</si>
  <si>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</si>
  <si>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</si>
  <si>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</si>
  <si>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</si>
  <si>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</si>
  <si>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</si>
  <si>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</si>
  <si>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</si>
  <si>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</si>
  <si>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</si>
  <si>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</si>
  <si>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</si>
  <si>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</si>
  <si>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</si>
  <si>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</si>
  <si>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</si>
  <si>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</si>
  <si>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</si>
  <si>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</si>
  <si>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</si>
  <si>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</si>
  <si>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</si>
  <si>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</si>
  <si>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</si>
  <si>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</si>
  <si>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</si>
  <si>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</si>
  <si>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</si>
  <si>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</si>
  <si>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</si>
  <si>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</si>
  <si>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</si>
  <si>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</si>
  <si>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</si>
  <si>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</si>
  <si>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</si>
  <si>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</si>
  <si>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</si>
  <si>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</si>
  <si>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</si>
  <si>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</si>
  <si>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</si>
  <si>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</si>
  <si>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</si>
  <si>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</si>
  <si>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</si>
  <si>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</si>
  <si>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</si>
  <si>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</si>
  <si>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</si>
  <si>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</si>
  <si>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</si>
  <si>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</si>
  <si>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</si>
  <si>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</si>
  <si>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</si>
  <si>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</si>
  <si>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</si>
  <si>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</si>
  <si>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</si>
  <si>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</si>
  <si>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</si>
  <si>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</si>
  <si>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</si>
  <si>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</si>
  <si>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</si>
  <si>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</si>
  <si>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</si>
  <si>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</si>
  <si>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</si>
  <si>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</si>
  <si>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</si>
  <si>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</si>
  <si>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</si>
  <si>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</si>
  <si>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</si>
  <si>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</si>
  <si>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</si>
  <si>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</si>
  <si>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</si>
  <si>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</si>
  <si>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</si>
  <si>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</si>
  <si>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</si>
  <si>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</si>
  <si>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</si>
  <si>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</si>
  <si>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</si>
  <si>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</si>
  <si>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</si>
  <si>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</si>
  <si>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</si>
  <si>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</si>
  <si>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</si>
  <si>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</si>
  <si>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</si>
  <si>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</si>
  <si>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</si>
  <si>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</si>
  <si>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</si>
  <si>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</si>
  <si>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</si>
  <si>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</si>
  <si>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</si>
  <si>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</si>
  <si>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</si>
  <si>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</si>
  <si>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</si>
  <si>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</si>
  <si>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</si>
  <si>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</si>
  <si>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</si>
  <si>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</si>
  <si>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</si>
  <si>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</si>
  <si>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</si>
  <si>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</si>
  <si>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</si>
  <si>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</si>
  <si>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</si>
  <si>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</si>
  <si>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</si>
  <si>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</si>
  <si>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</si>
  <si>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</si>
  <si>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</si>
  <si>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</si>
  <si>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</si>
  <si>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</si>
  <si>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</si>
  <si>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</si>
  <si>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</si>
  <si>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</si>
  <si>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</si>
  <si>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</si>
  <si>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</si>
  <si>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</si>
  <si>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</si>
  <si>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</si>
  <si>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</si>
  <si>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</si>
  <si>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</si>
  <si>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</si>
  <si>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</si>
  <si>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</si>
  <si>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</si>
  <si>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</si>
  <si>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</si>
  <si>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</si>
  <si>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</si>
  <si>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</si>
  <si>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</si>
  <si>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</si>
  <si>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</si>
  <si>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</si>
  <si>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</si>
  <si>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</si>
  <si>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</si>
  <si>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</si>
  <si>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</si>
  <si>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</si>
  <si>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</si>
  <si>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</si>
  <si>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</si>
  <si>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</si>
  <si>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</si>
  <si>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</si>
  <si>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</si>
  <si>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</si>
  <si>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</si>
  <si>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</si>
  <si>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</si>
  <si>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</si>
  <si>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</si>
  <si>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</si>
  <si>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</si>
  <si>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</si>
  <si>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</si>
  <si>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</si>
  <si>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</si>
  <si>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</si>
  <si>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</si>
  <si>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</si>
  <si>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</si>
  <si>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</si>
  <si>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</si>
  <si>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</si>
  <si>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</si>
  <si>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</si>
  <si>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</si>
  <si>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</si>
  <si>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</si>
  <si>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</si>
  <si>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</si>
  <si>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</si>
  <si>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</si>
  <si>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</si>
  <si>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</si>
  <si>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</si>
  <si>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</si>
  <si>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</si>
  <si>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</si>
  <si>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</si>
  <si>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</si>
  <si>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</si>
  <si>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</si>
  <si>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</si>
  <si>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</si>
  <si>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</si>
  <si>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</si>
  <si>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</si>
  <si>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</si>
  <si>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</si>
  <si>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</si>
  <si>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</si>
  <si>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</si>
  <si>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</si>
  <si>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</si>
  <si>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</si>
  <si>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</si>
  <si>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</si>
  <si>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</si>
  <si>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</si>
  <si>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</si>
  <si>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</si>
  <si>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</si>
  <si>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</si>
  <si>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</si>
  <si>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</si>
  <si>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</si>
  <si>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</si>
  <si>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</si>
  <si>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</si>
  <si>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</si>
  <si>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</si>
  <si>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</si>
  <si>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</si>
  <si>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</si>
  <si>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</si>
  <si>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</si>
  <si>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</si>
  <si>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</si>
  <si>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</si>
  <si>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</si>
  <si>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</si>
  <si>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</si>
  <si>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</si>
  <si>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</si>
  <si>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</si>
  <si>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</si>
  <si>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</si>
  <si>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</si>
  <si>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</si>
  <si>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</si>
  <si>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</si>
  <si>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</si>
  <si>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</si>
  <si>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</si>
  <si>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</si>
  <si>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</si>
  <si>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</si>
  <si>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</si>
  <si>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</si>
  <si>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</si>
  <si>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</si>
  <si>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</si>
  <si>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</si>
  <si>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</si>
  <si>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</si>
  <si>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</si>
  <si>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</si>
  <si>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</si>
  <si>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</si>
  <si>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</si>
  <si>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</si>
  <si>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</si>
  <si>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</si>
  <si>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</si>
  <si>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</si>
  <si>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</si>
  <si>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</si>
  <si>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</si>
  <si>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</si>
  <si>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</si>
  <si>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</si>
  <si>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</si>
  <si>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</si>
  <si>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</si>
  <si>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</si>
  <si>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</si>
  <si>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</si>
  <si>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</si>
  <si>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</si>
  <si>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</si>
  <si>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</si>
  <si>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</si>
  <si>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</si>
  <si>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</si>
  <si>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</si>
  <si>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</si>
  <si>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</si>
  <si>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</si>
  <si>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</si>
  <si>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</si>
  <si>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</si>
  <si>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</si>
  <si>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</si>
  <si>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</si>
  <si>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</si>
  <si>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</si>
  <si>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</si>
  <si>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</si>
  <si>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</si>
  <si>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</si>
  <si>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</si>
  <si>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</si>
  <si>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</si>
  <si>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</si>
  <si>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</si>
  <si>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</si>
  <si>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</si>
  <si>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</si>
  <si>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</si>
  <si>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</si>
  <si>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</si>
  <si>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</si>
  <si>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</si>
  <si>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</si>
  <si>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</si>
  <si>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</si>
  <si>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</si>
  <si>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</si>
  <si>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</si>
  <si>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</si>
  <si>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</si>
  <si>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</si>
  <si>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</si>
  <si>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</si>
  <si>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</si>
  <si>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</si>
  <si>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</si>
  <si>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</si>
  <si>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</si>
  <si>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</si>
  <si>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</si>
  <si>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</si>
  <si>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</si>
  <si>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</si>
  <si>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</si>
  <si>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</si>
  <si>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</si>
  <si>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</si>
  <si>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</si>
  <si>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</si>
  <si>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</si>
  <si>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</si>
  <si>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</si>
  <si>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</si>
  <si>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</si>
  <si>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</si>
  <si>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</si>
  <si>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</si>
  <si>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</si>
  <si>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</si>
  <si>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</si>
  <si>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</si>
  <si>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</si>
  <si>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</si>
  <si>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</si>
  <si>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</si>
  <si>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</si>
  <si>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</si>
  <si>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</si>
  <si>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</si>
  <si>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</si>
  <si>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</si>
  <si>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</si>
  <si>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</si>
  <si>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</si>
  <si>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</si>
  <si>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</si>
  <si>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</si>
  <si>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</si>
  <si>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</si>
  <si>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</si>
  <si>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</si>
  <si>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</si>
  <si>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</si>
  <si>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</si>
  <si>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</si>
  <si>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</si>
  <si>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</si>
  <si>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</si>
  <si>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</si>
  <si>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</si>
  <si>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</si>
  <si>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</si>
  <si>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</si>
  <si>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</si>
  <si>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</si>
  <si>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</si>
  <si>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</si>
  <si>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</si>
  <si>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</si>
  <si>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</si>
  <si>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</si>
  <si>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</si>
  <si>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</si>
  <si>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</si>
  <si>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</si>
  <si>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</si>
  <si>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</si>
  <si>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</si>
  <si>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</si>
  <si>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</si>
  <si>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</si>
  <si>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</si>
  <si>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</si>
  <si>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</si>
  <si>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</si>
  <si>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</si>
  <si>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</si>
  <si>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</si>
  <si>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</si>
  <si>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</si>
  <si>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</si>
  <si>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</si>
  <si>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</si>
  <si>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</si>
  <si>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</si>
  <si>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</si>
  <si>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</si>
  <si>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</si>
  <si>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</si>
  <si>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</si>
  <si>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</si>
  <si>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</si>
  <si>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</si>
  <si>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</si>
  <si>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</si>
  <si>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</si>
  <si>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</si>
  <si>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</si>
  <si>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</si>
  <si>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</si>
  <si>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</si>
  <si>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</si>
  <si>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</si>
  <si>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</si>
  <si>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</si>
  <si>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</si>
  <si>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</si>
  <si>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</si>
  <si>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</si>
  <si>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</si>
  <si>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</si>
  <si>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</si>
  <si>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</si>
  <si>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</si>
  <si>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</si>
  <si>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</si>
  <si>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</si>
  <si>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</si>
  <si>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</si>
  <si>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</si>
  <si>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</si>
  <si>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</si>
  <si>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</si>
  <si>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</si>
  <si>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</si>
  <si>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</si>
  <si>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</si>
  <si>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</si>
  <si>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</si>
  <si>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</si>
  <si>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</si>
  <si>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</si>
  <si>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</si>
  <si>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</si>
  <si>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</si>
  <si>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</si>
  <si>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</si>
  <si>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</si>
  <si>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</si>
  <si>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</si>
  <si>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</si>
  <si>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</si>
  <si>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</si>
  <si>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</si>
  <si>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</si>
  <si>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</si>
  <si>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</si>
  <si>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</si>
  <si>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</si>
  <si>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</si>
  <si>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</si>
  <si>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</si>
  <si>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</si>
  <si>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</si>
  <si>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</si>
  <si>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</si>
  <si>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</si>
  <si>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</si>
  <si>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</si>
  <si>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</si>
  <si>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</si>
  <si>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</si>
  <si>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</si>
  <si>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</si>
  <si>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</si>
  <si>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</si>
  <si>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</si>
  <si>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</si>
  <si>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</si>
  <si>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</si>
  <si>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</si>
  <si>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</si>
  <si>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</si>
  <si>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</si>
  <si>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</si>
  <si>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</si>
  <si>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</si>
  <si>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</si>
  <si>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</si>
  <si>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</si>
  <si>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</si>
  <si>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</si>
  <si>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</si>
  <si>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</si>
  <si>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</si>
  <si>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</si>
  <si>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</si>
  <si>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</si>
  <si>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</si>
  <si>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</si>
  <si>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</si>
  <si>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</si>
  <si>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</si>
  <si>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</si>
  <si>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</si>
  <si>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</si>
  <si>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</si>
  <si>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</si>
  <si>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</si>
  <si>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</si>
  <si>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</si>
  <si>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</si>
  <si>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</si>
  <si>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</si>
  <si>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</si>
  <si>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</si>
  <si>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</si>
  <si>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</si>
  <si>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</si>
  <si>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</si>
  <si>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</si>
  <si>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</si>
  <si>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</si>
  <si>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</si>
  <si>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</si>
  <si>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</si>
  <si>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</si>
  <si>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</si>
  <si>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</si>
  <si>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</si>
  <si>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</si>
  <si>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</si>
  <si>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</si>
  <si>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</si>
  <si>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</si>
  <si>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</si>
  <si>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</si>
  <si>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</si>
  <si>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</si>
  <si>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</si>
  <si>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</si>
  <si>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</si>
  <si>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</si>
  <si>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</si>
  <si>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</si>
  <si>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</si>
  <si>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</si>
  <si>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</si>
  <si>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</si>
  <si>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</si>
  <si>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</si>
  <si>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</si>
  <si>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</si>
  <si>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</si>
  <si>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</si>
  <si>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</si>
  <si>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</si>
  <si>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</si>
  <si>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</si>
  <si>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</si>
  <si>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</si>
  <si>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</si>
  <si>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</si>
  <si>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</si>
  <si>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</si>
  <si>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</si>
  <si>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</si>
  <si>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</si>
  <si>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</si>
  <si>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</si>
  <si>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</si>
  <si>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</si>
  <si>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</si>
  <si>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</si>
  <si>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</si>
  <si>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</si>
  <si>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</si>
  <si>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</si>
  <si>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</si>
  <si>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</si>
  <si>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</si>
  <si>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</si>
  <si>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</si>
  <si>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</si>
  <si>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</si>
  <si>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</si>
  <si>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</si>
  <si>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</si>
  <si>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</si>
  <si>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</si>
  <si>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</si>
  <si>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</si>
  <si>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</si>
  <si>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</si>
  <si>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</si>
  <si>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</si>
  <si>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</si>
  <si>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</si>
  <si>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</si>
  <si>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</si>
  <si>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</si>
  <si>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</si>
  <si>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</si>
  <si>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</si>
  <si>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</si>
  <si>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</si>
  <si>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</si>
  <si>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</si>
  <si>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</si>
  <si>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</si>
  <si>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</si>
  <si>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</si>
  <si>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</si>
  <si>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</si>
  <si>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</si>
  <si>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</si>
  <si>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</si>
  <si>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</si>
  <si>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</si>
  <si>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</si>
  <si>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</si>
  <si>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</si>
  <si>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</si>
  <si>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</si>
  <si>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</si>
  <si>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</si>
  <si>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</si>
  <si>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</si>
  <si>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</si>
  <si>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</si>
  <si>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</si>
  <si>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</si>
  <si>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</si>
  <si>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</si>
  <si>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</si>
  <si>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</si>
  <si>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</si>
  <si>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</si>
  <si>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</si>
  <si>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</si>
  <si>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</si>
  <si>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</si>
  <si>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</si>
  <si>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</si>
  <si>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</si>
  <si>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</si>
  <si>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</si>
  <si>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</si>
  <si>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</si>
  <si>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</si>
  <si>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</si>
  <si>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</si>
  <si>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</si>
  <si>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</si>
  <si>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</si>
  <si>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</si>
  <si>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</si>
  <si>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</si>
  <si>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</si>
  <si>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</si>
  <si>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</si>
  <si>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</si>
  <si>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</si>
  <si>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</si>
  <si>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</si>
  <si>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</si>
  <si>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</si>
  <si>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</si>
  <si>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</si>
  <si>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</si>
  <si>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</si>
  <si>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</si>
  <si>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</si>
  <si>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</si>
  <si>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</si>
  <si>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</si>
  <si>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</si>
  <si>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</si>
  <si>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</si>
  <si>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</si>
  <si>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</si>
  <si>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</si>
  <si>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</si>
  <si>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</si>
  <si>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</si>
  <si>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</si>
  <si>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</si>
  <si>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</si>
  <si>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</si>
  <si>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</si>
  <si>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</si>
  <si>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</si>
  <si>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</si>
  <si>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</si>
  <si>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</si>
  <si>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</si>
  <si>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</si>
  <si>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</si>
  <si>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</si>
  <si>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</si>
  <si>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</si>
  <si>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</si>
  <si>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</si>
  <si>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</si>
  <si>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</si>
  <si>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</si>
  <si>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</si>
  <si>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</si>
  <si>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</si>
  <si>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</si>
  <si>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</si>
  <si>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</si>
  <si>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</si>
  <si>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</si>
  <si>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</si>
  <si>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</si>
  <si>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</si>
  <si>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</si>
  <si>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</si>
  <si>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</si>
  <si>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</si>
  <si>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</si>
  <si>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</si>
  <si>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</si>
  <si>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</si>
  <si>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</si>
  <si>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</si>
  <si>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</si>
  <si>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</si>
  <si>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</si>
  <si>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</si>
  <si>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</si>
  <si>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</si>
  <si>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</si>
  <si>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</si>
  <si>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</si>
  <si>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</si>
  <si>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</si>
  <si>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</si>
  <si>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</si>
  <si>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</si>
  <si>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</si>
  <si>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</si>
  <si>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</si>
  <si>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</si>
  <si>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</si>
  <si>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</si>
  <si>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</si>
  <si>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</si>
  <si>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</si>
  <si>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</si>
  <si>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</si>
  <si>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</si>
  <si>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</si>
  <si>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</si>
  <si>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</si>
  <si>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</si>
  <si>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</si>
  <si>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</si>
  <si>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</si>
  <si>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</si>
  <si>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</si>
  <si>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</si>
  <si>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</si>
  <si>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</si>
  <si>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</si>
  <si>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</si>
  <si>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</si>
  <si>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</si>
  <si>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</si>
  <si>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</si>
  <si>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</si>
  <si>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</si>
  <si>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</si>
  <si>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</si>
  <si>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</si>
  <si>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</si>
  <si>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</si>
  <si>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</si>
  <si>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</si>
  <si>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</si>
  <si>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</si>
  <si>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</si>
  <si>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</si>
  <si>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</si>
  <si>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</si>
  <si>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</si>
  <si>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</si>
  <si>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</si>
  <si>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</si>
  <si>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</si>
  <si>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</si>
  <si>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</si>
  <si>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</si>
  <si>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</si>
  <si>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</si>
  <si>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</si>
  <si>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</si>
  <si>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</si>
  <si>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</si>
  <si>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</si>
  <si>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</si>
  <si>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</si>
  <si>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</si>
  <si>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</si>
  <si>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</si>
  <si>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</si>
  <si>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</si>
  <si>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</si>
  <si>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</si>
  <si>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</si>
  <si>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</si>
  <si>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</si>
  <si>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</si>
  <si>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</si>
  <si>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</si>
  <si>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</si>
  <si>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</si>
  <si>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</si>
  <si>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</si>
  <si>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</si>
  <si>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</si>
  <si>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</si>
  <si>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</si>
  <si>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</si>
  <si>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</si>
  <si>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</si>
  <si>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</si>
  <si>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</si>
  <si>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</si>
  <si>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</si>
  <si>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</si>
  <si>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</si>
  <si>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</si>
  <si>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</si>
  <si>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</si>
  <si>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</si>
  <si>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</si>
  <si>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</si>
  <si>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</si>
  <si>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</si>
  <si>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</si>
  <si>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</si>
  <si>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</si>
  <si>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</si>
  <si>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</si>
  <si>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</si>
  <si>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</si>
  <si>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</si>
  <si>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</si>
  <si>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</si>
  <si>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</si>
  <si>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</si>
  <si>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</si>
  <si>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</si>
  <si>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</si>
  <si>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</si>
  <si>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</si>
  <si>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</si>
  <si>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</si>
  <si>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</si>
  <si>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</si>
  <si>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</si>
  <si>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</si>
  <si>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</si>
  <si>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</si>
  <si>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</si>
  <si>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</si>
  <si>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</si>
  <si>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</si>
  <si>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</si>
  <si>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</si>
  <si>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</si>
  <si>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</si>
  <si>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</si>
  <si>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</si>
  <si>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</si>
  <si>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</si>
  <si>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</si>
  <si>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</si>
  <si>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</si>
  <si>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</si>
  <si>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</si>
  <si>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</si>
  <si>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</si>
  <si>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</si>
  <si>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</si>
  <si>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</si>
  <si>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</si>
  <si>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</si>
  <si>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</si>
  <si>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</si>
  <si>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</si>
  <si>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</si>
  <si>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</si>
  <si>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</si>
  <si>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</si>
  <si>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</si>
  <si>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</si>
  <si>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</si>
  <si>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</si>
  <si>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</si>
  <si>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</si>
  <si>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</si>
  <si>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</si>
  <si>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</si>
  <si>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</si>
  <si>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</si>
  <si>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</si>
  <si>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</si>
  <si>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</si>
  <si>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</si>
  <si>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</si>
  <si>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</si>
  <si>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</si>
  <si>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</si>
  <si>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</si>
  <si>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</si>
  <si>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</si>
  <si>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</si>
  <si>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</si>
  <si>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</si>
  <si>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</si>
  <si>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</si>
  <si>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</si>
  <si>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</si>
  <si>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</si>
  <si>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</si>
  <si>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</si>
  <si>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</si>
  <si>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</si>
  <si>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</si>
  <si>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</si>
  <si>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</si>
  <si>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</si>
  <si>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</si>
  <si>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</si>
  <si>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</si>
  <si>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</si>
  <si>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</si>
  <si>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</si>
  <si>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</si>
  <si>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</si>
  <si>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</si>
  <si>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</si>
  <si>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</si>
  <si>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</si>
  <si>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</si>
  <si>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</si>
  <si>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</si>
  <si>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</si>
  <si>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</si>
  <si>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</si>
  <si>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</si>
  <si>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</si>
  <si>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</si>
  <si>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</si>
  <si>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</si>
  <si>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</si>
  <si>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</si>
  <si>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</si>
  <si>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</si>
  <si>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</si>
  <si>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</si>
  <si>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</si>
  <si>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</si>
  <si>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</si>
  <si>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</si>
  <si>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</si>
  <si>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</si>
  <si>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</si>
  <si>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</si>
  <si>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</si>
  <si>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</si>
  <si>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</si>
  <si>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</si>
  <si>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</si>
  <si>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</si>
  <si>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</si>
  <si>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</si>
  <si>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</si>
  <si>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</si>
  <si>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</si>
  <si>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</si>
  <si>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</si>
  <si>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</si>
  <si>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</si>
  <si>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</si>
  <si>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</si>
  <si>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</si>
  <si>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</si>
  <si>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</si>
  <si>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</si>
  <si>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</si>
  <si>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</si>
  <si>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</si>
  <si>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</si>
  <si>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</si>
  <si>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</si>
  <si>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</si>
  <si>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</si>
  <si>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</si>
  <si>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</si>
  <si>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</si>
  <si>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</si>
  <si>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</si>
  <si>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</si>
  <si>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</si>
  <si>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</si>
  <si>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</si>
  <si>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</si>
  <si>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</si>
  <si>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</si>
  <si>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</si>
  <si>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</si>
  <si>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</si>
  <si>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</si>
  <si>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</si>
  <si>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</si>
  <si>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</si>
  <si>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</si>
  <si>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</si>
  <si>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</si>
  <si>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</si>
  <si>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</si>
  <si>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</si>
  <si>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</si>
  <si>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</si>
  <si>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</si>
  <si>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</si>
  <si>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</si>
  <si>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</si>
  <si>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</si>
  <si>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</si>
  <si>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</si>
  <si>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</si>
  <si>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</si>
  <si>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</si>
  <si>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</si>
  <si>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</si>
  <si>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</si>
  <si>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</si>
  <si>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</si>
  <si>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</si>
  <si>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</si>
  <si>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</si>
  <si>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</si>
  <si>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</si>
  <si>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</si>
  <si>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</si>
  <si>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</si>
  <si>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</si>
  <si>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</si>
  <si>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</si>
  <si>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</si>
  <si>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</si>
  <si>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</si>
  <si>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</si>
  <si>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</si>
  <si>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</si>
  <si>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</si>
  <si>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</si>
  <si>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</si>
  <si>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</si>
  <si>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</si>
  <si>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</si>
  <si>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</si>
  <si>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</si>
  <si>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</si>
  <si>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</si>
  <si>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</si>
  <si>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</si>
  <si>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</si>
  <si>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</si>
  <si>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</si>
  <si>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</si>
  <si>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</si>
  <si>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</si>
  <si>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</si>
  <si>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</si>
  <si>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</si>
  <si>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</si>
  <si>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</si>
  <si>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</si>
  <si>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</si>
  <si>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</si>
  <si>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</si>
  <si>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</si>
  <si>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</si>
  <si>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</si>
  <si>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</si>
  <si>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</si>
  <si>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</si>
  <si>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</si>
  <si>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</si>
  <si>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</si>
  <si>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</si>
  <si>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</si>
  <si>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</si>
  <si>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</si>
  <si>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</si>
  <si>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</si>
  <si>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</si>
  <si>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</si>
  <si>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</si>
  <si>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</si>
  <si>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</si>
  <si>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</si>
  <si>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</si>
  <si>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</si>
  <si>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</si>
  <si>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</si>
  <si>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</si>
  <si>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</si>
  <si>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</si>
  <si>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</si>
  <si>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</si>
  <si>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</si>
  <si>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</si>
  <si>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</si>
  <si>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</si>
  <si>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</si>
  <si>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</si>
  <si>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</si>
  <si>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</si>
  <si>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</si>
  <si>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</si>
  <si>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</si>
  <si>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</si>
  <si>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</si>
  <si>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</si>
  <si>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</si>
  <si>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</si>
  <si>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</si>
  <si>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</si>
  <si>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</si>
  <si>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</si>
  <si>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</si>
  <si>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</si>
  <si>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</si>
  <si>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</si>
  <si>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</si>
  <si>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</si>
  <si>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</si>
  <si>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</si>
  <si>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</si>
  <si>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</si>
  <si>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</si>
  <si>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</si>
  <si>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</si>
  <si>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</si>
  <si>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</si>
  <si>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</si>
  <si>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</si>
  <si>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</si>
  <si>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</si>
  <si>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</si>
  <si>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</si>
  <si>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</si>
  <si>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</si>
  <si>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</si>
  <si>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</si>
  <si>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</si>
  <si>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</si>
  <si>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</si>
  <si>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</si>
  <si>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</si>
  <si>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</si>
  <si>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</si>
  <si>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</si>
  <si>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</si>
  <si>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</si>
  <si>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</si>
  <si>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</si>
  <si>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</si>
  <si>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</si>
  <si>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</si>
  <si>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</si>
  <si>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</si>
  <si>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</si>
  <si>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</si>
  <si>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</si>
  <si>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</si>
  <si>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</si>
  <si>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</si>
  <si>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</si>
  <si>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</si>
  <si>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</si>
  <si>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</si>
  <si>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</si>
  <si>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</si>
  <si>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</si>
  <si>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</si>
  <si>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</si>
  <si>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</si>
  <si>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</si>
  <si>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</si>
  <si>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</si>
  <si>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</si>
  <si>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</si>
  <si>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</si>
  <si>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</si>
  <si>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</si>
  <si>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</si>
  <si>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</si>
  <si>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</si>
  <si>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</si>
  <si>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</si>
  <si>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</si>
  <si>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</si>
  <si>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</si>
  <si>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</si>
  <si>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</si>
  <si>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</si>
  <si>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</si>
  <si>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</si>
  <si>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</si>
  <si>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</si>
  <si>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</si>
  <si>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</si>
  <si>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</si>
  <si>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</si>
  <si>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</si>
  <si>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</si>
  <si>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</si>
  <si>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</si>
  <si>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</si>
  <si>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</si>
  <si>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</si>
  <si>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</si>
  <si>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</si>
  <si>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</si>
  <si>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</si>
  <si>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</si>
  <si>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</si>
  <si>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</si>
  <si>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</si>
  <si>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</si>
  <si>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</si>
  <si>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</si>
  <si>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</si>
  <si>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</si>
  <si>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</si>
  <si>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</si>
  <si>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</si>
  <si>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</si>
  <si>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</si>
  <si>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</si>
  <si>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</si>
  <si>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</si>
  <si>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</si>
  <si>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</si>
  <si>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</si>
  <si>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</si>
  <si>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</si>
  <si>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</si>
  <si>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</si>
  <si>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</si>
  <si>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</si>
  <si>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</si>
  <si>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</si>
  <si>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</si>
  <si>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</si>
  <si>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</si>
  <si>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</si>
  <si>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</si>
  <si>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</si>
  <si>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</si>
  <si>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</si>
  <si>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</si>
  <si>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</si>
  <si>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</si>
  <si>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</si>
  <si>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</si>
  <si>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</si>
  <si>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</si>
  <si>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</si>
  <si>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</si>
  <si>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</si>
  <si>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</si>
  <si>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</si>
  <si>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</si>
  <si>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</si>
  <si>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</si>
  <si>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</si>
  <si>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</si>
  <si>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</si>
  <si>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</si>
  <si>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</si>
  <si>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</si>
  <si>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</si>
  <si>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</si>
  <si>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</si>
  <si>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</si>
  <si>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</si>
  <si>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</si>
  <si>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</si>
  <si>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</si>
  <si>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</si>
  <si>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</si>
  <si>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</si>
  <si>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</si>
  <si>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</si>
  <si>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</si>
  <si>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</si>
  <si>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</si>
  <si>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</si>
  <si>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</si>
  <si>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</si>
  <si>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</si>
  <si>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</si>
  <si>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</si>
  <si>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</si>
  <si>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</si>
  <si>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</si>
  <si>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</si>
  <si>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</si>
  <si>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</si>
  <si>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</si>
  <si>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</si>
  <si>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</si>
  <si>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</si>
  <si>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</si>
  <si>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</si>
  <si>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</si>
  <si>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</si>
  <si>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</si>
  <si>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</si>
  <si>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</si>
  <si>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</si>
  <si>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</si>
  <si>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</si>
  <si>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</si>
  <si>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</si>
  <si>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</si>
  <si>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</si>
  <si>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</si>
  <si>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</si>
  <si>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</si>
  <si>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</si>
  <si>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</si>
  <si>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</si>
  <si>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</si>
  <si>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</si>
  <si>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</si>
  <si>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</si>
  <si>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</si>
  <si>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</si>
  <si>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</si>
  <si>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</si>
  <si>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</si>
  <si>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</si>
  <si>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</si>
  <si>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</si>
  <si>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</si>
  <si>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</si>
  <si>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</si>
  <si>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</si>
  <si>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</si>
  <si>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</si>
  <si>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</si>
  <si>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</si>
  <si>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</si>
  <si>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</si>
  <si>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</si>
  <si>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</si>
  <si>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</si>
  <si>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</si>
  <si>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</si>
  <si>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</si>
  <si>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</si>
  <si>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</si>
  <si>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</si>
  <si>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</si>
  <si>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</si>
  <si>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</si>
  <si>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</si>
  <si>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</si>
  <si>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</si>
  <si>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</si>
  <si>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</si>
  <si>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</si>
  <si>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</si>
  <si>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</si>
  <si>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</si>
  <si>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</si>
  <si>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</si>
  <si>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</si>
  <si>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</si>
  <si>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</si>
  <si>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</si>
  <si>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</si>
  <si>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</si>
  <si>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</si>
  <si>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</si>
  <si>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</si>
  <si>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</si>
  <si>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</si>
  <si>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</si>
  <si>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</si>
  <si>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</si>
  <si>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</si>
  <si>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</si>
  <si>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</si>
  <si>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</si>
  <si>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</si>
  <si>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</si>
  <si>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</si>
  <si>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</si>
  <si>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</si>
  <si>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</si>
  <si>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</si>
  <si>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</si>
  <si>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</si>
  <si>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</si>
  <si>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</si>
  <si>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</si>
  <si>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</si>
  <si>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</si>
  <si>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</si>
  <si>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</si>
  <si>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</si>
  <si>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</si>
  <si>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</si>
  <si>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</si>
  <si>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</si>
  <si>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</si>
  <si>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</si>
  <si>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</si>
  <si>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</si>
  <si>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</si>
  <si>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</si>
  <si>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</si>
  <si>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</si>
  <si>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</si>
  <si>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</si>
  <si>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</si>
  <si>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</si>
  <si>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</si>
  <si>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</si>
  <si>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</si>
  <si>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</si>
  <si>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</si>
  <si>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</si>
  <si>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</si>
  <si>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</si>
  <si>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</si>
  <si>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</si>
  <si>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</si>
  <si>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</si>
  <si>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</si>
  <si>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</si>
  <si>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</si>
  <si>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</si>
  <si>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</si>
  <si>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</si>
  <si>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</si>
  <si>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</si>
  <si>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</si>
  <si>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</si>
  <si>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</si>
  <si>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</si>
  <si>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</si>
  <si>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</si>
  <si>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</si>
  <si>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</si>
  <si>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</si>
  <si>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</si>
  <si>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</si>
  <si>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</si>
  <si>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</si>
  <si>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</si>
  <si>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</si>
  <si>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</si>
  <si>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</si>
  <si>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</si>
  <si>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</si>
  <si>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</si>
  <si>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</si>
  <si>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</si>
  <si>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</si>
  <si>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</si>
  <si>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</si>
  <si>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</si>
  <si>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</si>
  <si>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</si>
  <si>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</si>
  <si>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</si>
  <si>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</si>
  <si>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</si>
  <si>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</si>
  <si>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</si>
  <si>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</si>
  <si>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</si>
  <si>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</si>
  <si>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</si>
  <si>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</si>
  <si>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</si>
  <si>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</si>
  <si>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</si>
  <si>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</si>
  <si>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</si>
  <si>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</si>
  <si>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</si>
  <si>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</si>
  <si>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</si>
  <si>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</si>
  <si>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</si>
  <si>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</si>
  <si>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</si>
  <si>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</si>
  <si>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</si>
  <si>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</si>
  <si>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</si>
  <si>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</si>
  <si>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</si>
  <si>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</si>
  <si>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</si>
  <si>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</si>
  <si>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</si>
  <si>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</si>
  <si>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</si>
  <si>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</si>
  <si>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</si>
  <si>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</si>
  <si>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</si>
  <si>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</si>
  <si>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</si>
  <si>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</si>
  <si>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</si>
  <si>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</si>
  <si>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</si>
  <si>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</si>
  <si>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</si>
  <si>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</si>
  <si>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</si>
  <si>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</si>
  <si>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</si>
  <si>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</si>
  <si>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</si>
  <si>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</si>
  <si>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</si>
  <si>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</si>
  <si>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</si>
  <si>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</si>
  <si>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</si>
  <si>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</si>
  <si>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</si>
  <si>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</si>
  <si>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</si>
  <si>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</si>
  <si>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</si>
  <si>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</si>
  <si>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</si>
  <si>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</si>
  <si>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</si>
  <si>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</si>
  <si>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</si>
  <si>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</si>
  <si>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</si>
  <si>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</si>
  <si>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</si>
  <si>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</si>
  <si>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</si>
  <si>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</si>
  <si>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</si>
  <si>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</si>
  <si>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</si>
  <si>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</si>
  <si>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</si>
  <si>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</si>
  <si>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</si>
  <si>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</si>
  <si>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</si>
  <si>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</si>
  <si>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</si>
  <si>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</si>
  <si>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</si>
  <si>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</si>
  <si>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</si>
  <si>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</si>
  <si>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</si>
  <si>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</si>
  <si>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</si>
  <si>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</si>
  <si>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</si>
  <si>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</si>
  <si>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</si>
  <si>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</si>
  <si>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</si>
  <si>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</si>
  <si>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</si>
  <si>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</si>
  <si>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</si>
  <si>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</si>
  <si>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</si>
  <si>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</si>
  <si>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</si>
  <si>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</si>
  <si>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</si>
  <si>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</si>
  <si>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</si>
  <si>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</si>
  <si>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</si>
  <si>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</si>
  <si>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</si>
  <si>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</si>
  <si>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</si>
  <si>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</si>
  <si>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</si>
  <si>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</si>
  <si>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</si>
  <si>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</si>
  <si>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</si>
  <si>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</si>
  <si>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</si>
  <si>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</si>
  <si>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</si>
  <si>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</si>
  <si>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</si>
  <si>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</si>
  <si>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</si>
  <si>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</si>
  <si>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</si>
  <si>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</si>
  <si>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</si>
  <si>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</si>
  <si>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</si>
  <si>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</si>
  <si>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</si>
  <si>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</si>
  <si>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</si>
  <si>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</si>
  <si>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</si>
  <si>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</si>
  <si>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</si>
  <si>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</si>
  <si>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</si>
  <si>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</si>
  <si>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</si>
  <si>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</si>
  <si>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</si>
  <si>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</si>
  <si>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</si>
  <si>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</si>
  <si>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</si>
  <si>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</si>
  <si>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</si>
  <si>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</si>
  <si>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</si>
  <si>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</si>
  <si>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</si>
  <si>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</si>
  <si>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</si>
  <si>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</si>
  <si>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</si>
  <si>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</si>
  <si>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</si>
  <si>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</si>
  <si>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</si>
  <si>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</si>
  <si>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</si>
  <si>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</si>
  <si>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</si>
  <si>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</si>
  <si>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</si>
  <si>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</si>
  <si>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</si>
  <si>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</si>
  <si>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</si>
  <si>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</si>
  <si>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</si>
  <si>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</si>
  <si>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</si>
  <si>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</si>
  <si>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</si>
  <si>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</si>
  <si>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</si>
  <si>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</si>
  <si>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</si>
  <si>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</si>
  <si>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</si>
  <si>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</si>
  <si>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</si>
  <si>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</si>
  <si>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</si>
  <si>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</si>
  <si>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</si>
  <si>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</si>
  <si>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</si>
  <si>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</si>
  <si>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</si>
  <si>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</si>
  <si>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</si>
  <si>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</si>
  <si>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</si>
  <si>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</si>
  <si>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</si>
  <si>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</si>
  <si>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</si>
  <si>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</si>
  <si>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</si>
  <si>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</si>
  <si>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</si>
  <si>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</si>
  <si>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</si>
  <si>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</si>
  <si>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</si>
  <si>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</si>
  <si>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</si>
  <si>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</si>
  <si>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</si>
  <si>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</si>
  <si>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</si>
  <si>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</si>
  <si>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</si>
  <si>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</si>
  <si>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</si>
  <si>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</si>
  <si>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</si>
  <si>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</si>
  <si>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</si>
  <si>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</si>
  <si>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</si>
  <si>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</si>
  <si>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</si>
  <si>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</si>
  <si>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</si>
  <si>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</si>
  <si>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</si>
  <si>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</si>
  <si>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</si>
  <si>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</si>
  <si>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</si>
  <si>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</si>
  <si>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</si>
  <si>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</si>
  <si>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</si>
  <si>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</si>
  <si>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</si>
  <si>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</si>
  <si>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</si>
  <si>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</si>
  <si>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</si>
  <si>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</si>
  <si>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</si>
  <si>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</si>
  <si>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</si>
  <si>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</si>
  <si>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</si>
  <si>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</si>
  <si>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</si>
  <si>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</si>
  <si>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</si>
  <si>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</si>
  <si>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</si>
  <si>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</si>
  <si>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</si>
  <si>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</si>
  <si>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</si>
  <si>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</si>
  <si>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</si>
  <si>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</si>
  <si>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</si>
  <si>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</si>
  <si>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</si>
  <si>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</si>
  <si>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</si>
  <si>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</si>
  <si>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</si>
  <si>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</si>
  <si>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</si>
  <si>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</si>
  <si>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</si>
  <si>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</si>
  <si>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</si>
  <si>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</si>
  <si>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</si>
  <si>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</si>
  <si>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</si>
  <si>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</si>
  <si>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</si>
  <si>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</si>
  <si>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</si>
  <si>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</si>
  <si>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</si>
  <si>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</si>
  <si>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</si>
  <si>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</si>
  <si>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</si>
  <si>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</si>
  <si>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</si>
  <si>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</si>
  <si>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</si>
  <si>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</si>
  <si>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</si>
  <si>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</si>
  <si>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</si>
  <si>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</si>
  <si>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</si>
  <si>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</si>
  <si>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</si>
  <si>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</si>
  <si>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</si>
  <si>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</si>
  <si>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</si>
  <si>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</si>
  <si>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</si>
  <si>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</si>
  <si>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</si>
  <si>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</si>
  <si>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</si>
  <si>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</si>
  <si>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</si>
  <si>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</si>
  <si>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</si>
  <si>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</si>
  <si>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</si>
  <si>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</si>
  <si>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</si>
  <si>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</si>
  <si>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</si>
  <si>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</si>
  <si>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</si>
  <si>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</si>
  <si>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</si>
  <si>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</si>
  <si>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</si>
  <si>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</si>
  <si>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</si>
  <si>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</si>
  <si>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</si>
  <si>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</si>
  <si>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</si>
  <si>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</si>
  <si>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</si>
  <si>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</si>
  <si>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</si>
  <si>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</si>
  <si>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</si>
  <si>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</si>
  <si>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</si>
  <si>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</si>
  <si>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</si>
  <si>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</si>
  <si>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</si>
  <si>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</si>
  <si>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</si>
  <si>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</si>
  <si>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</si>
  <si>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</si>
  <si>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</si>
  <si>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</si>
  <si>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</si>
  <si>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</si>
  <si>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</si>
  <si>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</si>
  <si>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</si>
  <si>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</si>
  <si>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</si>
  <si>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</si>
  <si>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</si>
  <si>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</si>
  <si>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</si>
  <si>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</si>
  <si>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</si>
  <si>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</si>
  <si>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</si>
  <si>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</si>
  <si>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</si>
  <si>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</si>
  <si>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</si>
  <si>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</si>
  <si>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</si>
  <si>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</si>
  <si>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</si>
  <si>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</si>
  <si>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</si>
  <si>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</si>
  <si>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</si>
  <si>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</si>
  <si>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</si>
  <si>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</si>
  <si>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</si>
  <si>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</si>
  <si>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</si>
  <si>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</si>
  <si>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</si>
  <si>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</si>
  <si>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</si>
  <si>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</si>
  <si>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</si>
  <si>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</si>
  <si>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</si>
  <si>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</si>
  <si>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</si>
  <si>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</si>
  <si>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</si>
  <si>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</si>
  <si>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</si>
  <si>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</si>
  <si>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</si>
  <si>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</si>
  <si>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</si>
  <si>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</si>
  <si>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</si>
  <si>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</si>
  <si>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</si>
  <si>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</si>
  <si>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</si>
  <si>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</si>
  <si>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</si>
  <si>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</si>
  <si>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</si>
  <si>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</si>
  <si>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</si>
  <si>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</si>
  <si>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</si>
  <si>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</si>
  <si>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</si>
  <si>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</si>
  <si>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</si>
  <si>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</si>
  <si>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</si>
  <si>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</si>
  <si>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</si>
  <si>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</si>
  <si>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</si>
  <si>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</si>
  <si>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</si>
  <si>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</si>
  <si>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</si>
  <si>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</si>
  <si>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</si>
  <si>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</si>
  <si>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</si>
  <si>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</si>
  <si>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</si>
  <si>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</si>
  <si>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</si>
  <si>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</si>
  <si>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</si>
  <si>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</si>
  <si>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</si>
  <si>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</si>
  <si>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</si>
  <si>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</si>
  <si>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</si>
  <si>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</si>
  <si>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</si>
  <si>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</si>
  <si>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</si>
  <si>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</si>
  <si>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</si>
  <si>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</si>
  <si>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</si>
  <si>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</si>
  <si>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</si>
  <si>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</si>
  <si>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</si>
  <si>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</si>
  <si>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</si>
  <si>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</si>
  <si>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</si>
  <si>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</si>
  <si>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</si>
  <si>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</si>
  <si>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</si>
  <si>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</si>
  <si>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</si>
  <si>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</si>
  <si>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</si>
  <si>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</si>
  <si>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</si>
  <si>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</si>
  <si>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</si>
  <si>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</si>
  <si>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</si>
  <si>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</si>
  <si>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</si>
  <si>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</si>
  <si>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</si>
  <si>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</si>
  <si>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</si>
  <si>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</si>
  <si>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</si>
  <si>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</si>
  <si>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</si>
  <si>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</si>
  <si>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</si>
  <si>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</si>
  <si>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</si>
  <si>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</si>
  <si>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</si>
  <si>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</si>
  <si>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</si>
  <si>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</si>
  <si>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</si>
  <si>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</si>
  <si>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</si>
  <si>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</si>
  <si>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</si>
  <si>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</si>
  <si>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</si>
  <si>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</si>
  <si>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</si>
  <si>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</si>
  <si>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</si>
  <si>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</si>
  <si>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</si>
  <si>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</si>
  <si>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</si>
  <si>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</si>
  <si>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</si>
  <si>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</si>
  <si>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</si>
  <si>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</si>
  <si>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</si>
  <si>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</si>
  <si>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</si>
  <si>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</si>
  <si>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</si>
  <si>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</si>
  <si>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</si>
  <si>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</si>
  <si>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</si>
  <si>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</si>
  <si>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</si>
  <si>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</si>
  <si>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</si>
  <si>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</si>
  <si>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</si>
  <si>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</si>
  <si>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</si>
  <si>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</si>
  <si>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</si>
  <si>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</si>
  <si>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</si>
  <si>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</si>
  <si>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</si>
  <si>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</si>
  <si>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</si>
  <si>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</si>
  <si>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</si>
  <si>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</si>
  <si>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</si>
  <si>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</si>
  <si>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</si>
  <si>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</si>
  <si>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</si>
  <si>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</si>
  <si>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</si>
  <si>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</si>
  <si>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</si>
  <si>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</si>
  <si>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</si>
  <si>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</si>
  <si>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</si>
  <si>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</si>
  <si>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</si>
  <si>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</si>
  <si>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</si>
  <si>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</si>
  <si>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</si>
  <si>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</si>
  <si>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</si>
  <si>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</si>
  <si>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</si>
  <si>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</si>
  <si>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</si>
  <si>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</si>
  <si>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</si>
  <si>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</si>
  <si>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</si>
  <si>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</si>
  <si>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</si>
  <si>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</si>
  <si>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</si>
  <si>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</si>
  <si>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</si>
  <si>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</si>
  <si>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</si>
  <si>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</si>
  <si>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</si>
  <si>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</si>
  <si>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</si>
  <si>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</si>
  <si>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</si>
  <si>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</si>
  <si>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</si>
  <si>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</si>
  <si>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</si>
  <si>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</si>
  <si>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</si>
  <si>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</si>
  <si>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</si>
  <si>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</si>
  <si>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</si>
  <si>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</si>
  <si>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</si>
  <si>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</si>
  <si>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</si>
  <si>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</si>
  <si>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</si>
  <si>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</si>
  <si>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</si>
  <si>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</si>
  <si>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</si>
  <si>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</si>
  <si>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</si>
  <si>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</si>
  <si>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</si>
  <si>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</si>
  <si>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</si>
  <si>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</si>
  <si>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</si>
  <si>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</si>
  <si>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</si>
  <si>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</si>
  <si>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</si>
  <si>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</si>
  <si>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</si>
  <si>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</si>
  <si>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</si>
  <si>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</si>
  <si>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</si>
  <si>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</si>
  <si>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</si>
  <si>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</si>
  <si>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</si>
  <si>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</si>
  <si>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</si>
  <si>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</si>
  <si>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</si>
  <si>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</si>
  <si>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</si>
  <si>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</si>
  <si>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</si>
  <si>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</si>
  <si>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</si>
  <si>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</si>
  <si>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</si>
  <si>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</si>
  <si>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</si>
  <si>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</si>
  <si>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</si>
  <si>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</si>
  <si>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</si>
  <si>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</si>
  <si>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</si>
  <si>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</si>
  <si>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</si>
  <si>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</si>
  <si>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</si>
  <si>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</si>
  <si>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</si>
  <si>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</si>
  <si>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</si>
  <si>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</si>
  <si>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</si>
  <si>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</si>
  <si>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</si>
  <si>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</si>
  <si>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</si>
  <si>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</si>
  <si>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</si>
  <si>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</si>
  <si>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</si>
  <si>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</si>
  <si>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</si>
  <si>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</si>
  <si>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</si>
  <si>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</si>
  <si>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</si>
  <si>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</si>
  <si>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</si>
  <si>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</si>
  <si>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</si>
  <si>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</si>
  <si>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</si>
  <si>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</si>
  <si>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</si>
  <si>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</si>
  <si>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</si>
  <si>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</si>
  <si>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</si>
  <si>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</si>
  <si>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</si>
  <si>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</si>
  <si>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</si>
  <si>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</si>
  <si>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</si>
  <si>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</si>
  <si>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</si>
  <si>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</si>
  <si>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</si>
  <si>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</si>
  <si>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</si>
  <si>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</si>
  <si>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</si>
  <si>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</si>
  <si>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</si>
  <si>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</si>
  <si>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</si>
  <si>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</si>
  <si>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</si>
  <si>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</si>
  <si>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</si>
  <si>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</si>
  <si>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</si>
  <si>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</si>
  <si>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</si>
  <si>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</si>
  <si>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</si>
  <si>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</si>
  <si>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</si>
  <si>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</si>
  <si>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</si>
  <si>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</si>
  <si>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</si>
  <si>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</si>
  <si>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</si>
  <si>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</si>
  <si>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</si>
  <si>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</si>
  <si>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</si>
  <si>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</si>
  <si>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</si>
  <si>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</si>
  <si>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</si>
  <si>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</si>
  <si>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</si>
  <si>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</si>
  <si>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</si>
  <si>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</si>
  <si>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</si>
  <si>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</si>
  <si>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</si>
  <si>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</si>
  <si>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</si>
  <si>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</si>
  <si>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</si>
  <si>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</si>
  <si>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</si>
  <si>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</si>
  <si>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</si>
  <si>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</si>
  <si>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</si>
  <si>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</si>
  <si>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</si>
  <si>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</si>
  <si>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</si>
  <si>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</si>
  <si>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</si>
  <si>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</si>
  <si>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</si>
  <si>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</si>
  <si>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</si>
  <si>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</si>
  <si>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</si>
  <si>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</si>
  <si>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</si>
  <si>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</si>
  <si>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</si>
  <si>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</si>
  <si>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</si>
  <si>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</si>
  <si>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</si>
  <si>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</si>
  <si>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</si>
  <si>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</si>
  <si>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</si>
  <si>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</si>
  <si>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</si>
  <si>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</si>
  <si>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</si>
  <si>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</si>
  <si>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</si>
  <si>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</si>
  <si>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</si>
  <si>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</si>
  <si>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</si>
  <si>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</si>
  <si>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</si>
  <si>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</si>
  <si>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</si>
  <si>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</si>
  <si>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</si>
  <si>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</si>
  <si>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</si>
  <si>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</si>
  <si>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</si>
  <si>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</si>
  <si>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</si>
  <si>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</si>
  <si>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</si>
  <si>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</si>
  <si>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</si>
  <si>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</si>
  <si>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</si>
  <si>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</si>
  <si>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</si>
  <si>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</si>
  <si>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</si>
  <si>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</si>
  <si>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</si>
  <si>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</si>
  <si>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</si>
  <si>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</si>
  <si>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</si>
  <si>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</si>
  <si>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</si>
  <si>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</si>
  <si>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</si>
  <si>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</si>
  <si>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</si>
  <si>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</si>
  <si>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</si>
  <si>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</si>
  <si>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</si>
  <si>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</si>
  <si>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</si>
  <si>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</si>
  <si>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</si>
  <si>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</si>
  <si>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</si>
  <si>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</si>
  <si>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</si>
  <si>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</si>
  <si>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</si>
  <si>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</si>
  <si>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</si>
  <si>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</si>
  <si>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</si>
  <si>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</si>
  <si>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</si>
  <si>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</si>
  <si>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</si>
  <si>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</si>
  <si>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</si>
  <si>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</si>
  <si>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</si>
  <si>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</si>
  <si>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</si>
  <si>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</si>
  <si>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</si>
  <si>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</si>
  <si>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</si>
  <si>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</si>
  <si>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</si>
  <si>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</si>
  <si>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</si>
  <si>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</si>
  <si>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</si>
  <si>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</si>
  <si>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</si>
  <si>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</si>
  <si>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</si>
  <si>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</si>
  <si>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</si>
  <si>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</si>
  <si>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</si>
  <si>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</si>
  <si>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</si>
  <si>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</si>
  <si>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</si>
  <si>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</si>
  <si>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</si>
  <si>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</si>
  <si>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</si>
  <si>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</si>
  <si>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</si>
  <si>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</si>
  <si>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</si>
  <si>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</si>
  <si>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</si>
  <si>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</si>
  <si>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</si>
  <si>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</si>
  <si>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</si>
  <si>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</si>
  <si>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</si>
  <si>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</si>
  <si>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</si>
  <si>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</si>
  <si>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</si>
  <si>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</si>
  <si>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</si>
  <si>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</si>
  <si>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</si>
  <si>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</si>
  <si>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</si>
  <si>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</si>
  <si>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</si>
  <si>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</si>
  <si>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</si>
  <si>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</si>
  <si>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</si>
  <si>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</si>
  <si>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</si>
  <si>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</si>
  <si>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</si>
  <si>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</si>
  <si>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</si>
  <si>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</si>
  <si>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</si>
  <si>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</si>
  <si>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</si>
  <si>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</si>
  <si>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</si>
  <si>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</si>
  <si>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</si>
  <si>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</si>
  <si>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</si>
  <si>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</si>
  <si>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</si>
  <si>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</si>
  <si>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</si>
  <si>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</si>
  <si>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</si>
  <si>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</si>
  <si>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</si>
  <si>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</si>
  <si>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</si>
  <si>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</si>
  <si>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</si>
  <si>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</si>
  <si>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</si>
  <si>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</si>
  <si>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</si>
  <si>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</si>
  <si>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</si>
  <si>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</si>
  <si>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</si>
  <si>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</si>
  <si>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</si>
  <si>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</si>
  <si>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</si>
  <si>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</si>
  <si>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</si>
  <si>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</si>
  <si>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</si>
  <si>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</si>
  <si>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</si>
  <si>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</si>
  <si>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</si>
  <si>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</si>
  <si>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</si>
  <si>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</si>
  <si>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</si>
  <si>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</si>
  <si>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</si>
  <si>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</si>
  <si>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</si>
  <si>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</si>
  <si>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</si>
  <si>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</si>
  <si>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</si>
  <si>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</si>
  <si>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</si>
  <si>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</si>
  <si>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</si>
  <si>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</si>
  <si>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</si>
  <si>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</si>
  <si>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</si>
  <si>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</si>
  <si>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</si>
  <si>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</si>
  <si>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</si>
  <si>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</si>
  <si>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</si>
  <si>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</si>
  <si>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</si>
  <si>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</si>
  <si>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</si>
  <si>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</si>
  <si>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</si>
  <si>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</si>
  <si>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</si>
  <si>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</si>
  <si>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</si>
  <si>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</si>
  <si>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</si>
  <si>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</si>
  <si>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</si>
  <si>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</si>
  <si>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</si>
  <si>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</si>
  <si>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</si>
  <si>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</si>
  <si>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</si>
  <si>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</si>
  <si>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</si>
  <si>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</si>
  <si>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</si>
  <si>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</si>
  <si>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</si>
  <si>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</si>
  <si>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</si>
  <si>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</si>
  <si>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</si>
  <si>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</si>
  <si>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</si>
  <si>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</si>
  <si>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</si>
  <si>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</si>
  <si>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</si>
  <si>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</si>
  <si>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</si>
  <si>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</si>
  <si>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</si>
  <si>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</si>
  <si>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</si>
  <si>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</si>
  <si>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</si>
  <si>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</si>
  <si>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</si>
  <si>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</si>
  <si>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</si>
  <si>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</si>
  <si>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</si>
  <si>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</si>
  <si>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</si>
  <si>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</si>
  <si>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</si>
  <si>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</si>
  <si>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</si>
  <si>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</si>
  <si>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</si>
  <si>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</si>
  <si>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</si>
  <si>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</si>
  <si>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</si>
  <si>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</si>
  <si>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</si>
  <si>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</si>
  <si>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</si>
  <si>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</si>
  <si>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</si>
  <si>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</si>
  <si>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</si>
  <si>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</si>
  <si>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</si>
  <si>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</si>
  <si>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</si>
  <si>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</si>
  <si>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</si>
  <si>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</si>
  <si>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</si>
  <si>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</si>
  <si>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</si>
  <si>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</si>
  <si>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</si>
  <si>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</si>
  <si>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</si>
  <si>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</si>
  <si>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</si>
  <si>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</si>
  <si>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</si>
  <si>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</si>
  <si>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</si>
  <si>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</si>
  <si>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</si>
  <si>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</si>
  <si>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</si>
  <si>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</si>
  <si>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</si>
  <si>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</si>
  <si>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</si>
  <si>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</si>
  <si>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</si>
  <si>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</si>
  <si>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</si>
  <si>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</si>
  <si>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</si>
  <si>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</si>
  <si>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</si>
  <si>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</si>
  <si>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</si>
  <si>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</si>
  <si>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</si>
  <si>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</si>
  <si>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</si>
  <si>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</si>
  <si>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</si>
  <si>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</si>
  <si>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</si>
  <si>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</si>
  <si>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</si>
  <si>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</si>
  <si>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</si>
  <si>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</si>
  <si>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</si>
  <si>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</si>
  <si>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</si>
  <si>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</si>
  <si>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</si>
  <si>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</si>
  <si>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</si>
  <si>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</si>
  <si>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</si>
  <si>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</si>
  <si>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</si>
  <si>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</si>
  <si>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</si>
  <si>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</si>
  <si>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</si>
  <si>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</si>
  <si>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</si>
  <si>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</si>
  <si>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</si>
  <si>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</si>
  <si>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</si>
  <si>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</si>
  <si>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</si>
  <si>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</si>
  <si>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</si>
  <si>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</si>
  <si>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</si>
  <si>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</si>
  <si>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</si>
  <si>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</si>
  <si>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</si>
  <si>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</si>
  <si>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</si>
  <si>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</si>
  <si>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</si>
  <si>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</si>
  <si>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</si>
  <si>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</si>
  <si>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</si>
  <si>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</si>
  <si>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</si>
  <si>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</si>
  <si>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</si>
  <si>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</si>
  <si>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</si>
  <si>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</si>
  <si>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</si>
  <si>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</si>
  <si>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</si>
  <si>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</si>
  <si>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</si>
  <si>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</si>
  <si>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</si>
  <si>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</si>
  <si>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</si>
  <si>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</si>
  <si>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</si>
  <si>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</si>
  <si>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</si>
  <si>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</si>
  <si>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</si>
  <si>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</si>
  <si>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</si>
  <si>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</si>
  <si>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</si>
  <si>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</si>
  <si>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</si>
  <si>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</si>
  <si>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</si>
  <si>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</si>
  <si>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</si>
  <si>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</si>
  <si>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</si>
  <si>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</si>
  <si>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</si>
  <si>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</si>
  <si>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</si>
  <si>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</si>
  <si>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</si>
  <si>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</si>
  <si>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</si>
  <si>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</si>
  <si>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</si>
  <si>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</si>
  <si>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</si>
  <si>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</si>
  <si>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</si>
  <si>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</si>
  <si>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</si>
  <si>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</si>
  <si>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</si>
  <si>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</si>
  <si>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</si>
  <si>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</si>
  <si>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</si>
  <si>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</si>
  <si>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</si>
  <si>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</si>
  <si>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</si>
  <si>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</si>
  <si>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</si>
  <si>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</si>
  <si>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</si>
  <si>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</si>
  <si>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</si>
  <si>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</si>
  <si>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</si>
  <si>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</si>
  <si>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</si>
  <si>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</si>
  <si>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</si>
  <si>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</si>
  <si>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</si>
  <si>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</si>
  <si>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</si>
  <si>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</si>
  <si>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</si>
  <si>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</si>
  <si>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</si>
  <si>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</si>
  <si>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</si>
  <si>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</si>
  <si>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</si>
  <si>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</si>
  <si>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</si>
  <si>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</si>
  <si>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</si>
  <si>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</si>
  <si>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</si>
  <si>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</si>
  <si>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</si>
  <si>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</si>
  <si>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</si>
  <si>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</si>
  <si>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</si>
  <si>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</si>
  <si>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</si>
  <si>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</si>
  <si>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</si>
  <si>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</si>
  <si>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</si>
  <si>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</si>
  <si>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</si>
  <si>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</si>
  <si>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</si>
  <si>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</si>
  <si>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</si>
  <si>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</si>
  <si>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</si>
  <si>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</si>
  <si>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</si>
  <si>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</si>
  <si>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</si>
  <si>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</si>
  <si>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</si>
  <si>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</si>
  <si>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</si>
  <si>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</si>
  <si>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</si>
  <si>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</si>
  <si>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</si>
  <si>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</si>
  <si>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</si>
  <si>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</si>
  <si>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</si>
  <si>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</si>
  <si>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</si>
  <si>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</si>
  <si>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</si>
  <si>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</si>
  <si>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</si>
  <si>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</si>
  <si>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</si>
  <si>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</si>
  <si>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</si>
  <si>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</si>
  <si>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</si>
  <si>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</si>
  <si>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</si>
  <si>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</si>
  <si>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</si>
  <si>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</si>
  <si>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</si>
  <si>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</si>
  <si>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</si>
  <si>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</si>
  <si>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</si>
  <si>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</si>
  <si>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</si>
  <si>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</si>
  <si>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</si>
  <si>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</si>
  <si>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</si>
  <si>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</si>
  <si>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</si>
  <si>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</si>
  <si>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</si>
  <si>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</si>
  <si>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</si>
  <si>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</si>
  <si>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</si>
  <si>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</si>
  <si>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</si>
  <si>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</si>
  <si>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</si>
  <si>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</si>
  <si>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</si>
  <si>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</si>
  <si>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</si>
  <si>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</si>
  <si>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</si>
  <si>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</si>
  <si>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</si>
  <si>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</si>
  <si>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</si>
  <si>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</si>
  <si>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</si>
  <si>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</si>
  <si>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</si>
  <si>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</si>
  <si>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</si>
  <si>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</si>
  <si>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</si>
  <si>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</si>
  <si>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</si>
  <si>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</si>
  <si>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</si>
  <si>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</si>
  <si>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</si>
  <si>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</si>
  <si>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</si>
  <si>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</si>
  <si>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</si>
  <si>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</si>
  <si>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</si>
  <si>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</si>
  <si>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</si>
  <si>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</si>
  <si>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</si>
  <si>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</si>
  <si>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</si>
  <si>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</si>
  <si>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</si>
  <si>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</si>
  <si>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</si>
  <si>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</si>
  <si>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</si>
  <si>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</si>
  <si>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</si>
  <si>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</si>
  <si>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</si>
  <si>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</si>
  <si>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</si>
  <si>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</si>
  <si>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</si>
  <si>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</si>
  <si>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</si>
  <si>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</si>
  <si>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</si>
  <si>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</si>
  <si>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</si>
  <si>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</si>
  <si>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</si>
  <si>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</si>
  <si>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</si>
  <si>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</si>
  <si>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</si>
  <si>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</si>
  <si>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</si>
  <si>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</si>
  <si>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</si>
  <si>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</si>
  <si>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</si>
  <si>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</si>
  <si>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</si>
  <si>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</si>
  <si>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</si>
  <si>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</si>
  <si>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</si>
  <si>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</si>
  <si>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</si>
  <si>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</si>
  <si>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</si>
  <si>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</si>
  <si>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</si>
  <si>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</si>
  <si>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</si>
  <si>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</si>
  <si>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</si>
  <si>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</si>
  <si>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</si>
  <si>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</si>
  <si>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</si>
  <si>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</si>
  <si>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</si>
  <si>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</si>
  <si>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</si>
  <si>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</si>
  <si>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</si>
  <si>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</si>
  <si>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</si>
  <si>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</si>
  <si>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</si>
  <si>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</si>
  <si>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</si>
  <si>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</si>
  <si>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</si>
  <si>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</si>
  <si>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</si>
  <si>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</si>
  <si>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</si>
  <si>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</si>
  <si>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</si>
  <si>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</si>
  <si>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</si>
  <si>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</si>
  <si>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</si>
  <si>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</si>
  <si>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</si>
  <si>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</si>
  <si>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</si>
  <si>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</si>
  <si>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</si>
  <si>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</si>
  <si>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</si>
  <si>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</si>
  <si>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</si>
  <si>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</si>
  <si>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</si>
  <si>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</si>
  <si>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</si>
  <si>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</si>
  <si>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</si>
  <si>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</si>
  <si>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</si>
  <si>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</si>
  <si>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</si>
  <si>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</si>
  <si>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</si>
  <si>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</si>
  <si>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</si>
  <si>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</si>
  <si>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</si>
  <si>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</si>
  <si>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</si>
  <si>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</si>
  <si>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</si>
  <si>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</si>
  <si>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</si>
  <si>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</si>
  <si>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</si>
  <si>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</si>
  <si>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</si>
  <si>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</si>
  <si>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</si>
  <si>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</si>
  <si>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</si>
  <si>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</si>
  <si>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</si>
  <si>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</si>
  <si>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</si>
  <si>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</si>
  <si>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</si>
  <si>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</si>
  <si>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</si>
  <si>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</si>
  <si>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</si>
  <si>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</si>
  <si>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</si>
  <si>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</si>
  <si>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</si>
  <si>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</si>
  <si>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</si>
  <si>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</si>
  <si>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</si>
  <si>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</si>
  <si>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</si>
  <si>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</si>
  <si>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</si>
  <si>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</si>
  <si>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</si>
  <si>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</si>
  <si>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</si>
  <si>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</si>
  <si>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</si>
  <si>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</si>
  <si>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</si>
  <si>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</si>
  <si>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</si>
  <si>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</si>
  <si>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</si>
  <si>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</si>
  <si>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</si>
  <si>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</si>
  <si>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</si>
  <si>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</si>
  <si>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</si>
  <si>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</si>
  <si>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</si>
  <si>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</si>
  <si>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</si>
  <si>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</si>
  <si>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</si>
  <si>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</si>
  <si>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</si>
  <si>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</si>
  <si>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</si>
  <si>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</si>
  <si>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</si>
  <si>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</si>
  <si>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</si>
  <si>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</si>
  <si>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</si>
  <si>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</si>
  <si>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</si>
  <si>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</si>
  <si>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</si>
  <si>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</si>
  <si>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</si>
  <si>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</si>
  <si>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</si>
  <si>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</si>
  <si>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</si>
  <si>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</si>
  <si>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</si>
  <si>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</si>
  <si>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</si>
  <si>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</si>
  <si>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</si>
  <si>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</si>
  <si>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</si>
  <si>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</si>
  <si>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</si>
  <si>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</si>
  <si>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</si>
  <si>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</si>
  <si>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</si>
  <si>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</si>
  <si>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</si>
  <si>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</si>
  <si>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</si>
  <si>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</si>
  <si>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</si>
  <si>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</si>
  <si>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</si>
  <si>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</si>
  <si>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</si>
  <si>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</si>
  <si>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</si>
  <si>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</si>
  <si>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</si>
  <si>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</si>
  <si>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</si>
  <si>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</si>
  <si>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</si>
  <si>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</si>
  <si>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</si>
  <si>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</si>
  <si>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</si>
  <si>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</si>
  <si>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</si>
  <si>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</si>
  <si>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</si>
  <si>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</si>
  <si>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</si>
  <si>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</si>
  <si>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</si>
  <si>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</si>
  <si>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</si>
  <si>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</si>
  <si>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</si>
  <si>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</si>
  <si>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</si>
  <si>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</si>
  <si>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</si>
  <si>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</si>
  <si>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</si>
  <si>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</si>
  <si>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</si>
  <si>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</si>
  <si>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</si>
  <si>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</si>
  <si>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</si>
  <si>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</si>
  <si>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</si>
  <si>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</si>
  <si>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</si>
  <si>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</si>
  <si>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</si>
  <si>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</si>
  <si>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</si>
  <si>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</si>
  <si>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</si>
  <si>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</si>
  <si>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</si>
  <si>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</si>
  <si>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</si>
  <si>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</si>
  <si>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</si>
  <si>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</si>
  <si>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</si>
  <si>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</si>
  <si>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</si>
  <si>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</si>
  <si>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</si>
  <si>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</si>
  <si>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</si>
  <si>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</si>
  <si>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</si>
  <si>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</si>
  <si>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</si>
  <si>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</si>
  <si>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</si>
  <si>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</si>
  <si>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</si>
  <si>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</si>
  <si>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</si>
  <si>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</si>
  <si>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</si>
  <si>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</si>
  <si>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</si>
  <si>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</si>
  <si>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</si>
  <si>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</si>
  <si>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</si>
  <si>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</si>
  <si>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</si>
  <si>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</si>
  <si>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</si>
  <si>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</si>
  <si>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</si>
  <si>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</si>
  <si>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</si>
  <si>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</si>
  <si>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</si>
  <si>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</si>
  <si>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</si>
  <si>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</si>
  <si>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</si>
  <si>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</si>
  <si>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</si>
  <si>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</si>
  <si>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</si>
  <si>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</si>
  <si>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</si>
  <si>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</si>
  <si>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</si>
  <si>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</si>
  <si>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</si>
  <si>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</si>
  <si>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</si>
  <si>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</si>
  <si>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</si>
  <si>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</si>
  <si>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</si>
  <si>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</si>
  <si>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</si>
  <si>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</si>
  <si>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</si>
  <si>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</si>
  <si>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</si>
  <si>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</si>
  <si>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</si>
  <si>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</si>
  <si>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</si>
  <si>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</si>
  <si>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</si>
  <si>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</si>
  <si>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</si>
  <si>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</si>
  <si>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</si>
  <si>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</si>
  <si>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</si>
  <si>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</si>
  <si>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</si>
  <si>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</si>
  <si>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</si>
  <si>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</si>
  <si>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</si>
  <si>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</si>
  <si>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</si>
  <si>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</si>
  <si>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</si>
  <si>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</si>
  <si>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</si>
  <si>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</si>
  <si>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</si>
  <si>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</si>
  <si>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</si>
  <si>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</si>
  <si>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</si>
  <si>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</si>
  <si>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</si>
  <si>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</si>
  <si>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</si>
  <si>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</si>
  <si>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</si>
  <si>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</si>
  <si>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</si>
  <si>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</si>
  <si>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</si>
  <si>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</si>
  <si>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</si>
  <si>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</si>
  <si>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</si>
  <si>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</si>
  <si>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</si>
  <si>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</si>
  <si>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</si>
  <si>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</si>
  <si>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</si>
  <si>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</si>
  <si>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</si>
  <si>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</si>
  <si>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</si>
  <si>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</si>
  <si>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</si>
  <si>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</si>
  <si>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</si>
  <si>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</si>
  <si>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</si>
  <si>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</si>
  <si>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</si>
  <si>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</si>
  <si>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</si>
  <si>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</si>
  <si>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</si>
  <si>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</si>
  <si>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</si>
  <si>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</si>
  <si>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</si>
  <si>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</si>
  <si>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</si>
  <si>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</si>
  <si>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</si>
  <si>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</si>
  <si>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</si>
  <si>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</si>
  <si>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</si>
  <si>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</si>
  <si>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</si>
  <si>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</si>
  <si>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</si>
  <si>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</si>
  <si>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</si>
  <si>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</si>
  <si>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</si>
  <si>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</si>
  <si>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</si>
  <si>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</si>
  <si>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</si>
  <si>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</si>
  <si>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</si>
  <si>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</si>
  <si>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</si>
  <si>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</si>
  <si>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</si>
  <si>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</si>
  <si>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</si>
  <si>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</si>
  <si>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</si>
  <si>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</si>
  <si>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</si>
  <si>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</si>
  <si>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</si>
  <si>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</si>
  <si>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</si>
  <si>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</si>
  <si>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</si>
  <si>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</si>
  <si>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</si>
  <si>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</si>
  <si>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</si>
  <si>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</si>
  <si>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</si>
  <si>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</si>
  <si>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</si>
  <si>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</si>
  <si>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</si>
  <si>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</si>
  <si>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</si>
  <si>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</si>
  <si>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</si>
  <si>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</si>
  <si>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</si>
  <si>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</si>
  <si>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</si>
  <si>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</si>
  <si>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</si>
  <si>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</si>
  <si>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</si>
  <si>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</si>
  <si>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</si>
  <si>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</si>
  <si>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</si>
  <si>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</si>
  <si>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</si>
  <si>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</si>
  <si>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</si>
  <si>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</si>
  <si>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</si>
  <si>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</si>
  <si>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</si>
  <si>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</si>
  <si>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</si>
  <si>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</si>
  <si>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</si>
  <si>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</si>
  <si>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</si>
  <si>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</si>
  <si>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</si>
  <si>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</si>
  <si>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</si>
  <si>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</si>
  <si>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</si>
  <si>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</si>
  <si>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</si>
  <si>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</si>
  <si>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</si>
  <si>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</si>
  <si>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</si>
  <si>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</si>
  <si>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</si>
  <si>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</si>
  <si>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</si>
  <si>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</si>
  <si>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</si>
  <si>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</si>
  <si>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</si>
  <si>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</si>
  <si>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</si>
  <si>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</si>
  <si>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</si>
  <si>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</si>
  <si>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</si>
  <si>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</si>
  <si>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</si>
  <si>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</si>
  <si>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</si>
  <si>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</si>
  <si>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</si>
  <si>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</si>
  <si>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</si>
  <si>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</si>
  <si>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</si>
  <si>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</si>
  <si>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</si>
  <si>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</si>
  <si>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</si>
  <si>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</si>
  <si>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</si>
  <si>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</si>
  <si>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</si>
  <si>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</si>
  <si>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</si>
  <si>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</si>
  <si>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</si>
  <si>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</si>
  <si>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</si>
  <si>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</si>
  <si>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</si>
  <si>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</si>
  <si>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</si>
  <si>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</si>
  <si>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</si>
  <si>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</si>
  <si>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</si>
  <si>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</si>
  <si>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</si>
  <si>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</si>
  <si>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</si>
  <si>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</si>
  <si>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</si>
  <si>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</si>
  <si>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</si>
  <si>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</si>
  <si>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</si>
  <si>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</si>
  <si>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</si>
  <si>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</si>
  <si>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</si>
  <si>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</si>
  <si>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</si>
  <si>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</si>
  <si>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</si>
  <si>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</si>
  <si>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</si>
  <si>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</si>
  <si>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</si>
  <si>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</si>
  <si>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</si>
  <si>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</si>
  <si>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</si>
  <si>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</si>
  <si>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</si>
  <si>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</si>
  <si>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</si>
  <si>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</si>
  <si>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</si>
  <si>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</si>
  <si>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</si>
  <si>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</si>
  <si>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</si>
  <si>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</si>
  <si>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</si>
  <si>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</si>
  <si>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</si>
  <si>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</si>
  <si>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</si>
  <si>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</si>
  <si>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</si>
  <si>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</si>
  <si>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</si>
  <si>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</si>
  <si>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</si>
  <si>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</si>
  <si>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</si>
  <si>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</si>
  <si>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</si>
  <si>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</si>
  <si>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</si>
  <si>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</si>
  <si>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</si>
  <si>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</si>
  <si>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</si>
  <si>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</si>
  <si>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</si>
  <si>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</si>
  <si>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</si>
  <si>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</si>
  <si>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</si>
  <si>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</si>
  <si>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</si>
  <si>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</si>
  <si>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</si>
  <si>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</si>
  <si>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</si>
  <si>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</si>
  <si>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</si>
  <si>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</si>
  <si>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</si>
  <si>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</si>
  <si>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</si>
  <si>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</si>
  <si>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</si>
  <si>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</si>
  <si>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</si>
  <si>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</si>
  <si>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</si>
  <si>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</si>
  <si>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</si>
  <si>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</si>
  <si>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</si>
  <si>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</si>
  <si>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</si>
  <si>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</si>
  <si>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</si>
  <si>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</si>
  <si>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</si>
  <si>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</si>
  <si>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</si>
  <si>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</si>
  <si>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</si>
  <si>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</si>
  <si>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</si>
  <si>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</si>
  <si>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</si>
  <si>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</si>
  <si>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</si>
  <si>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</si>
  <si>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</si>
  <si>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</si>
  <si>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</si>
  <si>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</si>
  <si>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</si>
  <si>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</si>
  <si>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</si>
  <si>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</si>
  <si>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</si>
  <si>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</si>
  <si>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</si>
  <si>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</si>
  <si>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</si>
  <si>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</si>
  <si>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</si>
  <si>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</si>
  <si>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</si>
  <si>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</si>
  <si>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</si>
  <si>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</si>
  <si>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</si>
  <si>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</si>
  <si>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</si>
  <si>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</si>
  <si>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</si>
  <si>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</si>
  <si>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</si>
  <si>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</si>
  <si>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</si>
  <si>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</si>
  <si>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</si>
  <si>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</si>
  <si>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</si>
  <si>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</si>
  <si>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</si>
  <si>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</si>
  <si>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</si>
  <si>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</si>
  <si>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</si>
  <si>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</si>
  <si>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</si>
  <si>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</si>
  <si>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</si>
  <si>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</si>
  <si>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</si>
  <si>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</si>
  <si>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</si>
  <si>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</si>
  <si>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</si>
  <si>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</si>
  <si>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</si>
  <si>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</si>
  <si>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</si>
  <si>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</si>
  <si>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</si>
  <si>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</si>
  <si>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</si>
  <si>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</si>
  <si>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</si>
  <si>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</si>
  <si>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</si>
  <si>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</si>
  <si>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</si>
  <si>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</si>
  <si>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</si>
  <si>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</si>
  <si>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</si>
  <si>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</si>
  <si>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</si>
  <si>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</si>
  <si>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</si>
  <si>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</si>
  <si>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</si>
  <si>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</si>
  <si>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</si>
  <si>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</si>
  <si>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</si>
  <si>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</si>
  <si>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</si>
  <si>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</si>
  <si>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</si>
  <si>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</si>
  <si>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</si>
  <si>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</si>
  <si>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</si>
  <si>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</si>
  <si>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</si>
  <si>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</si>
  <si>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</si>
  <si>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</si>
  <si>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</si>
  <si>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</si>
  <si>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</si>
  <si>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</si>
  <si>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</si>
  <si>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</si>
  <si>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</si>
  <si>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</si>
  <si>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</si>
  <si>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</si>
  <si>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</si>
  <si>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</si>
  <si>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</si>
  <si>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</si>
  <si>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</si>
  <si>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</si>
  <si>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</si>
  <si>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</si>
  <si>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</si>
  <si>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</si>
  <si>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</si>
  <si>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</si>
  <si>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</si>
  <si>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</si>
  <si>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</si>
  <si>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</si>
  <si>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</si>
  <si>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</si>
  <si>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</si>
  <si>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</si>
  <si>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</si>
  <si>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</si>
  <si>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</si>
  <si>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</si>
  <si>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</si>
  <si>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</si>
  <si>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</si>
  <si>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</si>
  <si>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</si>
  <si>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</si>
  <si>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</si>
  <si>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</si>
  <si>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</si>
  <si>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</si>
  <si>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</si>
  <si>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</si>
  <si>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</si>
  <si>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</si>
  <si>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</si>
  <si>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</si>
  <si>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</si>
  <si>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</si>
  <si>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</si>
  <si>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</si>
  <si>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</si>
  <si>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</si>
  <si>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</si>
  <si>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</si>
  <si>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</si>
  <si>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</si>
  <si>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</si>
  <si>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</si>
  <si>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</si>
  <si>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</si>
  <si>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</si>
  <si>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</si>
  <si>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</si>
  <si>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</si>
  <si>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</si>
  <si>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</si>
  <si>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</si>
  <si>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</si>
  <si>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</si>
  <si>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</si>
  <si>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</si>
  <si>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</si>
  <si>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</si>
  <si>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</si>
  <si>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</si>
  <si>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</si>
  <si>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</si>
  <si>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</si>
  <si>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</si>
  <si>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</si>
  <si>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</si>
  <si>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</si>
  <si>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</si>
  <si>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</si>
  <si>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</si>
  <si>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</si>
  <si>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</si>
  <si>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</si>
  <si>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</si>
  <si>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</si>
  <si>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</si>
  <si>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</si>
  <si>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</si>
  <si>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</si>
  <si>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</si>
  <si>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</si>
  <si>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</si>
  <si>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</si>
  <si>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</si>
  <si>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</si>
  <si>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</si>
  <si>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</si>
  <si>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</si>
  <si>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</si>
  <si>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</si>
  <si>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</si>
  <si>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</si>
  <si>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</si>
  <si>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</si>
  <si>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</si>
  <si>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</si>
  <si>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</si>
  <si>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</si>
  <si>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</si>
  <si>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</si>
  <si>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</si>
  <si>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</si>
  <si>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</si>
  <si>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</si>
  <si>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</si>
  <si>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</si>
  <si>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</si>
  <si>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</si>
  <si>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</si>
  <si>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</si>
  <si>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</si>
  <si>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</si>
  <si>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</si>
  <si>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</si>
  <si>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</si>
  <si>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</si>
  <si>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</si>
  <si>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</si>
  <si>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</si>
  <si>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</si>
  <si>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</si>
  <si>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</si>
  <si>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</si>
  <si>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</si>
  <si>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</si>
  <si>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</si>
  <si>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</si>
  <si>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</si>
  <si>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</si>
  <si>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</si>
  <si>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</si>
  <si>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</si>
  <si>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</si>
  <si>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</si>
  <si>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</si>
  <si>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</si>
  <si>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</si>
  <si>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</si>
  <si>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</si>
  <si>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</si>
  <si>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</si>
  <si>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</si>
  <si>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</si>
  <si>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</si>
  <si>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</si>
  <si>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</si>
  <si>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</si>
  <si>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</si>
  <si>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</si>
  <si>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</si>
  <si>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</si>
  <si>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</si>
  <si>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</si>
  <si>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</si>
  <si>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</si>
  <si>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</si>
  <si>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</si>
  <si>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</si>
  <si>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</si>
  <si>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</si>
  <si>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</si>
  <si>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</si>
  <si>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</si>
  <si>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</si>
  <si>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</si>
  <si>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</si>
  <si>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</si>
  <si>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</si>
  <si>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</si>
  <si>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</si>
  <si>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</si>
  <si>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</si>
  <si>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</si>
  <si>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</si>
  <si>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</si>
  <si>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</si>
  <si>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</si>
  <si>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</si>
  <si>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</si>
  <si>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</si>
  <si>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</si>
  <si>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</si>
  <si>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</si>
  <si>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</si>
  <si>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</si>
  <si>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</si>
  <si>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</si>
  <si>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</si>
  <si>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</si>
  <si>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</si>
  <si>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</si>
  <si>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</si>
  <si>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</si>
  <si>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</si>
  <si>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</si>
  <si>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</si>
  <si>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</si>
  <si>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</si>
  <si>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</si>
  <si>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</si>
  <si>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</si>
  <si>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</si>
  <si>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</si>
  <si>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</si>
  <si>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</si>
  <si>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</si>
  <si>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</si>
  <si>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</si>
  <si>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</si>
  <si>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</si>
  <si>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</si>
  <si>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</si>
  <si>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</si>
  <si>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</si>
  <si>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</si>
  <si>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</si>
  <si>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</si>
  <si>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</si>
  <si>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</si>
  <si>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</si>
  <si>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</si>
  <si>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</si>
  <si>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</si>
  <si>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</si>
  <si>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</si>
  <si>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</si>
  <si>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</si>
  <si>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</si>
  <si>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</si>
  <si>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</si>
  <si>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</si>
  <si>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</si>
  <si>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</si>
  <si>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</si>
  <si>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</si>
  <si>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</si>
  <si>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</si>
  <si>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</si>
  <si>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</si>
  <si>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</si>
  <si>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</si>
  <si>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</si>
  <si>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</si>
  <si>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</si>
  <si>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</si>
  <si>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</si>
  <si>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</si>
  <si>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</si>
  <si>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</si>
  <si>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</si>
  <si>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</si>
  <si>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</si>
  <si>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</si>
  <si>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</si>
  <si>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</si>
  <si>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</si>
  <si>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</si>
  <si>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</si>
  <si>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</si>
  <si>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</si>
  <si>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</si>
  <si>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</si>
  <si>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</si>
  <si>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</si>
  <si>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</si>
  <si>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</si>
  <si>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</si>
  <si>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</si>
  <si>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</si>
  <si>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</si>
  <si>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</si>
  <si>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</si>
  <si>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</si>
  <si>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</si>
  <si>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</si>
  <si>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</si>
  <si>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</si>
  <si>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</si>
  <si>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</si>
  <si>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</si>
  <si>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</si>
  <si>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</si>
  <si>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</si>
  <si>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</si>
  <si>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</si>
  <si>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</si>
  <si>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</si>
  <si>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</si>
  <si>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</si>
  <si>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</si>
  <si>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</si>
  <si>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</si>
  <si>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</si>
  <si>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</si>
  <si>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</si>
  <si>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</si>
  <si>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</si>
  <si>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</si>
  <si>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</si>
  <si>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</si>
  <si>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</si>
  <si>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</si>
  <si>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</si>
  <si>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</si>
  <si>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</si>
  <si>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</si>
  <si>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</si>
  <si>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</si>
  <si>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</si>
  <si>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</si>
  <si>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</si>
  <si>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</si>
  <si>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</si>
  <si>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</si>
  <si>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</si>
  <si>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</si>
  <si>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</si>
  <si>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</si>
  <si>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</si>
  <si>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</si>
  <si>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</si>
  <si>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</si>
  <si>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</si>
  <si>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</si>
  <si>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</si>
  <si>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</si>
  <si>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</si>
  <si>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</si>
  <si>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</si>
  <si>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</si>
  <si>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</si>
  <si>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</si>
  <si>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</si>
  <si>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</si>
  <si>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</si>
  <si>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</si>
  <si>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</si>
  <si>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</si>
  <si>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</si>
  <si>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</si>
  <si>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</si>
  <si>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</si>
  <si>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</si>
  <si>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</si>
  <si>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</si>
  <si>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</si>
  <si>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</si>
  <si>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</si>
  <si>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</si>
  <si>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</si>
  <si>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</si>
  <si>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</si>
  <si>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</si>
  <si>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</si>
  <si>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</si>
  <si>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</si>
  <si>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</si>
  <si>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</si>
  <si>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</si>
  <si>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</si>
  <si>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</si>
  <si>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</si>
  <si>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</si>
  <si>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</si>
  <si>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</si>
  <si>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</si>
  <si>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</si>
  <si>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</si>
  <si>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</si>
  <si>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</si>
  <si>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</si>
  <si>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</si>
  <si>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</si>
  <si>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</si>
  <si>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</si>
  <si>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</si>
  <si>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</si>
  <si>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</si>
  <si>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</si>
  <si>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</si>
  <si>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</si>
  <si>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</si>
  <si>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</si>
  <si>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</si>
  <si>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</si>
  <si>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</si>
  <si>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</si>
  <si>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</si>
  <si>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</si>
  <si>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</si>
  <si>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</si>
  <si>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</si>
  <si>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</si>
  <si>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</si>
  <si>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</si>
  <si>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</si>
  <si>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</si>
  <si>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</si>
  <si>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</si>
  <si>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</si>
  <si>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</si>
  <si>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</si>
  <si>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</si>
  <si>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</si>
  <si>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</si>
  <si>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</si>
  <si>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</si>
  <si>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</si>
  <si>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</si>
  <si>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</si>
  <si>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</si>
  <si>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</si>
  <si>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</si>
  <si>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</si>
  <si>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</si>
  <si>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</si>
  <si>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</si>
  <si>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</si>
  <si>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</si>
  <si>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</si>
  <si>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</si>
  <si>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</si>
  <si>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</si>
  <si>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</si>
  <si>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</si>
  <si>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</si>
  <si>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</si>
  <si>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</si>
  <si>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</si>
  <si>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</si>
  <si>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</si>
  <si>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</si>
  <si>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</si>
  <si>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</si>
  <si>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</si>
  <si>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</si>
  <si>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</si>
  <si>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</si>
  <si>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</si>
  <si>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</si>
  <si>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</si>
  <si>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</si>
  <si>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</si>
  <si>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</si>
  <si>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</si>
  <si>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</si>
  <si>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</si>
  <si>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</si>
  <si>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</si>
  <si>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</si>
  <si>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</si>
  <si>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</si>
  <si>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</si>
  <si>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</si>
  <si>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</si>
  <si>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</si>
  <si>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</si>
  <si>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</si>
  <si>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</si>
  <si>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</si>
  <si>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</si>
  <si>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</si>
  <si>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</si>
  <si>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</si>
  <si>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</si>
  <si>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</si>
  <si>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</si>
  <si>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</si>
  <si>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</si>
  <si>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</si>
  <si>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</si>
  <si>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</si>
  <si>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</si>
  <si>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</si>
  <si>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</si>
  <si>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</si>
  <si>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</si>
  <si>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</si>
  <si>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</si>
  <si>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</si>
  <si>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</si>
  <si>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</si>
  <si>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</si>
  <si>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</si>
  <si>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</si>
  <si>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</si>
  <si>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</si>
  <si>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</si>
  <si>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</si>
  <si>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</si>
  <si>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</si>
  <si>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</si>
  <si>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</si>
  <si>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</si>
  <si>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</si>
  <si>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</si>
  <si>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</si>
  <si>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</si>
  <si>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</si>
  <si>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</si>
  <si>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</si>
  <si>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</si>
  <si>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</si>
  <si>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</si>
  <si>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</si>
  <si>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</si>
  <si>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</si>
  <si>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</si>
  <si>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</si>
  <si>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</si>
  <si>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</si>
  <si>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</si>
  <si>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</si>
  <si>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</si>
  <si>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</si>
  <si>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</si>
  <si>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</si>
  <si>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</si>
  <si>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</si>
  <si>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</si>
  <si>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</si>
  <si>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</si>
  <si>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</si>
  <si>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</si>
  <si>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</si>
  <si>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</si>
  <si>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</si>
  <si>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</si>
  <si>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</si>
  <si>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</si>
  <si>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</si>
  <si>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</si>
  <si>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</si>
  <si>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</si>
  <si>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</si>
  <si>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</si>
  <si>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</si>
  <si>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</si>
  <si>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</si>
  <si>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</si>
  <si>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</si>
  <si>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</si>
  <si>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</si>
  <si>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</si>
  <si>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</si>
  <si>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</si>
  <si>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</si>
  <si>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</si>
  <si>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</si>
  <si>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</si>
  <si>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</si>
  <si>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</si>
  <si>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</si>
  <si>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</si>
  <si>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</si>
  <si>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</si>
  <si>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</si>
  <si>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</si>
  <si>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</si>
  <si>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</si>
  <si>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</si>
  <si>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</si>
  <si>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</si>
  <si>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</si>
  <si>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</si>
  <si>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</si>
  <si>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</si>
  <si>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</si>
  <si>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</si>
  <si>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</si>
  <si>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</si>
  <si>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</si>
  <si>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</si>
  <si>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</si>
  <si>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</si>
  <si>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</si>
  <si>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</si>
  <si>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</si>
  <si>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</si>
  <si>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</si>
  <si>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</si>
  <si>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</si>
  <si>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</si>
  <si>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</si>
  <si>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</si>
  <si>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</si>
  <si>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</si>
  <si>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</si>
  <si>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</si>
  <si>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</si>
  <si>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</si>
  <si>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</si>
  <si>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</si>
  <si>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</si>
  <si>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</si>
  <si>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</si>
  <si>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</si>
  <si>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</si>
  <si>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</si>
  <si>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</si>
  <si>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</si>
  <si>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</si>
  <si>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</si>
  <si>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</si>
  <si>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</si>
  <si>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</si>
  <si>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</si>
  <si>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</si>
  <si>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</si>
  <si>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</si>
  <si>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</si>
  <si>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</si>
  <si>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</si>
  <si>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</si>
  <si>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</si>
  <si>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</si>
  <si>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</si>
  <si>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</si>
  <si>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</si>
  <si>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</si>
  <si>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</si>
  <si>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</si>
  <si>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</si>
  <si>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</si>
  <si>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</si>
  <si>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</si>
  <si>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</si>
  <si>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</si>
  <si>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</si>
  <si>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</si>
  <si>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</si>
  <si>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</si>
  <si>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</si>
  <si>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</si>
  <si>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</si>
  <si>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</si>
  <si>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</si>
  <si>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</si>
  <si>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</si>
  <si>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</si>
  <si>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</si>
  <si>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</si>
  <si>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</si>
  <si>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</si>
  <si>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</si>
  <si>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</si>
  <si>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</si>
  <si>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</si>
  <si>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</si>
  <si>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</si>
  <si>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</si>
  <si>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</si>
  <si>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</si>
  <si>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</si>
  <si>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</si>
  <si>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</si>
  <si>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</si>
  <si>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</si>
  <si>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</si>
  <si>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</si>
  <si>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</si>
  <si>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</si>
  <si>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</si>
  <si>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</si>
  <si>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</si>
  <si>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</si>
  <si>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</si>
  <si>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</si>
  <si>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</si>
  <si>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</si>
  <si>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</si>
  <si>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</si>
  <si>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</si>
  <si>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</si>
  <si>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</si>
  <si>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</si>
  <si>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</si>
  <si>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</si>
  <si>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</si>
  <si>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</si>
  <si>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</si>
  <si>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</si>
  <si>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</si>
  <si>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</si>
  <si>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</si>
  <si>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</si>
  <si>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</si>
  <si>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</si>
  <si>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</si>
  <si>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</si>
  <si>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</si>
  <si>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</si>
  <si>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</si>
  <si>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</si>
  <si>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</si>
  <si>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</si>
  <si>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</si>
  <si>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</si>
  <si>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</si>
  <si>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</si>
  <si>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</si>
  <si>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</si>
  <si>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</si>
  <si>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</si>
  <si>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</si>
  <si>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</si>
  <si>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</si>
  <si>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</si>
  <si>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</si>
  <si>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</si>
  <si>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</si>
  <si>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</si>
  <si>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</si>
  <si>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</si>
  <si>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</si>
  <si>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</si>
  <si>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</si>
  <si>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</si>
  <si>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</si>
  <si>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</si>
  <si>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</si>
  <si>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</si>
  <si>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</si>
  <si>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</si>
  <si>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</si>
  <si>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</si>
  <si>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</si>
  <si>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</si>
  <si>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</si>
  <si>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</si>
  <si>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</si>
  <si>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</si>
  <si>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</si>
  <si>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</si>
  <si>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</si>
  <si>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</si>
  <si>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</si>
  <si>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</si>
  <si>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</si>
  <si>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</si>
  <si>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</si>
  <si>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</si>
  <si>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</si>
  <si>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</si>
  <si>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</si>
  <si>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</si>
  <si>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</si>
  <si>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</si>
  <si>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</si>
  <si>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</si>
  <si>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</si>
  <si>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</si>
  <si>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</si>
  <si>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</si>
  <si>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</si>
  <si>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</si>
  <si>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</si>
  <si>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</si>
  <si>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</si>
  <si>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</si>
  <si>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</si>
  <si>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</si>
  <si>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</si>
  <si>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</si>
  <si>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</si>
  <si>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</si>
  <si>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</si>
  <si>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</si>
  <si>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</si>
  <si>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</si>
  <si>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</si>
  <si>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</si>
  <si>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</si>
  <si>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</si>
  <si>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</si>
  <si>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</si>
  <si>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</si>
  <si>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</si>
  <si>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</si>
  <si>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</si>
  <si>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</si>
  <si>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</si>
  <si>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</si>
  <si>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</si>
  <si>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</si>
  <si>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</si>
  <si>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</si>
  <si>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</si>
  <si>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</si>
  <si>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</si>
  <si>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</si>
  <si>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</si>
  <si>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</si>
  <si>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</si>
  <si>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</si>
  <si>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</si>
  <si>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</si>
  <si>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</si>
  <si>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</si>
  <si>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</si>
  <si>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</si>
  <si>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</si>
  <si>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</si>
  <si>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</si>
  <si>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</si>
  <si>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</si>
  <si>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</si>
  <si>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</si>
  <si>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</si>
  <si>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</si>
  <si>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</si>
  <si>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</si>
  <si>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</si>
  <si>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</si>
  <si>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</si>
  <si>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</si>
  <si>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</si>
  <si>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</si>
  <si>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</si>
  <si>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</si>
  <si>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</si>
  <si>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</si>
  <si>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</si>
  <si>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</si>
  <si>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</si>
  <si>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</si>
  <si>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</si>
  <si>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</si>
  <si>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</si>
  <si>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</si>
  <si>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</si>
  <si>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</si>
  <si>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</si>
  <si>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</si>
  <si>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</si>
  <si>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</si>
  <si>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</si>
  <si>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</si>
  <si>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</si>
  <si>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</si>
  <si>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</si>
  <si>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</si>
  <si>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</si>
  <si>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</si>
  <si>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</si>
  <si>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</si>
  <si>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</si>
  <si>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</si>
  <si>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</si>
  <si>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</si>
  <si>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</si>
  <si>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</si>
  <si>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</si>
  <si>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</si>
  <si>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</si>
  <si>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</si>
  <si>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</si>
  <si>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</si>
  <si>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</si>
  <si>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</si>
  <si>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</si>
  <si>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</si>
  <si>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</si>
  <si>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</si>
  <si>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</si>
  <si>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</si>
  <si>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</si>
  <si>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</si>
  <si>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</si>
  <si>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</si>
  <si>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</si>
  <si>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</si>
  <si>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</si>
  <si>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</si>
  <si>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</si>
  <si>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</si>
  <si>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</si>
  <si>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</si>
  <si>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</si>
  <si>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</si>
  <si>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</si>
  <si>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</si>
  <si>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</si>
  <si>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</si>
  <si>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</si>
  <si>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</si>
  <si>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</si>
  <si>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</si>
  <si>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</si>
  <si>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</si>
  <si>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</si>
  <si>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</si>
  <si>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</si>
  <si>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</si>
  <si>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</si>
  <si>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</si>
  <si>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</si>
  <si>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</si>
  <si>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</si>
  <si>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</si>
  <si>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</si>
  <si>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</si>
  <si>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</si>
  <si>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</si>
  <si>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</si>
  <si>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</si>
  <si>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</si>
  <si>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</si>
  <si>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</si>
  <si>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</si>
  <si>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</si>
  <si>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</si>
  <si>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</si>
  <si>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</si>
  <si>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</si>
  <si>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</si>
  <si>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</si>
  <si>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</si>
  <si>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</si>
  <si>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</si>
  <si>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</si>
  <si>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</si>
  <si>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</si>
  <si>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</si>
  <si>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</si>
  <si>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</si>
  <si>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</si>
  <si>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</si>
  <si>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</si>
  <si>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</si>
  <si>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</si>
  <si>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</si>
  <si>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</si>
  <si>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</si>
  <si>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</si>
  <si>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</si>
  <si>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</si>
  <si>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</si>
  <si>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</si>
  <si>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</si>
  <si>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</si>
  <si>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</si>
  <si>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</si>
  <si>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</si>
  <si>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</si>
  <si>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</si>
  <si>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</si>
  <si>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</si>
  <si>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</si>
  <si>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</si>
  <si>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</si>
  <si>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</si>
  <si>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</si>
  <si>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</si>
  <si>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</si>
  <si>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</si>
  <si>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</si>
  <si>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</si>
  <si>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</si>
  <si>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</si>
  <si>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</si>
  <si>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</si>
  <si>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</si>
  <si>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</si>
  <si>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</si>
  <si>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</si>
  <si>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</si>
  <si>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</si>
  <si>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</si>
  <si>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</si>
  <si>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</si>
  <si>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</si>
  <si>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</si>
  <si>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</si>
  <si>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</si>
  <si>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</si>
  <si>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</si>
  <si>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</si>
  <si>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</si>
  <si>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</si>
  <si>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</si>
  <si>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</si>
  <si>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</si>
  <si>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</si>
  <si>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</si>
  <si>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</si>
  <si>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</si>
  <si>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</si>
  <si>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</si>
  <si>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</si>
  <si>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</si>
  <si>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</si>
  <si>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</si>
  <si>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</si>
  <si>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</si>
  <si>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</si>
  <si>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</si>
  <si>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</si>
  <si>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</si>
  <si>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</si>
  <si>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</si>
  <si>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</si>
  <si>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</si>
  <si>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</si>
  <si>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</si>
  <si>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</si>
  <si>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</si>
  <si>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</si>
  <si>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</si>
  <si>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</si>
  <si>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</si>
  <si>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</si>
  <si>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</si>
  <si>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</si>
  <si>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</si>
  <si>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</si>
  <si>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</si>
  <si>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</si>
  <si>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</si>
  <si>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</si>
  <si>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</si>
  <si>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</si>
  <si>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</si>
  <si>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</si>
  <si>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</si>
  <si>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</si>
  <si>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</si>
  <si>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</si>
  <si>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</si>
  <si>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</si>
  <si>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</si>
  <si>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</si>
  <si>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</si>
  <si>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</si>
  <si>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</si>
  <si>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</si>
  <si>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</si>
  <si>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</si>
  <si>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</si>
  <si>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</si>
  <si>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</si>
  <si>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</si>
  <si>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</si>
  <si>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</si>
  <si>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</si>
  <si>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</si>
  <si>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</si>
  <si>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</si>
  <si>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</si>
  <si>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</si>
  <si>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</si>
  <si>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</si>
  <si>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</si>
  <si>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</si>
  <si>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</si>
  <si>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</si>
  <si>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</si>
  <si>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</si>
  <si>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</si>
  <si>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</si>
  <si>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</si>
  <si>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</si>
  <si>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</si>
  <si>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</si>
  <si>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</si>
  <si>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</si>
  <si>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</si>
  <si>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</si>
  <si>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</si>
  <si>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</si>
  <si>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</si>
  <si>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</si>
  <si>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</si>
  <si>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</si>
  <si>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</si>
  <si>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</si>
  <si>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</si>
  <si>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</si>
  <si>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</si>
  <si>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</si>
  <si>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</si>
  <si>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</si>
  <si>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</si>
  <si>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</si>
  <si>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</si>
  <si>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</si>
  <si>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</si>
  <si>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</si>
  <si>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</si>
  <si>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</si>
  <si>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</si>
  <si>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</si>
  <si>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</si>
  <si>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</si>
  <si>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</si>
  <si>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</si>
  <si>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</si>
  <si>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</si>
  <si>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</si>
  <si>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</si>
  <si>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</si>
  <si>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</si>
  <si>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</si>
  <si>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</si>
  <si>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</si>
  <si>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</si>
  <si>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</si>
  <si>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</si>
  <si>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</si>
  <si>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</si>
  <si>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</si>
  <si>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</si>
  <si>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</si>
  <si>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</si>
  <si>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</si>
  <si>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</si>
  <si>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</si>
  <si>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</si>
  <si>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</si>
  <si>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</si>
  <si>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</si>
  <si>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</si>
  <si>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</si>
  <si>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</si>
  <si>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</si>
  <si>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</si>
  <si>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</si>
  <si>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</si>
  <si>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</si>
  <si>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</si>
  <si>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</si>
  <si>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</si>
  <si>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</si>
  <si>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</si>
  <si>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</si>
  <si>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</si>
  <si>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</si>
  <si>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</si>
  <si>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</si>
  <si>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</si>
  <si>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</si>
  <si>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</si>
  <si>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</si>
  <si>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</si>
  <si>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</si>
  <si>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</si>
  <si>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</si>
  <si>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</si>
  <si>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</si>
  <si>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</si>
  <si>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</si>
  <si>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</si>
  <si>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</si>
  <si>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</si>
  <si>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</si>
  <si>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</si>
  <si>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</si>
  <si>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</si>
  <si>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</si>
  <si>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</si>
  <si>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</si>
  <si>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</si>
  <si>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</si>
  <si>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</si>
  <si>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</si>
  <si>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</si>
  <si>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</si>
  <si>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</si>
  <si>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</si>
  <si>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</si>
  <si>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</si>
  <si>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</si>
  <si>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</si>
  <si>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</si>
  <si>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</si>
  <si>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</si>
  <si>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</si>
  <si>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</si>
  <si>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</si>
  <si>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</si>
  <si>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</si>
  <si>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</si>
  <si>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</si>
  <si>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</si>
  <si>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</si>
  <si>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</si>
  <si>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</si>
  <si>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</si>
  <si>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</si>
  <si>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</si>
  <si>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</si>
  <si>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</si>
  <si>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</si>
  <si>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</si>
  <si>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</si>
  <si>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</si>
  <si>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</si>
  <si>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</si>
  <si>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</si>
  <si>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</si>
  <si>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</si>
  <si>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</si>
  <si>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</si>
  <si>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</si>
  <si>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</si>
  <si>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</si>
  <si>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</si>
  <si>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</si>
  <si>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</si>
  <si>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</si>
  <si>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</si>
  <si>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</si>
  <si>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</si>
  <si>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</si>
  <si>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</si>
  <si>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</si>
  <si>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</si>
  <si>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</si>
  <si>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</si>
  <si>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</si>
  <si>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</si>
  <si>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</si>
  <si>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</si>
  <si>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</si>
  <si>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</si>
  <si>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</si>
  <si>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</si>
  <si>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</si>
  <si>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</si>
  <si>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</si>
  <si>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</si>
  <si>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</si>
  <si>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</si>
  <si>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</si>
  <si>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</si>
  <si>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</si>
  <si>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</si>
  <si>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</si>
  <si>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</si>
  <si>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</si>
  <si>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</si>
  <si>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</si>
  <si>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</si>
  <si>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</si>
  <si>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</si>
  <si>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</si>
  <si>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</si>
  <si>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</si>
  <si>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</si>
  <si>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</si>
  <si>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</si>
  <si>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</si>
  <si>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</si>
  <si>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</si>
  <si>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</si>
  <si>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</si>
  <si>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</si>
  <si>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</si>
  <si>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</si>
  <si>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</si>
  <si>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</si>
  <si>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</si>
  <si>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</si>
  <si>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</si>
  <si>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</si>
  <si>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</si>
  <si>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</si>
  <si>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</si>
  <si>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</si>
  <si>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</si>
  <si>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</si>
  <si>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</si>
  <si>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</si>
  <si>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</si>
  <si>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</si>
  <si>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</si>
  <si>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</si>
  <si>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</si>
  <si>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</si>
  <si>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</si>
  <si>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</si>
  <si>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</si>
  <si>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</si>
  <si>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</si>
  <si>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</si>
  <si>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</si>
  <si>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</si>
  <si>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</si>
  <si>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</si>
  <si>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</si>
  <si>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</si>
  <si>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</si>
  <si>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</si>
  <si>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</si>
  <si>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</si>
  <si>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</si>
  <si>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</si>
  <si>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</si>
  <si>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</si>
  <si>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</si>
  <si>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</si>
  <si>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</si>
  <si>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</si>
  <si>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</si>
  <si>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</si>
  <si>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</si>
  <si>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</si>
  <si>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</si>
  <si>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</si>
  <si>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</si>
  <si>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</si>
  <si>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</si>
  <si>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</si>
  <si>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</si>
  <si>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</si>
  <si>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</si>
  <si>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</si>
  <si>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</si>
  <si>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</si>
  <si>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</si>
  <si>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</si>
  <si>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</si>
  <si>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</si>
  <si>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</si>
  <si>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</si>
  <si>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</si>
  <si>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</si>
  <si>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</si>
  <si>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</si>
  <si>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</si>
  <si>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</si>
  <si>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</si>
  <si>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</si>
  <si>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</si>
  <si>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</si>
  <si>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</si>
  <si>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</si>
  <si>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</si>
  <si>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</si>
  <si>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</si>
  <si>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</si>
  <si>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</si>
  <si>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</si>
  <si>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</si>
  <si>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</si>
  <si>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</si>
  <si>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</si>
  <si>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</si>
  <si>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</si>
  <si>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</si>
  <si>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</si>
  <si>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</si>
  <si>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</si>
  <si>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</si>
  <si>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</si>
  <si>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</si>
  <si>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</si>
  <si>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</si>
  <si>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</si>
  <si>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</si>
  <si>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</si>
  <si>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</si>
  <si>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</si>
  <si>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</si>
  <si>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</si>
  <si>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</si>
  <si>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</si>
  <si>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</si>
  <si>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</si>
  <si>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</si>
  <si>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</si>
  <si>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</si>
  <si>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</si>
  <si>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</si>
  <si>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</si>
  <si>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</si>
  <si>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</si>
  <si>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</si>
  <si>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</si>
  <si>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</si>
  <si>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</si>
  <si>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</si>
  <si>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</si>
  <si>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</si>
  <si>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</si>
  <si>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</si>
  <si>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</si>
  <si>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</si>
  <si>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</si>
  <si>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</si>
  <si>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</si>
  <si>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</si>
  <si>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</si>
  <si>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</si>
  <si>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</si>
  <si>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</si>
  <si>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</si>
  <si>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</si>
  <si>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</si>
  <si>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</si>
  <si>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</si>
  <si>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</si>
  <si>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</si>
  <si>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</si>
  <si>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</si>
  <si>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</si>
  <si>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</si>
  <si>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</si>
  <si>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</si>
  <si>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</si>
  <si>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</si>
  <si>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</si>
  <si>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</si>
  <si>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</si>
  <si>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</si>
  <si>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</si>
  <si>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</si>
  <si>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</si>
  <si>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</si>
  <si>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</si>
  <si>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</si>
  <si>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</si>
  <si>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</si>
  <si>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</si>
  <si>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</si>
  <si>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</si>
  <si>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</si>
  <si>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</si>
  <si>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</si>
  <si>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</si>
  <si>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</si>
  <si>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</si>
  <si>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</si>
  <si>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</si>
  <si>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</si>
  <si>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</si>
  <si>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</si>
  <si>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</si>
  <si>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</si>
  <si>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</si>
  <si>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</si>
  <si>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</si>
  <si>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</si>
  <si>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</si>
  <si>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</si>
  <si>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</si>
  <si>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</si>
  <si>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</si>
  <si>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</si>
  <si>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</si>
  <si>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</si>
  <si>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</si>
  <si>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</si>
  <si>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</si>
  <si>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</si>
  <si>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</si>
  <si>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</si>
  <si>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</si>
  <si>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</si>
  <si>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</si>
  <si>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</si>
  <si>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</si>
  <si>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</si>
  <si>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</si>
  <si>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</si>
  <si>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</si>
  <si>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</si>
  <si>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</si>
  <si>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</si>
  <si>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</si>
  <si>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</si>
  <si>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</si>
  <si>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</si>
  <si>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</si>
  <si>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</si>
  <si>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</si>
  <si>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</si>
  <si>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</si>
  <si>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</si>
  <si>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</si>
  <si>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</si>
  <si>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</si>
  <si>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</si>
  <si>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</si>
  <si>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</si>
  <si>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</si>
  <si>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</si>
  <si>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</si>
  <si>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</si>
  <si>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</si>
  <si>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</si>
  <si>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</si>
  <si>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</si>
  <si>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</si>
  <si>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</si>
  <si>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</si>
  <si>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</si>
  <si>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</si>
  <si>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</si>
  <si>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</si>
  <si>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</si>
  <si>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</si>
  <si>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</si>
  <si>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</si>
  <si>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</si>
  <si>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</si>
  <si>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</si>
  <si>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</si>
  <si>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</si>
  <si>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</si>
  <si>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</si>
  <si>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</si>
  <si>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</si>
  <si>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</si>
  <si>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</si>
  <si>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</si>
  <si>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</si>
  <si>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</si>
  <si>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</si>
  <si>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</si>
  <si>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</si>
  <si>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</si>
  <si>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</si>
  <si>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</si>
  <si>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</si>
  <si>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</si>
  <si>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</si>
  <si>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</si>
  <si>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</si>
  <si>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</si>
  <si>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</si>
  <si>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</si>
  <si>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</si>
  <si>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</si>
  <si>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</si>
  <si>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</si>
  <si>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</si>
  <si>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</si>
  <si>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</si>
  <si>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</si>
  <si>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</si>
  <si>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</si>
  <si>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</si>
  <si>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</si>
  <si>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</si>
  <si>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</si>
  <si>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</si>
  <si>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</si>
  <si>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</si>
  <si>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</si>
  <si>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</si>
  <si>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</si>
  <si>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</si>
  <si>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</si>
  <si>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</si>
  <si>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</si>
  <si>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</si>
  <si>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</si>
  <si>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</si>
  <si>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</si>
  <si>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</si>
  <si>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</si>
  <si>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</si>
  <si>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</si>
  <si>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</si>
  <si>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</si>
  <si>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</si>
  <si>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</si>
  <si>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</si>
  <si>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</si>
  <si>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</si>
  <si>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</si>
  <si>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</si>
  <si>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</si>
  <si>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</si>
  <si>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</si>
  <si>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</si>
  <si>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</si>
  <si>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</si>
  <si>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</si>
  <si>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</si>
  <si>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</si>
  <si>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</si>
  <si>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</si>
  <si>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</si>
  <si>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</si>
  <si>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</si>
  <si>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</si>
  <si>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</si>
  <si>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</si>
  <si>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</si>
  <si>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</si>
  <si>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</si>
  <si>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</si>
  <si>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</si>
  <si>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</si>
  <si>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</si>
  <si>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</si>
  <si>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</si>
  <si>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</si>
  <si>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</si>
  <si>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</si>
  <si>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</si>
  <si>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</si>
  <si>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</si>
  <si>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</si>
  <si>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</si>
  <si>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</si>
  <si>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</si>
  <si>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</si>
  <si>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</si>
  <si>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</si>
  <si>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</si>
  <si>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</si>
  <si>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</si>
  <si>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</si>
  <si>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</si>
  <si>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</si>
  <si>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</si>
  <si>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</si>
  <si>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</si>
  <si>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</si>
  <si>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</si>
  <si>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</si>
  <si>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</si>
  <si>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</si>
  <si>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</si>
  <si>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</si>
  <si>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</si>
  <si>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</si>
  <si>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</si>
  <si>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</si>
  <si>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</si>
  <si>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</si>
  <si>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</si>
  <si>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</si>
  <si>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</si>
  <si>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</si>
  <si>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</si>
  <si>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</si>
  <si>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</si>
  <si>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</si>
  <si>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</si>
  <si>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</si>
  <si>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</si>
  <si>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</si>
  <si>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</si>
  <si>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</si>
  <si>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</si>
  <si>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</si>
  <si>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</si>
  <si>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</si>
  <si>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</si>
  <si>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</si>
  <si>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</si>
  <si>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</si>
  <si>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</si>
  <si>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</si>
  <si>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</si>
  <si>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</si>
  <si>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</si>
  <si>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</si>
  <si>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</si>
  <si>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</si>
  <si>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</si>
  <si>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</si>
  <si>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</si>
  <si>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</si>
  <si>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</si>
  <si>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</si>
  <si>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</si>
  <si>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</si>
  <si>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</si>
  <si>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</si>
  <si>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</si>
  <si>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</si>
  <si>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</si>
  <si>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</si>
  <si>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</si>
  <si>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</si>
  <si>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</si>
  <si>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</si>
  <si>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</si>
  <si>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</si>
  <si>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</si>
  <si>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</si>
  <si>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</si>
  <si>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</si>
  <si>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</si>
  <si>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</si>
  <si>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</si>
  <si>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</si>
  <si>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</si>
  <si>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</si>
  <si>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</si>
  <si>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</si>
  <si>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</si>
  <si>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</si>
  <si>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</si>
  <si>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</si>
  <si>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</si>
  <si>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</si>
  <si>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</si>
  <si>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</si>
  <si>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</si>
  <si>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</si>
  <si>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</si>
  <si>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</si>
  <si>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</si>
  <si>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</si>
  <si>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</si>
  <si>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</si>
  <si>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</si>
  <si>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</si>
  <si>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</si>
  <si>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</si>
  <si>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</si>
  <si>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</si>
  <si>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</si>
  <si>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</si>
  <si>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</si>
  <si>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</si>
  <si>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</si>
  <si>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</si>
  <si>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</si>
  <si>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</si>
  <si>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</si>
  <si>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</si>
  <si>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</si>
  <si>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</si>
  <si>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</si>
  <si>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</si>
  <si>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</si>
  <si>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</si>
  <si>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</si>
  <si>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</si>
  <si>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</si>
  <si>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</si>
  <si>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</si>
  <si>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</si>
  <si>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</si>
  <si>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</si>
  <si>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</si>
  <si>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</si>
  <si>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</si>
  <si>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</si>
  <si>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</si>
  <si>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</si>
  <si>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</si>
  <si>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</si>
  <si>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</si>
  <si>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</si>
  <si>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</si>
  <si>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</si>
  <si>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</si>
  <si>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</si>
  <si>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</si>
  <si>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</si>
  <si>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</si>
  <si>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</si>
  <si>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</si>
  <si>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</si>
  <si>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</si>
  <si>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</si>
  <si>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</si>
  <si>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</si>
  <si>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</si>
  <si>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</si>
  <si>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</si>
  <si>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</si>
  <si>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</si>
  <si>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</si>
  <si>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</si>
  <si>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</si>
  <si>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</si>
  <si>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</si>
  <si>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</si>
  <si>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</si>
  <si>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</si>
  <si>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</si>
  <si>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</si>
  <si>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</si>
  <si>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</si>
  <si>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</si>
  <si>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</si>
  <si>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</si>
  <si>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</si>
  <si>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</si>
  <si>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</si>
  <si>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</si>
  <si>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</si>
  <si>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</si>
  <si>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</si>
  <si>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</si>
  <si>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</si>
  <si>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</si>
  <si>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</si>
  <si>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</si>
  <si>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</si>
  <si>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</si>
  <si>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</si>
  <si>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</si>
  <si>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</si>
  <si>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</si>
  <si>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</si>
  <si>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</si>
  <si>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</si>
  <si>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</si>
  <si>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</si>
  <si>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</si>
  <si>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</si>
  <si>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</si>
  <si>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</si>
  <si>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</si>
  <si>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</si>
  <si>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</si>
  <si>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</si>
  <si>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</si>
  <si>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</si>
  <si>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</si>
  <si>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</si>
  <si>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</si>
  <si>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</si>
  <si>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</si>
  <si>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</si>
  <si>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</si>
  <si>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</si>
  <si>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</si>
  <si>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</si>
  <si>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</si>
  <si>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</si>
  <si>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</si>
  <si>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</si>
  <si>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</si>
  <si>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</si>
  <si>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</si>
  <si>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</si>
  <si>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</si>
  <si>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</si>
  <si>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</si>
  <si>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</si>
  <si>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</si>
  <si>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</si>
  <si>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</si>
  <si>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</si>
  <si>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</si>
  <si>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</si>
  <si>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</si>
  <si>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</si>
  <si>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</si>
  <si>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</si>
  <si>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</si>
  <si>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</si>
  <si>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</si>
  <si>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</si>
  <si>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</si>
  <si>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</si>
  <si>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</si>
  <si>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</si>
  <si>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</si>
  <si>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</si>
  <si>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</si>
  <si>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</si>
  <si>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</si>
  <si>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</si>
  <si>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</si>
  <si>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</si>
  <si>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</si>
  <si>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</si>
  <si>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</si>
  <si>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</si>
  <si>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</si>
  <si>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</si>
  <si>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</si>
  <si>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</si>
  <si>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</si>
  <si>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</si>
  <si>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</si>
  <si>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</si>
  <si>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</si>
  <si>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</si>
  <si>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</si>
  <si>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</si>
  <si>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</si>
  <si>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</si>
  <si>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</si>
  <si>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</si>
  <si>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</si>
  <si>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</si>
  <si>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</si>
  <si>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</si>
  <si>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</si>
  <si>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</si>
  <si>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</si>
  <si>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</si>
  <si>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</si>
  <si>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</si>
  <si>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</si>
  <si>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</si>
  <si>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</si>
  <si>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</si>
  <si>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</si>
  <si>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</si>
  <si>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</si>
  <si>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</si>
  <si>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</si>
  <si>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</si>
  <si>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</si>
  <si>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</si>
  <si>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</si>
  <si>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</si>
  <si>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</si>
  <si>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</si>
  <si>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</si>
  <si>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</si>
  <si>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</si>
  <si>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</si>
  <si>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</si>
  <si>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</si>
  <si>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</si>
  <si>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</si>
  <si>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</si>
  <si>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</si>
  <si>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</si>
  <si>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</si>
  <si>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</si>
  <si>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</si>
  <si>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</si>
  <si>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</si>
  <si>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</si>
  <si>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</si>
  <si>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</si>
  <si>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</si>
  <si>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</si>
  <si>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</si>
  <si>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</si>
  <si>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</si>
  <si>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</si>
  <si>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</si>
  <si>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</si>
  <si>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</si>
  <si>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</si>
  <si>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</si>
  <si>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</si>
  <si>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</si>
  <si>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</si>
  <si>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</si>
  <si>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</si>
  <si>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</si>
  <si>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</si>
  <si>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</si>
  <si>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</si>
  <si>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</si>
  <si>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</si>
  <si>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</si>
  <si>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</si>
  <si>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</si>
  <si>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</si>
  <si>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</si>
  <si>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</si>
  <si>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</si>
  <si>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</si>
  <si>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</si>
  <si>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</si>
  <si>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</si>
  <si>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</si>
  <si>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</si>
  <si>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</si>
  <si>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</si>
  <si>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</si>
  <si>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</si>
  <si>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</si>
  <si>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</si>
  <si>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</si>
  <si>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</si>
  <si>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</si>
  <si>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</si>
  <si>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</si>
  <si>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</si>
  <si>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</si>
  <si>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</si>
  <si>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</si>
  <si>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</si>
  <si>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</si>
  <si>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</si>
  <si>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</si>
  <si>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</si>
  <si>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</si>
  <si>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</si>
  <si>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</si>
  <si>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</si>
  <si>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</si>
  <si>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</si>
  <si>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</si>
  <si>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</si>
  <si>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</si>
  <si>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</si>
  <si>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</si>
  <si>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</si>
  <si>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</si>
  <si>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</si>
  <si>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</si>
  <si>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</si>
  <si>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</si>
  <si>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</si>
  <si>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</si>
  <si>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</si>
  <si>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</si>
  <si>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</si>
  <si>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</si>
  <si>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</si>
  <si>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</si>
  <si>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</si>
  <si>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</si>
  <si>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</si>
  <si>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</si>
  <si>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</si>
  <si>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</si>
  <si>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</si>
  <si>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</si>
  <si>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</si>
  <si>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</si>
  <si>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</si>
  <si>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</si>
  <si>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</si>
  <si>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</si>
  <si>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</si>
  <si>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</si>
  <si>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</si>
  <si>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</si>
  <si>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</si>
  <si>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</si>
  <si>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</si>
  <si>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</si>
  <si>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</si>
  <si>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</si>
  <si>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</si>
  <si>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</si>
  <si>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</si>
  <si>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</si>
  <si>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</si>
  <si>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</si>
  <si>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</si>
  <si>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</si>
  <si>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</si>
  <si>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</si>
  <si>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</si>
  <si>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</si>
  <si>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</si>
  <si>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</si>
  <si>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</si>
  <si>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</si>
  <si>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</si>
  <si>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</si>
  <si>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</si>
  <si>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</si>
  <si>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</si>
  <si>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</si>
  <si>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</si>
  <si>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</si>
  <si>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</si>
  <si>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</si>
  <si>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</si>
  <si>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</si>
  <si>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</si>
  <si>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</si>
  <si>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</si>
  <si>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</si>
  <si>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</si>
  <si>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</si>
  <si>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</si>
  <si>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</si>
  <si>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</si>
  <si>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</si>
  <si>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</si>
  <si>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</si>
  <si>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</si>
  <si>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</si>
  <si>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</si>
  <si>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</si>
  <si>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</si>
  <si>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</si>
  <si>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</si>
  <si>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</si>
  <si>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</si>
  <si>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</si>
  <si>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</si>
  <si>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</si>
  <si>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</si>
  <si>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</si>
  <si>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</si>
  <si>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</si>
  <si>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</si>
  <si>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</si>
  <si>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</si>
  <si>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</si>
  <si>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</si>
  <si>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</si>
  <si>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</si>
  <si>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</si>
  <si>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</si>
  <si>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</si>
  <si>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</si>
  <si>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</si>
  <si>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</si>
  <si>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</si>
  <si>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</si>
  <si>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</si>
  <si>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</si>
  <si>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</si>
  <si>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</si>
  <si>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</si>
  <si>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</si>
  <si>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</si>
  <si>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</si>
  <si>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</si>
  <si>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</si>
  <si>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</si>
  <si>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</si>
  <si>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</si>
  <si>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</si>
  <si>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</si>
  <si>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</si>
  <si>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</si>
  <si>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</si>
  <si>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</si>
  <si>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</si>
  <si>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</si>
  <si>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</si>
  <si>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</si>
  <si>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</si>
  <si>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</si>
  <si>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</si>
  <si>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</si>
  <si>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</si>
  <si>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</si>
  <si>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</si>
  <si>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</si>
  <si>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</si>
  <si>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</si>
  <si>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</si>
  <si>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</si>
  <si>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</si>
  <si>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</si>
  <si>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</si>
  <si>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</si>
  <si>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</si>
  <si>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</si>
  <si>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</si>
  <si>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</si>
  <si>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</si>
  <si>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</si>
  <si>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</si>
  <si>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</si>
  <si>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</si>
  <si>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</si>
  <si>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</si>
  <si>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</si>
  <si>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</si>
  <si>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</si>
  <si>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</si>
  <si>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</si>
  <si>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</si>
  <si>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</si>
  <si>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</si>
  <si>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</si>
  <si>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</si>
  <si>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</si>
  <si>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</si>
  <si>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</si>
  <si>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</si>
  <si>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</si>
  <si>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</si>
  <si>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</si>
  <si>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</si>
  <si>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</si>
  <si>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</si>
  <si>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</si>
  <si>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</si>
  <si>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</si>
  <si>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</si>
  <si>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</si>
  <si>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</si>
  <si>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</si>
  <si>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</si>
  <si>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</si>
  <si>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</si>
  <si>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</si>
  <si>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</si>
  <si>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</si>
  <si>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</si>
  <si>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</si>
  <si>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</si>
  <si>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</si>
  <si>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</si>
  <si>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</si>
  <si>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</si>
  <si>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</si>
  <si>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</si>
  <si>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</si>
  <si>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</si>
  <si>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</si>
  <si>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</si>
  <si>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</si>
  <si>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</si>
  <si>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</si>
  <si>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</si>
  <si>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</si>
  <si>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</si>
  <si>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</si>
  <si>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</si>
  <si>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</si>
  <si>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</si>
  <si>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</si>
  <si>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</si>
  <si>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</si>
  <si>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</si>
  <si>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</si>
  <si>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</si>
  <si>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</si>
  <si>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</si>
  <si>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</si>
  <si>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</si>
  <si>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</si>
  <si>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</si>
  <si>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</si>
  <si>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4657181#1</t>
  </si>
  <si>
    <t>Saluma Exposiciones SA de CV</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</si>
  <si>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</si>
  <si>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</si>
  <si>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</si>
  <si>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</si>
  <si>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</si>
  <si>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</si>
  <si>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</si>
  <si>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</si>
  <si>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</si>
  <si>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</si>
  <si>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</si>
  <si>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</si>
  <si>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</si>
  <si>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</si>
  <si>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</si>
  <si>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</si>
  <si>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</si>
  <si>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</si>
  <si>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</si>
  <si>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</si>
  <si>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4565134#1</t>
  </si>
  <si>
    <t>Lorisanic</t>
  </si>
  <si>
    <t>4657157#1</t>
  </si>
  <si>
    <t>Pro Montaje</t>
  </si>
  <si>
    <t>4565907#1</t>
  </si>
  <si>
    <t>Nissanoaxaca</t>
  </si>
  <si>
    <t>4565934#1</t>
  </si>
  <si>
    <t>Vizcaina</t>
  </si>
  <si>
    <t>4565411#1</t>
  </si>
  <si>
    <t>STALO SHOP</t>
  </si>
  <si>
    <t>4657145#1</t>
  </si>
  <si>
    <t>DYM</t>
  </si>
  <si>
    <t>4657146#1</t>
  </si>
  <si>
    <t>FBRK – Creadora de Entornos</t>
  </si>
  <si>
    <t>4657152#1</t>
  </si>
  <si>
    <t>López Ingeniería y Asociados SA de CV</t>
  </si>
  <si>
    <t>4362748#1</t>
  </si>
  <si>
    <t>ademfi</t>
  </si>
  <si>
    <t>4605550#1</t>
  </si>
  <si>
    <t>Suaigallery</t>
  </si>
  <si>
    <t>4378615#1</t>
  </si>
  <si>
    <t>Albiziawoods</t>
  </si>
  <si>
    <t>4578400#1</t>
  </si>
  <si>
    <t>Ethical</t>
  </si>
  <si>
    <t>4545219#1</t>
  </si>
  <si>
    <t>Soporte Metrology</t>
  </si>
  <si>
    <t>3412132#1</t>
  </si>
  <si>
    <t>Intarchitecture</t>
  </si>
  <si>
    <t>1913538#1</t>
  </si>
  <si>
    <t>Victor Hugo Cervantes Rosas</t>
  </si>
  <si>
    <t>4435460#1</t>
  </si>
  <si>
    <t>Energypointmva</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</si>
</sst>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0" fillId="2" fontId="2"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18e50734-569e-42d6-ace6-89e0c57b06a4}"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d v="2026-07-10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s v="4657157#1"/>
        <s v="4565907#1"/>
        <s v="4565934#1"/>
        <s v="4565411#1"/>
        <s v="4657145#1"/>
        <s v="4657146#1"/>
        <s v="4657152#1"/>
        <s v="4362748#1"/>
        <s v="4605550#1"/>
        <s v="4378615#1"/>
        <s v="4578400#1"/>
        <s v="4545219#1"/>
        <s v="3412132#1"/>
        <s v="1913538#1"/>
        <s v="4435460#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Soporte Metrology"/>
        <s v="Intarchitecture"/>
        <s v="Victor Hugo Cervantes Rosas"/>
        <s v="Energypointmva"/>
        <m/>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m/>
      </sharedItems>
    </cacheField>
    <cacheField name="QA Notes" numFmtId="0">
      <sharedItems containsBlank="1">
        <m/>
        <s v="Pending sf refresh"/>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d v="2026-07-10T00:00:00Z"/>
        <d v="2026-07-11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8"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18e50734-569e-42d6-ace6-89e0c57b06a4}" id="{bf2f42c6-9b82-4dcc-ab8f-389652cce599}"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39</v>
      </c>
      <c r="F19" s="246">
        <f t="shared" ref="F19:F21" si="1">C19-E19</f>
        <v>11</v>
      </c>
      <c r="G19" s="10"/>
      <c r="H19" s="23" t="s">
        <v>11</v>
      </c>
      <c r="I19" s="36">
        <v>25.0</v>
      </c>
      <c r="J19" s="10"/>
      <c r="K19" s="33">
        <f>SUM(SUMIF($K$4:$K$17, "Argentina",$L$4:$L$17))</f>
        <v>17</v>
      </c>
      <c r="L19" s="33">
        <f t="shared" ref="L19:L23" si="2">I19-K19</f>
        <v>8</v>
      </c>
    </row>
    <row r="20" outlineLevel="1">
      <c r="B20" s="19" t="s">
        <v>952</v>
      </c>
      <c r="C20" s="32">
        <v>40.0</v>
      </c>
      <c r="D20" s="10"/>
      <c r="E20" s="33">
        <f>SUM(SUMIF($E$4:$E$17,"Dominican Republic",$F$4:$F$17), SUMIF($E$4:$E$17,"Panama",$F$4:$F$17), SUMIF($E$4:$E$17,"Costa Rica",$F$4:$F$17))</f>
        <v>24</v>
      </c>
      <c r="F20" s="246">
        <f t="shared" si="1"/>
        <v>16</v>
      </c>
      <c r="G20" s="10"/>
      <c r="H20" s="22" t="s">
        <v>18</v>
      </c>
      <c r="I20" s="36">
        <v>25.0</v>
      </c>
      <c r="J20" s="10"/>
      <c r="K20" s="33">
        <f>SUMIF($K$4:$K$17, H20,$L$4:$L$17)</f>
        <v>7</v>
      </c>
      <c r="L20" s="33">
        <f t="shared" si="2"/>
        <v>18</v>
      </c>
    </row>
    <row r="21" outlineLevel="1">
      <c r="B21" s="19" t="s">
        <v>953</v>
      </c>
      <c r="C21" s="32">
        <v>30.0</v>
      </c>
      <c r="D21" s="10"/>
      <c r="E21" s="33">
        <f>SUM(SUMIF($E$4:$E$17,"Nicaragua",$F$4:$F$17), SUMIF($E$4:$E$17,"Guatemala",$F$4:$F$17), SUMIF($E$4:$E$17,"El Salvador",$F$4:$F$17), SUMIF($E$4:$E$17,"Belize",$F$4:$F$17), SUMIF($E$4:$E$17,"Honduras",$F$4:$F$17))</f>
        <v>15</v>
      </c>
      <c r="F21" s="246">
        <f t="shared" si="1"/>
        <v>15</v>
      </c>
      <c r="G21" s="10"/>
      <c r="H21" s="23" t="s">
        <v>954</v>
      </c>
      <c r="I21" s="36">
        <v>35.0</v>
      </c>
      <c r="J21" s="10"/>
      <c r="K21" s="33">
        <f>SUM(SUMIF($K$4:$K$17, "Colombia",$L$4:$L$17), SUMIF($K$4:$K$17, "Ecuador",$L$4:$L$17))</f>
        <v>18</v>
      </c>
      <c r="L21" s="33">
        <f t="shared" si="2"/>
        <v>17</v>
      </c>
    </row>
    <row r="22" outlineLevel="1">
      <c r="D22" s="10"/>
      <c r="E22" s="37" t="s">
        <v>40</v>
      </c>
      <c r="F22" s="38">
        <f>sum(C19:C21)</f>
        <v>120</v>
      </c>
      <c r="G22" s="10"/>
      <c r="H22" s="22" t="s">
        <v>23</v>
      </c>
      <c r="I22" s="36">
        <v>15.0</v>
      </c>
      <c r="J22" s="10"/>
      <c r="K22" s="33">
        <f>SUMIF($K$4:$K$17, "Peru", $L$4:$L$17)</f>
        <v>5</v>
      </c>
      <c r="L22" s="33">
        <f t="shared" si="2"/>
        <v>10</v>
      </c>
    </row>
    <row r="23" outlineLevel="1">
      <c r="D23" s="10"/>
      <c r="E23" s="37" t="s">
        <v>41</v>
      </c>
      <c r="F23" s="38">
        <f>SUM(F19:F21)</f>
        <v>42</v>
      </c>
      <c r="G23" s="10"/>
      <c r="H23" s="23" t="s">
        <v>2340</v>
      </c>
      <c r="I23" s="36">
        <v>20.0</v>
      </c>
      <c r="J23" s="10"/>
      <c r="K23" s="33">
        <f>SUM(SUMIF($K$4:$K$17, "Bolivia",$L$4:$L$17), SUMIF($K$4:$K$17, "Paraguay",$L$4:$L$17), SUMIF($K$4:$K$17, "Uruguay",$L$4:$L$17))</f>
        <v>14</v>
      </c>
      <c r="L23" s="33">
        <f t="shared" si="2"/>
        <v>6</v>
      </c>
    </row>
    <row r="24" outlineLevel="1">
      <c r="D24" s="10"/>
      <c r="G24" s="10"/>
      <c r="H24" s="10"/>
      <c r="I24" s="10"/>
      <c r="J24" s="10"/>
      <c r="K24" s="37" t="s">
        <v>40</v>
      </c>
      <c r="L24" s="247">
        <f>sum(I19:I23)</f>
        <v>120</v>
      </c>
    </row>
    <row r="25" outlineLevel="1">
      <c r="G25" s="10"/>
      <c r="H25" s="10"/>
      <c r="I25" s="10"/>
      <c r="J25" s="10"/>
      <c r="K25" s="37" t="s">
        <v>41</v>
      </c>
      <c r="L25" s="38">
        <f>SUM(L19:L23)</f>
        <v>59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69" t="b">
        <v>1</v>
      </c>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69" t="b">
        <v>1</v>
      </c>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69" t="b">
        <v>1</v>
      </c>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t="b">
        <v>1</v>
      </c>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69" t="b">
        <v>1</v>
      </c>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t="b">
        <v>1</v>
      </c>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69" t="b">
        <v>1</v>
      </c>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69" t="b">
        <v>1</v>
      </c>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t="b">
        <v>1</v>
      </c>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t="b">
        <v>1</v>
      </c>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t="b">
        <v>1</v>
      </c>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t="b">
        <v>1</v>
      </c>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t="b">
        <v>1</v>
      </c>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t="b">
        <v>1</v>
      </c>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t="b">
        <v>1</v>
      </c>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t="b">
        <v>1</v>
      </c>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t="b">
        <v>1</v>
      </c>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t="b">
        <v>1</v>
      </c>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t="b">
        <v>1</v>
      </c>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t="b">
        <v>1</v>
      </c>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t="s">
        <v>5921</v>
      </c>
      <c r="H24" s="269" t="b">
        <v>1</v>
      </c>
      <c r="J24" s="403">
        <v>46212.0</v>
      </c>
      <c r="K24" s="294" t="s">
        <v>5922</v>
      </c>
      <c r="L24" s="294" t="s">
        <v>5923</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5924</v>
      </c>
      <c r="D25" s="533" t="s">
        <v>5925</v>
      </c>
      <c r="E25" s="547" t="s">
        <v>24</v>
      </c>
      <c r="F25" s="58" t="s">
        <v>20</v>
      </c>
      <c r="G25" s="109" t="s">
        <v>5921</v>
      </c>
      <c r="H25" s="269" t="b">
        <v>1</v>
      </c>
      <c r="J25" s="401">
        <v>46212.0</v>
      </c>
      <c r="K25" s="273" t="s">
        <v>5926</v>
      </c>
      <c r="L25" s="273" t="s">
        <v>5927</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5928</v>
      </c>
      <c r="D26" s="417" t="s">
        <v>5929</v>
      </c>
      <c r="E26" s="418" t="s">
        <v>16</v>
      </c>
      <c r="F26" s="58" t="s">
        <v>20</v>
      </c>
      <c r="G26" s="109" t="s">
        <v>5921</v>
      </c>
      <c r="H26" s="269" t="b">
        <v>1</v>
      </c>
      <c r="J26" s="403">
        <v>46212.0</v>
      </c>
      <c r="K26" s="294" t="s">
        <v>5930</v>
      </c>
      <c r="L26" s="294" t="s">
        <v>5931</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5932</v>
      </c>
      <c r="D27" s="465" t="s">
        <v>5933</v>
      </c>
      <c r="E27" s="492" t="s">
        <v>22</v>
      </c>
      <c r="F27" s="58" t="s">
        <v>20</v>
      </c>
      <c r="G27" s="61"/>
      <c r="H27" s="269" t="b">
        <v>1</v>
      </c>
      <c r="J27" s="401">
        <v>46212.0</v>
      </c>
      <c r="K27" s="273" t="s">
        <v>5934</v>
      </c>
      <c r="L27" s="273" t="s">
        <v>5935</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5936</v>
      </c>
      <c r="D28" s="373" t="s">
        <v>5937</v>
      </c>
      <c r="E28" s="58" t="s">
        <v>22</v>
      </c>
      <c r="F28" s="58" t="s">
        <v>20</v>
      </c>
      <c r="G28" s="61"/>
      <c r="H28" s="269" t="b">
        <v>1</v>
      </c>
      <c r="J28" s="403">
        <v>46212.0</v>
      </c>
      <c r="K28" s="294" t="s">
        <v>5938</v>
      </c>
      <c r="L28" s="294" t="s">
        <v>5939</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5940</v>
      </c>
      <c r="D29" s="373" t="s">
        <v>5941</v>
      </c>
      <c r="E29" s="58" t="s">
        <v>22</v>
      </c>
      <c r="F29" s="58" t="s">
        <v>20</v>
      </c>
      <c r="G29" s="61"/>
      <c r="H29" s="269" t="b">
        <v>1</v>
      </c>
      <c r="J29" s="401">
        <v>46212.0</v>
      </c>
      <c r="K29" s="273" t="s">
        <v>5942</v>
      </c>
      <c r="L29" s="273" t="s">
        <v>5943</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5944</v>
      </c>
      <c r="D30" s="373" t="s">
        <v>5945</v>
      </c>
      <c r="E30" s="58" t="s">
        <v>22</v>
      </c>
      <c r="F30" s="58" t="s">
        <v>20</v>
      </c>
      <c r="G30" s="109" t="s">
        <v>5921</v>
      </c>
      <c r="H30" s="269" t="b">
        <v>1</v>
      </c>
      <c r="J30" s="403">
        <v>46212.0</v>
      </c>
      <c r="K30" s="294" t="s">
        <v>5946</v>
      </c>
      <c r="L30" s="294" t="s">
        <v>5947</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5948</v>
      </c>
      <c r="D31" s="373" t="s">
        <v>5949</v>
      </c>
      <c r="E31" s="58" t="s">
        <v>22</v>
      </c>
      <c r="F31" s="58" t="s">
        <v>20</v>
      </c>
      <c r="G31" s="61"/>
      <c r="H31" s="269" t="b">
        <v>1</v>
      </c>
      <c r="J31" s="506">
        <v>46213.0</v>
      </c>
      <c r="K31" s="312" t="s">
        <v>5950</v>
      </c>
      <c r="L31" s="465" t="s">
        <v>5951</v>
      </c>
      <c r="M31" s="560" t="s">
        <v>21</v>
      </c>
      <c r="N31" s="547" t="s">
        <v>2347</v>
      </c>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5952</v>
      </c>
      <c r="D32" s="373" t="s">
        <v>5953</v>
      </c>
      <c r="E32" s="58" t="s">
        <v>22</v>
      </c>
      <c r="F32" s="58" t="s">
        <v>20</v>
      </c>
      <c r="G32" s="427"/>
      <c r="H32" s="269" t="b">
        <v>1</v>
      </c>
      <c r="J32" s="432">
        <v>46213.0</v>
      </c>
      <c r="K32" s="312" t="s">
        <v>5954</v>
      </c>
      <c r="L32" s="417" t="s">
        <v>5955</v>
      </c>
      <c r="M32" s="434" t="s">
        <v>30</v>
      </c>
      <c r="N32" s="418" t="s">
        <v>2347</v>
      </c>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5956</v>
      </c>
      <c r="D33" s="373" t="s">
        <v>5957</v>
      </c>
      <c r="E33" s="58" t="s">
        <v>22</v>
      </c>
      <c r="F33" s="58" t="s">
        <v>20</v>
      </c>
      <c r="G33" s="109" t="s">
        <v>5921</v>
      </c>
      <c r="H33" s="269" t="b">
        <v>1</v>
      </c>
      <c r="J33" s="506">
        <v>46213.0</v>
      </c>
      <c r="K33" s="312" t="s">
        <v>5958</v>
      </c>
      <c r="L33" s="465" t="s">
        <v>5959</v>
      </c>
      <c r="M33" s="560" t="s">
        <v>25</v>
      </c>
      <c r="N33" s="547" t="s">
        <v>2347</v>
      </c>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5960</v>
      </c>
      <c r="D34" s="373" t="s">
        <v>5961</v>
      </c>
      <c r="E34" s="58" t="s">
        <v>22</v>
      </c>
      <c r="F34" s="58" t="s">
        <v>20</v>
      </c>
      <c r="G34" s="61"/>
      <c r="H34" s="269" t="b">
        <v>1</v>
      </c>
      <c r="J34" s="401">
        <v>46213.0</v>
      </c>
      <c r="K34" s="273" t="s">
        <v>5962</v>
      </c>
      <c r="L34" s="273" t="s">
        <v>5963</v>
      </c>
      <c r="M34" s="402" t="s">
        <v>11</v>
      </c>
      <c r="N34" s="274" t="s">
        <v>2337</v>
      </c>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5964</v>
      </c>
      <c r="D35" s="373" t="s">
        <v>5965</v>
      </c>
      <c r="E35" s="58" t="s">
        <v>16</v>
      </c>
      <c r="F35" s="58" t="s">
        <v>20</v>
      </c>
      <c r="G35" s="61"/>
      <c r="H35" s="269" t="b">
        <v>1</v>
      </c>
      <c r="J35" s="403">
        <v>46213.0</v>
      </c>
      <c r="K35" s="294" t="s">
        <v>5966</v>
      </c>
      <c r="L35" s="294" t="s">
        <v>5967</v>
      </c>
      <c r="M35" s="391" t="s">
        <v>27</v>
      </c>
      <c r="N35" s="295" t="s">
        <v>2337</v>
      </c>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5968</v>
      </c>
      <c r="D36" s="430" t="s">
        <v>5969</v>
      </c>
      <c r="E36" s="431" t="s">
        <v>16</v>
      </c>
      <c r="F36" s="431" t="s">
        <v>2338</v>
      </c>
      <c r="G36" s="61"/>
      <c r="H36" s="269" t="b">
        <v>1</v>
      </c>
      <c r="J36" s="401">
        <v>46213.0</v>
      </c>
      <c r="K36" s="273" t="s">
        <v>5970</v>
      </c>
      <c r="L36" s="273" t="s">
        <v>5971</v>
      </c>
      <c r="M36" s="402" t="s">
        <v>27</v>
      </c>
      <c r="N36" s="274" t="s">
        <v>2337</v>
      </c>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5972</v>
      </c>
      <c r="D37" s="294" t="s">
        <v>5973</v>
      </c>
      <c r="E37" s="391" t="s">
        <v>44</v>
      </c>
      <c r="F37" s="391" t="s">
        <v>2338</v>
      </c>
      <c r="G37" s="109" t="s">
        <v>5921</v>
      </c>
      <c r="H37" s="269" t="b">
        <v>1</v>
      </c>
      <c r="J37" s="403">
        <v>46213.0</v>
      </c>
      <c r="K37" s="294" t="s">
        <v>5974</v>
      </c>
      <c r="L37" s="294" t="s">
        <v>5975</v>
      </c>
      <c r="M37" s="391" t="s">
        <v>21</v>
      </c>
      <c r="N37" s="295" t="s">
        <v>2337</v>
      </c>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5976</v>
      </c>
      <c r="D38" s="430" t="s">
        <v>5977</v>
      </c>
      <c r="E38" s="431" t="s">
        <v>44</v>
      </c>
      <c r="F38" s="431" t="s">
        <v>2338</v>
      </c>
      <c r="G38" s="61"/>
      <c r="H38" s="269" t="b">
        <v>1</v>
      </c>
      <c r="J38" s="401">
        <v>46213.0</v>
      </c>
      <c r="K38" s="273" t="s">
        <v>5978</v>
      </c>
      <c r="L38" s="273" t="s">
        <v>5979</v>
      </c>
      <c r="M38" s="402" t="s">
        <v>30</v>
      </c>
      <c r="N38" s="274" t="s">
        <v>2337</v>
      </c>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5980</v>
      </c>
      <c r="D39" s="405" t="s">
        <v>5981</v>
      </c>
      <c r="E39" s="504" t="s">
        <v>22</v>
      </c>
      <c r="F39" s="504" t="s">
        <v>2338</v>
      </c>
      <c r="G39" s="61"/>
      <c r="H39" s="269" t="b">
        <v>1</v>
      </c>
      <c r="J39" s="403">
        <v>46213.0</v>
      </c>
      <c r="K39" s="294" t="s">
        <v>5982</v>
      </c>
      <c r="L39" s="294" t="s">
        <v>5983</v>
      </c>
      <c r="M39" s="391" t="s">
        <v>27</v>
      </c>
      <c r="N39" s="295" t="s">
        <v>2337</v>
      </c>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5984</v>
      </c>
      <c r="D40" s="430" t="s">
        <v>5985</v>
      </c>
      <c r="E40" s="431" t="s">
        <v>19</v>
      </c>
      <c r="F40" s="431" t="s">
        <v>2338</v>
      </c>
      <c r="G40" s="109"/>
      <c r="H40" s="269" t="b">
        <v>1</v>
      </c>
      <c r="J40" s="401">
        <v>46213.0</v>
      </c>
      <c r="K40" s="273" t="s">
        <v>5986</v>
      </c>
      <c r="L40" s="273" t="s">
        <v>5987</v>
      </c>
      <c r="M40" s="402" t="s">
        <v>30</v>
      </c>
      <c r="N40" s="274" t="s">
        <v>2337</v>
      </c>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5988</v>
      </c>
      <c r="D41" s="405" t="s">
        <v>5989</v>
      </c>
      <c r="E41" s="504" t="s">
        <v>24</v>
      </c>
      <c r="F41" s="504" t="s">
        <v>2338</v>
      </c>
      <c r="G41" s="109" t="s">
        <v>5921</v>
      </c>
      <c r="H41" s="269" t="b">
        <v>1</v>
      </c>
      <c r="J41" s="403">
        <v>46213.0</v>
      </c>
      <c r="K41" s="294" t="s">
        <v>5990</v>
      </c>
      <c r="L41" s="294" t="s">
        <v>5991</v>
      </c>
      <c r="M41" s="391" t="s">
        <v>18</v>
      </c>
      <c r="N41" s="295" t="s">
        <v>2337</v>
      </c>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5992</v>
      </c>
      <c r="D42" s="411" t="s">
        <v>5993</v>
      </c>
      <c r="E42" s="391" t="s">
        <v>10</v>
      </c>
      <c r="F42" s="58" t="s">
        <v>12</v>
      </c>
      <c r="G42" s="109"/>
      <c r="H42" s="269" t="b">
        <v>1</v>
      </c>
      <c r="J42" s="270">
        <v>46213.0</v>
      </c>
      <c r="K42" s="109" t="s">
        <v>5994</v>
      </c>
      <c r="L42" s="109" t="s">
        <v>5995</v>
      </c>
      <c r="M42" s="58" t="s">
        <v>23</v>
      </c>
      <c r="N42" s="58" t="s">
        <v>28</v>
      </c>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5996</v>
      </c>
      <c r="D43" s="413" t="s">
        <v>5997</v>
      </c>
      <c r="E43" s="402" t="s">
        <v>22</v>
      </c>
      <c r="F43" s="58" t="s">
        <v>12</v>
      </c>
      <c r="G43" s="61"/>
      <c r="H43" s="269" t="b">
        <v>1</v>
      </c>
      <c r="J43" s="401">
        <v>46213.0</v>
      </c>
      <c r="K43" s="273" t="s">
        <v>5998</v>
      </c>
      <c r="L43" s="273" t="s">
        <v>5999</v>
      </c>
      <c r="M43" s="402" t="s">
        <v>27</v>
      </c>
      <c r="N43" s="274" t="s">
        <v>2337</v>
      </c>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6000</v>
      </c>
      <c r="D44" s="411" t="s">
        <v>6001</v>
      </c>
      <c r="E44" s="391" t="s">
        <v>10</v>
      </c>
      <c r="F44" s="58" t="s">
        <v>12</v>
      </c>
      <c r="G44" s="61"/>
      <c r="H44" s="269"/>
      <c r="J44" s="403">
        <v>46213.0</v>
      </c>
      <c r="K44" s="294" t="s">
        <v>6002</v>
      </c>
      <c r="L44" s="294" t="s">
        <v>6003</v>
      </c>
      <c r="M44" s="391" t="s">
        <v>15</v>
      </c>
      <c r="N44" s="295" t="s">
        <v>2337</v>
      </c>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6004</v>
      </c>
      <c r="D45" s="413" t="s">
        <v>6005</v>
      </c>
      <c r="E45" s="402" t="s">
        <v>10</v>
      </c>
      <c r="F45" s="58" t="s">
        <v>12</v>
      </c>
      <c r="G45" s="109"/>
      <c r="H45" s="269"/>
      <c r="J45" s="270">
        <v>46213.0</v>
      </c>
      <c r="K45" s="109" t="s">
        <v>6006</v>
      </c>
      <c r="L45" s="109" t="s">
        <v>6007</v>
      </c>
      <c r="M45" s="58" t="s">
        <v>21</v>
      </c>
      <c r="N45" s="58" t="s">
        <v>2347</v>
      </c>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6008</v>
      </c>
      <c r="D46" s="411" t="s">
        <v>6009</v>
      </c>
      <c r="E46" s="391" t="s">
        <v>10</v>
      </c>
      <c r="F46" s="58" t="s">
        <v>12</v>
      </c>
      <c r="G46" s="61"/>
      <c r="H46" s="269"/>
      <c r="J46" s="270">
        <v>46213.0</v>
      </c>
      <c r="K46" s="312" t="s">
        <v>6010</v>
      </c>
      <c r="L46" s="109" t="s">
        <v>6011</v>
      </c>
      <c r="M46" s="58" t="s">
        <v>18</v>
      </c>
      <c r="N46" s="58" t="s">
        <v>2347</v>
      </c>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6012</v>
      </c>
      <c r="D47" s="413" t="s">
        <v>6013</v>
      </c>
      <c r="E47" s="274" t="s">
        <v>22</v>
      </c>
      <c r="F47" s="58" t="s">
        <v>12</v>
      </c>
      <c r="G47" s="61"/>
      <c r="H47" s="269"/>
      <c r="J47" s="270">
        <v>46213.0</v>
      </c>
      <c r="K47" s="109" t="s">
        <v>6014</v>
      </c>
      <c r="L47" s="109" t="s">
        <v>6015</v>
      </c>
      <c r="M47" s="58" t="s">
        <v>30</v>
      </c>
      <c r="N47" s="58" t="s">
        <v>2347</v>
      </c>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6016</v>
      </c>
      <c r="D48" s="373" t="s">
        <v>6017</v>
      </c>
      <c r="E48" s="58" t="s">
        <v>44</v>
      </c>
      <c r="F48" s="58" t="s">
        <v>9</v>
      </c>
      <c r="G48" s="109"/>
      <c r="H48" s="269"/>
      <c r="J48" s="270">
        <v>46214.0</v>
      </c>
      <c r="K48" s="109" t="s">
        <v>6018</v>
      </c>
      <c r="L48" s="109" t="s">
        <v>6019</v>
      </c>
      <c r="M48" s="58" t="s">
        <v>27</v>
      </c>
      <c r="N48" s="58" t="s">
        <v>2347</v>
      </c>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6020</v>
      </c>
      <c r="D49" s="373" t="s">
        <v>6021</v>
      </c>
      <c r="E49" s="58" t="s">
        <v>22</v>
      </c>
      <c r="F49" s="58" t="s">
        <v>9</v>
      </c>
      <c r="G49" s="61"/>
      <c r="H49" s="269"/>
      <c r="J49" s="270">
        <v>46214.0</v>
      </c>
      <c r="K49" s="312" t="s">
        <v>6022</v>
      </c>
      <c r="L49" s="109" t="s">
        <v>6023</v>
      </c>
      <c r="M49" s="58" t="s">
        <v>27</v>
      </c>
      <c r="N49" s="58" t="s">
        <v>2347</v>
      </c>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6024</v>
      </c>
      <c r="D50" s="373" t="s">
        <v>6025</v>
      </c>
      <c r="E50" s="58" t="s">
        <v>22</v>
      </c>
      <c r="F50" s="58" t="s">
        <v>9</v>
      </c>
      <c r="G50" s="61"/>
      <c r="H50" s="269"/>
      <c r="J50" s="401">
        <v>46214.0</v>
      </c>
      <c r="K50" s="273" t="s">
        <v>6026</v>
      </c>
      <c r="L50" s="273" t="s">
        <v>6027</v>
      </c>
      <c r="M50" s="402" t="s">
        <v>25</v>
      </c>
      <c r="N50" s="274" t="s">
        <v>2337</v>
      </c>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6028</v>
      </c>
      <c r="D51" s="373" t="s">
        <v>6029</v>
      </c>
      <c r="E51" s="58" t="s">
        <v>24</v>
      </c>
      <c r="F51" s="58" t="s">
        <v>9</v>
      </c>
      <c r="G51" s="61"/>
      <c r="H51" s="269"/>
      <c r="J51" s="403">
        <v>46214.0</v>
      </c>
      <c r="K51" s="294" t="s">
        <v>6030</v>
      </c>
      <c r="L51" s="294" t="s">
        <v>6031</v>
      </c>
      <c r="M51" s="391" t="s">
        <v>27</v>
      </c>
      <c r="N51" s="295" t="s">
        <v>2337</v>
      </c>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6032</v>
      </c>
      <c r="D52" s="373" t="s">
        <v>6033</v>
      </c>
      <c r="E52" s="58" t="s">
        <v>19</v>
      </c>
      <c r="F52" s="58" t="s">
        <v>9</v>
      </c>
      <c r="G52" s="109"/>
      <c r="H52" s="269"/>
      <c r="J52" s="401">
        <v>46214.0</v>
      </c>
      <c r="K52" s="273" t="s">
        <v>6034</v>
      </c>
      <c r="L52" s="273" t="s">
        <v>6035</v>
      </c>
      <c r="M52" s="402" t="s">
        <v>11</v>
      </c>
      <c r="N52" s="274" t="s">
        <v>2337</v>
      </c>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6036</v>
      </c>
      <c r="D53" s="528" t="s">
        <v>6037</v>
      </c>
      <c r="E53" s="58" t="s">
        <v>19</v>
      </c>
      <c r="F53" s="58" t="s">
        <v>9</v>
      </c>
      <c r="G53" s="427"/>
      <c r="H53" s="269"/>
      <c r="J53" s="403">
        <v>46214.0</v>
      </c>
      <c r="K53" s="294" t="s">
        <v>6038</v>
      </c>
      <c r="L53" s="294" t="s">
        <v>6039</v>
      </c>
      <c r="M53" s="391" t="s">
        <v>18</v>
      </c>
      <c r="N53" s="295" t="s">
        <v>2337</v>
      </c>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6040</v>
      </c>
      <c r="D54" s="392" t="s">
        <v>6041</v>
      </c>
      <c r="E54" s="58" t="s">
        <v>24</v>
      </c>
      <c r="F54" s="58" t="s">
        <v>9</v>
      </c>
      <c r="G54" s="427"/>
      <c r="H54" s="269"/>
      <c r="J54" s="401">
        <v>46214.0</v>
      </c>
      <c r="K54" s="273" t="s">
        <v>6042</v>
      </c>
      <c r="L54" s="273" t="s">
        <v>6043</v>
      </c>
      <c r="M54" s="402" t="s">
        <v>25</v>
      </c>
      <c r="N54" s="274" t="s">
        <v>2337</v>
      </c>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6044</v>
      </c>
      <c r="D55" s="533" t="s">
        <v>6045</v>
      </c>
      <c r="E55" s="547" t="s">
        <v>22</v>
      </c>
      <c r="F55" s="58" t="s">
        <v>9</v>
      </c>
      <c r="G55" s="109"/>
      <c r="H55" s="269"/>
      <c r="J55" s="403">
        <v>46214.0</v>
      </c>
      <c r="K55" s="294" t="s">
        <v>6046</v>
      </c>
      <c r="L55" s="294" t="s">
        <v>6047</v>
      </c>
      <c r="M55" s="391" t="s">
        <v>21</v>
      </c>
      <c r="N55" s="295" t="s">
        <v>2337</v>
      </c>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6048</v>
      </c>
      <c r="D56" s="373" t="s">
        <v>6049</v>
      </c>
      <c r="E56" s="58" t="s">
        <v>22</v>
      </c>
      <c r="F56" s="58" t="s">
        <v>9</v>
      </c>
      <c r="G56" s="61"/>
      <c r="H56" s="269"/>
      <c r="J56" s="401">
        <v>46214.0</v>
      </c>
      <c r="K56" s="273" t="s">
        <v>6050</v>
      </c>
      <c r="L56" s="273" t="s">
        <v>6051</v>
      </c>
      <c r="M56" s="402" t="s">
        <v>23</v>
      </c>
      <c r="N56" s="274" t="s">
        <v>2337</v>
      </c>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6052</v>
      </c>
      <c r="D57" s="373" t="s">
        <v>6053</v>
      </c>
      <c r="E57" s="58" t="s">
        <v>22</v>
      </c>
      <c r="F57" s="58" t="s">
        <v>9</v>
      </c>
      <c r="G57" s="109"/>
      <c r="H57" s="269"/>
      <c r="J57" s="513">
        <v>46214.0</v>
      </c>
      <c r="K57" s="465" t="s">
        <v>6054</v>
      </c>
      <c r="L57" s="465" t="s">
        <v>6055</v>
      </c>
      <c r="M57" s="492" t="s">
        <v>27</v>
      </c>
      <c r="N57" s="492" t="s">
        <v>2347</v>
      </c>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6056</v>
      </c>
      <c r="D58" s="294" t="s">
        <v>6057</v>
      </c>
      <c r="E58" s="409" t="s">
        <v>22</v>
      </c>
      <c r="F58" s="504" t="s">
        <v>2338</v>
      </c>
      <c r="G58" s="61"/>
      <c r="H58" s="269"/>
      <c r="J58" s="514">
        <v>46214.0</v>
      </c>
      <c r="K58" s="312" t="s">
        <v>6058</v>
      </c>
      <c r="L58" s="417" t="s">
        <v>6059</v>
      </c>
      <c r="M58" s="418" t="s">
        <v>21</v>
      </c>
      <c r="N58" s="418" t="s">
        <v>2347</v>
      </c>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6060</v>
      </c>
      <c r="D59" s="273" t="s">
        <v>6061</v>
      </c>
      <c r="E59" s="395" t="s">
        <v>22</v>
      </c>
      <c r="F59" s="402" t="s">
        <v>2338</v>
      </c>
      <c r="G59" s="61"/>
      <c r="H59" s="269"/>
      <c r="J59" s="403">
        <v>46214.0</v>
      </c>
      <c r="K59" s="294" t="s">
        <v>6062</v>
      </c>
      <c r="L59" s="294" t="s">
        <v>6063</v>
      </c>
      <c r="M59" s="391" t="s">
        <v>23</v>
      </c>
      <c r="N59" s="295" t="s">
        <v>2337</v>
      </c>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6064</v>
      </c>
      <c r="D60" s="294" t="s">
        <v>6065</v>
      </c>
      <c r="E60" s="409" t="s">
        <v>22</v>
      </c>
      <c r="F60" s="504" t="s">
        <v>2338</v>
      </c>
      <c r="G60" s="61"/>
      <c r="H60" s="269"/>
      <c r="J60" s="401">
        <v>46214.0</v>
      </c>
      <c r="K60" s="273" t="s">
        <v>6066</v>
      </c>
      <c r="L60" s="273" t="s">
        <v>6067</v>
      </c>
      <c r="M60" s="402" t="s">
        <v>15</v>
      </c>
      <c r="N60" s="274" t="s">
        <v>2337</v>
      </c>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6068</v>
      </c>
      <c r="D61" s="430" t="s">
        <v>6069</v>
      </c>
      <c r="E61" s="431" t="s">
        <v>24</v>
      </c>
      <c r="F61" s="431" t="s">
        <v>2338</v>
      </c>
      <c r="G61" s="109"/>
      <c r="H61" s="269"/>
      <c r="J61" s="403">
        <v>46214.0</v>
      </c>
      <c r="K61" s="294" t="s">
        <v>6070</v>
      </c>
      <c r="L61" s="294" t="s">
        <v>6071</v>
      </c>
      <c r="M61" s="391" t="s">
        <v>11</v>
      </c>
      <c r="N61" s="295" t="s">
        <v>2337</v>
      </c>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6072</v>
      </c>
      <c r="D62" s="405" t="s">
        <v>6073</v>
      </c>
      <c r="E62" s="504" t="s">
        <v>44</v>
      </c>
      <c r="F62" s="504" t="s">
        <v>2338</v>
      </c>
      <c r="G62" s="109"/>
      <c r="H62" s="269"/>
      <c r="J62" s="401">
        <v>46214.0</v>
      </c>
      <c r="K62" s="273" t="s">
        <v>6074</v>
      </c>
      <c r="L62" s="273" t="s">
        <v>6075</v>
      </c>
      <c r="M62" s="274" t="s">
        <v>21</v>
      </c>
      <c r="N62" s="274" t="s">
        <v>2337</v>
      </c>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6076</v>
      </c>
      <c r="D63" s="430" t="s">
        <v>6077</v>
      </c>
      <c r="E63" s="431" t="s">
        <v>22</v>
      </c>
      <c r="F63" s="431" t="s">
        <v>2338</v>
      </c>
      <c r="G63" s="109"/>
      <c r="H63" s="269"/>
      <c r="J63" s="270"/>
      <c r="K63" s="109"/>
      <c r="L63" s="109"/>
      <c r="M63" s="58"/>
      <c r="N63" s="344"/>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6078</v>
      </c>
      <c r="D64" s="405" t="s">
        <v>6079</v>
      </c>
      <c r="E64" s="504" t="s">
        <v>32</v>
      </c>
      <c r="F64" s="504" t="s">
        <v>2338</v>
      </c>
      <c r="G64" s="109"/>
      <c r="H64" s="269"/>
      <c r="J64" s="270"/>
      <c r="K64" s="109"/>
      <c r="L64" s="109"/>
      <c r="M64" s="58"/>
      <c r="N64" s="344"/>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6080</v>
      </c>
      <c r="D65" s="373" t="s">
        <v>6081</v>
      </c>
      <c r="E65" s="58" t="s">
        <v>22</v>
      </c>
      <c r="F65" s="58" t="s">
        <v>20</v>
      </c>
      <c r="G65" s="61"/>
      <c r="H65" s="269"/>
      <c r="J65" s="270"/>
      <c r="K65" s="109"/>
      <c r="L65" s="109"/>
      <c r="M65" s="58"/>
      <c r="N65" s="344"/>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6082</v>
      </c>
      <c r="D66" s="373" t="s">
        <v>6083</v>
      </c>
      <c r="E66" s="58" t="s">
        <v>22</v>
      </c>
      <c r="F66" s="58" t="s">
        <v>20</v>
      </c>
      <c r="G66" s="61"/>
      <c r="H66" s="269"/>
      <c r="J66" s="270"/>
      <c r="K66" s="109"/>
      <c r="L66" s="109"/>
      <c r="M66" s="58"/>
      <c r="N66" s="344"/>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6084</v>
      </c>
      <c r="D67" s="373" t="s">
        <v>6085</v>
      </c>
      <c r="E67" s="58" t="s">
        <v>22</v>
      </c>
      <c r="F67" s="58" t="s">
        <v>20</v>
      </c>
      <c r="G67" s="109"/>
      <c r="H67" s="298"/>
      <c r="J67" s="270"/>
      <c r="K67" s="109"/>
      <c r="L67" s="109"/>
      <c r="M67" s="58"/>
      <c r="N67" s="344"/>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6086</v>
      </c>
      <c r="D68" s="373" t="s">
        <v>6087</v>
      </c>
      <c r="E68" s="58" t="s">
        <v>22</v>
      </c>
      <c r="F68" s="58" t="s">
        <v>20</v>
      </c>
      <c r="G68" s="109"/>
      <c r="H68" s="269"/>
      <c r="J68" s="270"/>
      <c r="K68" s="109"/>
      <c r="L68" s="109"/>
      <c r="M68" s="58"/>
      <c r="N68" s="344"/>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6088</v>
      </c>
      <c r="D69" s="373" t="s">
        <v>6089</v>
      </c>
      <c r="E69" s="58" t="s">
        <v>22</v>
      </c>
      <c r="F69" s="58" t="s">
        <v>20</v>
      </c>
      <c r="G69" s="61"/>
      <c r="H69" s="269"/>
      <c r="J69" s="401"/>
      <c r="K69" s="273"/>
      <c r="L69" s="273"/>
      <c r="M69" s="402"/>
      <c r="N69" s="274"/>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6090</v>
      </c>
      <c r="D70" s="373" t="s">
        <v>6091</v>
      </c>
      <c r="E70" s="58" t="s">
        <v>22</v>
      </c>
      <c r="F70" s="58" t="s">
        <v>20</v>
      </c>
      <c r="G70" s="61"/>
      <c r="H70" s="269"/>
      <c r="J70" s="403"/>
      <c r="K70" s="294"/>
      <c r="L70" s="294"/>
      <c r="M70" s="391"/>
      <c r="N70" s="295"/>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6092</v>
      </c>
      <c r="D71" s="417" t="s">
        <v>6093</v>
      </c>
      <c r="E71" s="418" t="s">
        <v>22</v>
      </c>
      <c r="F71" s="58" t="s">
        <v>20</v>
      </c>
      <c r="G71" s="61"/>
      <c r="H71" s="269"/>
      <c r="J71" s="401"/>
      <c r="K71" s="273"/>
      <c r="L71" s="273"/>
      <c r="M71" s="402"/>
      <c r="N71" s="274"/>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6094</v>
      </c>
      <c r="D72" s="465" t="s">
        <v>6095</v>
      </c>
      <c r="E72" s="492" t="s">
        <v>22</v>
      </c>
      <c r="F72" s="58" t="s">
        <v>20</v>
      </c>
      <c r="G72" s="61"/>
      <c r="H72" s="269"/>
      <c r="J72" s="403"/>
      <c r="K72" s="294"/>
      <c r="L72" s="294"/>
      <c r="M72" s="391"/>
      <c r="N72" s="295"/>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6096</v>
      </c>
      <c r="D73" s="417" t="s">
        <v>6097</v>
      </c>
      <c r="E73" s="418" t="s">
        <v>16</v>
      </c>
      <c r="F73" s="58" t="s">
        <v>20</v>
      </c>
      <c r="G73" s="61"/>
      <c r="H73" s="269"/>
      <c r="J73" s="401"/>
      <c r="K73" s="273"/>
      <c r="L73" s="273"/>
      <c r="M73" s="402"/>
      <c r="N73" s="274"/>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6098</v>
      </c>
      <c r="D74" s="465" t="s">
        <v>6099</v>
      </c>
      <c r="E74" s="492" t="s">
        <v>10</v>
      </c>
      <c r="F74" s="58" t="s">
        <v>20</v>
      </c>
      <c r="G74" s="61"/>
      <c r="H74" s="269"/>
      <c r="J74" s="403"/>
      <c r="K74" s="294"/>
      <c r="L74" s="294"/>
      <c r="M74" s="391"/>
      <c r="N74" s="295"/>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6100</v>
      </c>
      <c r="D75" s="417" t="s">
        <v>6101</v>
      </c>
      <c r="E75" s="418" t="s">
        <v>44</v>
      </c>
      <c r="F75" s="58" t="s">
        <v>20</v>
      </c>
      <c r="G75" s="61"/>
      <c r="H75" s="269"/>
      <c r="J75" s="401"/>
      <c r="K75" s="273"/>
      <c r="L75" s="273"/>
      <c r="M75" s="402"/>
      <c r="N75" s="274"/>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v>46213.0</v>
      </c>
      <c r="C76" s="312" t="s">
        <v>6102</v>
      </c>
      <c r="D76" s="373" t="s">
        <v>6103</v>
      </c>
      <c r="E76" s="58" t="s">
        <v>22</v>
      </c>
      <c r="F76" s="58" t="s">
        <v>20</v>
      </c>
      <c r="G76" s="61"/>
      <c r="H76" s="269"/>
      <c r="J76" s="270"/>
      <c r="K76" s="109"/>
      <c r="L76" s="109"/>
      <c r="M76" s="58"/>
      <c r="N76" s="344"/>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v>46213.0</v>
      </c>
      <c r="C77" s="109" t="s">
        <v>6104</v>
      </c>
      <c r="D77" s="373" t="s">
        <v>6105</v>
      </c>
      <c r="E77" s="58" t="s">
        <v>22</v>
      </c>
      <c r="F77" s="58" t="s">
        <v>20</v>
      </c>
      <c r="G77" s="61"/>
      <c r="H77" s="269"/>
      <c r="J77" s="270"/>
      <c r="K77" s="109"/>
      <c r="L77" s="109"/>
      <c r="M77" s="58"/>
      <c r="N77" s="344"/>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v>46213.0</v>
      </c>
      <c r="C78" s="109" t="s">
        <v>6106</v>
      </c>
      <c r="D78" s="373" t="s">
        <v>6107</v>
      </c>
      <c r="E78" s="58" t="s">
        <v>22</v>
      </c>
      <c r="F78" s="58" t="s">
        <v>20</v>
      </c>
      <c r="G78" s="61"/>
      <c r="H78" s="269"/>
      <c r="J78" s="270"/>
      <c r="K78" s="109"/>
      <c r="L78" s="109"/>
      <c r="M78" s="58"/>
      <c r="N78" s="344"/>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6108</v>
      </c>
      <c r="D79" s="417" t="s">
        <v>6109</v>
      </c>
      <c r="E79" s="418" t="s">
        <v>22</v>
      </c>
      <c r="F79" s="370" t="s">
        <v>20</v>
      </c>
      <c r="G79" s="195"/>
      <c r="H79" s="371"/>
      <c r="J79" s="270"/>
      <c r="K79" s="109"/>
      <c r="L79" s="109"/>
      <c r="M79" s="58"/>
      <c r="N79" s="344"/>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344"/>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344"/>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344"/>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344"/>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344"/>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344"/>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295"/>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274"/>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10"/>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61"/>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295"/>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274"/>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295"/>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10"/>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295"/>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10"/>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295"/>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344"/>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344"/>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344"/>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344"/>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344"/>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344"/>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85"/>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85"/>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344"/>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drawing r:id="rId1"/>
  <tableParts count="8">
    <tablePart r:id="rId10"/>
    <tablePart r:id="rId11"/>
    <tablePart r:id="rId12"/>
    <tablePart r:id="rId13"/>
    <tablePart r:id="rId14"/>
    <tablePart r:id="rId15"/>
    <tablePart r:id="rId16"/>
    <tablePart r:id="rId17"/>
  </tableParts>
</worksheet>
</file>