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July!$B$1:$H$1003</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tc={ce4f3dcc-655f-45e9-b62a-6c6b125edfa3}</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ce4f3dcc-655f-45e9-b62a-6c6b125edfa3}"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<sst xmlns="http://schemas.openxmlformats.org/spreadsheetml/2006/main" count="13850" uniqueCount="6297">
  <si>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</si>
  <si>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</si>
  <si>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</si>
  <si>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</si>
  <si>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</si>
  <si>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</si>
  <si>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</si>
  <si>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</si>
  <si>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</si>
  <si>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</si>
  <si>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</si>
  <si>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</si>
  <si>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</si>
  <si>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</si>
  <si>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</si>
  <si>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</si>
  <si>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</si>
  <si>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</si>
  <si>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</si>
  <si>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</si>
  <si>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</si>
  <si>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</si>
  <si>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</si>
  <si>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</si>
  <si>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</si>
  <si>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</si>
  <si>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</si>
  <si>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</si>
  <si>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</si>
  <si>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</si>
  <si>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</si>
  <si>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</si>
  <si>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</si>
  <si>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</si>
  <si>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</si>
  <si>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</si>
  <si>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</si>
  <si>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</si>
  <si>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</si>
  <si>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</si>
  <si>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</si>
  <si>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</si>
  <si>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</si>
  <si>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</si>
  <si>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</si>
  <si>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</si>
  <si>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</si>
  <si>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</si>
  <si>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</si>
  <si>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</si>
  <si>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</si>
  <si>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</si>
  <si>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</si>
  <si>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</si>
  <si>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</si>
  <si>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</si>
  <si>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</si>
  <si>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</si>
  <si>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</si>
  <si>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</si>
  <si>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</si>
  <si>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</si>
  <si>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</si>
  <si>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</si>
  <si>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</si>
  <si>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</si>
  <si>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</si>
  <si>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</si>
  <si>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</si>
  <si>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</si>
  <si>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</si>
  <si>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</si>
  <si>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</si>
  <si>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</si>
  <si>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</si>
  <si>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</si>
  <si>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</si>
  <si>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</si>
  <si>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</si>
  <si>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</si>
  <si>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</si>
  <si>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</si>
  <si>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</si>
  <si>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</si>
  <si>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</si>
  <si>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</si>
  <si>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</si>
  <si>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</si>
  <si>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</si>
  <si>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</si>
  <si>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</si>
  <si>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</si>
  <si>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</si>
  <si>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</si>
  <si>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</si>
  <si>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</si>
  <si>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</si>
  <si>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</si>
  <si>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</si>
  <si>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</si>
  <si>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</si>
  <si>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</si>
  <si>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</si>
  <si>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</si>
  <si>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</si>
  <si>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</si>
  <si>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</si>
  <si>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</si>
  <si>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</si>
  <si>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</si>
  <si>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</si>
  <si>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</si>
  <si>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</si>
  <si>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</si>
  <si>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</si>
  <si>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</si>
  <si>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</si>
  <si>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</si>
  <si>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</si>
  <si>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</si>
  <si>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</si>
  <si>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</si>
  <si>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</si>
  <si>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</si>
  <si>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</si>
  <si>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</si>
  <si>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</si>
  <si>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</si>
  <si>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</si>
  <si>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</si>
  <si>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</si>
  <si>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</si>
  <si>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</si>
  <si>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</si>
  <si>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</si>
  <si>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</si>
  <si>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</si>
  <si>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</si>
  <si>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</si>
  <si>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</si>
  <si>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</si>
  <si>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</si>
  <si>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</si>
  <si>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</si>
  <si>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</si>
  <si>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</si>
  <si>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</si>
  <si>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</si>
  <si>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</si>
  <si>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</si>
  <si>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</si>
  <si>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</si>
  <si>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</si>
  <si>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</si>
  <si>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</si>
  <si>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</si>
  <si>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</si>
  <si>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</si>
  <si>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</si>
  <si>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</si>
  <si>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</si>
  <si>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</si>
  <si>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</si>
  <si>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</si>
  <si>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</si>
  <si>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</si>
  <si>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</si>
  <si>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</si>
  <si>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</si>
  <si>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</si>
  <si>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</si>
  <si>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</si>
  <si>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</si>
  <si>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</si>
  <si>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</si>
  <si>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</si>
  <si>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</si>
  <si>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</si>
  <si>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</si>
  <si>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</si>
  <si>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</si>
  <si>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</si>
  <si>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</si>
  <si>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</si>
  <si>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</si>
  <si>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</si>
  <si>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</si>
  <si>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</si>
  <si>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</si>
  <si>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</si>
  <si>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</si>
  <si>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</si>
  <si>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</si>
  <si>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</si>
  <si>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</si>
  <si>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</si>
  <si>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</si>
  <si>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</si>
  <si>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</si>
  <si>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</si>
  <si>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</si>
  <si>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</si>
  <si>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</si>
  <si>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</si>
  <si>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</si>
  <si>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</si>
  <si>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</si>
  <si>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</si>
  <si>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</si>
  <si>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</si>
  <si>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</si>
  <si>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</si>
  <si>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</si>
  <si>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</si>
  <si>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</si>
  <si>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</si>
  <si>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</si>
  <si>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</si>
  <si>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</si>
  <si>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</si>
  <si>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</si>
  <si>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</si>
  <si>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</si>
  <si>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</si>
  <si>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</si>
  <si>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</si>
  <si>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</si>
  <si>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</si>
  <si>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</si>
  <si>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</si>
  <si>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</si>
  <si>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</si>
  <si>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</si>
  <si>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</si>
  <si>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</si>
  <si>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</si>
  <si>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</si>
  <si>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</si>
  <si>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</si>
  <si>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</si>
  <si>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</si>
  <si>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</si>
  <si>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</si>
  <si>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</si>
  <si>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</si>
  <si>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</si>
  <si>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</si>
  <si>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</si>
  <si>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</si>
  <si>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</si>
  <si>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</si>
  <si>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</si>
  <si>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</si>
  <si>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</si>
  <si>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</si>
  <si>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</si>
  <si>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</si>
  <si>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</si>
  <si>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</si>
  <si>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</si>
  <si>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</si>
  <si>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</si>
  <si>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</si>
  <si>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</si>
  <si>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</si>
  <si>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</si>
  <si>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</si>
  <si>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</si>
  <si>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</si>
  <si>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</si>
  <si>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</si>
  <si>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</si>
  <si>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</si>
  <si>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</si>
  <si>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</si>
  <si>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</si>
  <si>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</si>
  <si>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</si>
  <si>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</si>
  <si>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</si>
  <si>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</si>
  <si>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</si>
  <si>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</si>
  <si>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</si>
  <si>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</si>
  <si>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</si>
  <si>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</si>
  <si>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</si>
  <si>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</si>
  <si>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</si>
  <si>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</si>
  <si>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</si>
  <si>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</si>
  <si>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</si>
  <si>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</si>
  <si>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</si>
  <si>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</si>
  <si>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</si>
  <si>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</si>
  <si>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</si>
  <si>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</si>
  <si>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</si>
  <si>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</si>
  <si>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</si>
  <si>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</si>
  <si>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</si>
  <si>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</si>
  <si>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</si>
  <si>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</si>
  <si>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</si>
  <si>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</si>
  <si>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</si>
  <si>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</si>
  <si>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</si>
  <si>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</si>
  <si>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</si>
  <si>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</si>
  <si>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</si>
  <si>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</si>
  <si>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</si>
  <si>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</si>
  <si>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</si>
  <si>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</si>
  <si>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</si>
  <si>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</si>
  <si>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</si>
  <si>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</si>
  <si>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</si>
  <si>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</si>
  <si>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</si>
  <si>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</si>
  <si>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</si>
  <si>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</si>
  <si>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</si>
  <si>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</si>
  <si>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</si>
  <si>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</si>
  <si>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</si>
  <si>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</si>
  <si>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</si>
  <si>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</si>
  <si>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</si>
  <si>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</si>
  <si>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</si>
  <si>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</si>
  <si>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</si>
  <si>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</si>
  <si>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</si>
  <si>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</si>
  <si>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</si>
  <si>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</si>
  <si>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</si>
  <si>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</si>
  <si>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</si>
  <si>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</si>
  <si>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</si>
  <si>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</si>
  <si>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</si>
  <si>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</si>
  <si>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</si>
  <si>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</si>
  <si>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</si>
  <si>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</si>
  <si>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</si>
  <si>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</si>
  <si>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</si>
  <si>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</si>
  <si>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</si>
  <si>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</si>
  <si>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</si>
  <si>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</si>
  <si>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</si>
  <si>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</si>
  <si>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</si>
  <si>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</si>
  <si>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</si>
  <si>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</si>
  <si>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</si>
  <si>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</si>
  <si>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</si>
  <si>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</si>
  <si>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</si>
  <si>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</si>
  <si>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</si>
  <si>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</si>
  <si>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</si>
  <si>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</si>
  <si>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</si>
  <si>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</si>
  <si>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</si>
  <si>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</si>
  <si>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</si>
  <si>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</si>
  <si>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</si>
  <si>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</si>
  <si>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</si>
  <si>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</si>
  <si>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</si>
  <si>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</si>
  <si>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</si>
  <si>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</si>
  <si>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</si>
  <si>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</si>
  <si>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</si>
  <si>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</si>
  <si>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</si>
  <si>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</si>
  <si>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</si>
  <si>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</si>
  <si>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</si>
  <si>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</si>
  <si>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</si>
  <si>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</si>
  <si>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</si>
  <si>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</si>
  <si>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</si>
  <si>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</si>
  <si>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</si>
  <si>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</si>
  <si>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</si>
  <si>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</si>
  <si>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</si>
  <si>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</si>
  <si>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</si>
  <si>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</si>
  <si>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</si>
  <si>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</si>
  <si>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</si>
  <si>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</si>
  <si>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</si>
  <si>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</si>
  <si>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</si>
  <si>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</si>
  <si>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</si>
  <si>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</si>
  <si>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</si>
  <si>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</si>
  <si>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</si>
  <si>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</si>
  <si>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</si>
  <si>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</si>
  <si>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</si>
  <si>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</si>
  <si>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</si>
  <si>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</si>
  <si>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</si>
  <si>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</si>
  <si>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</si>
  <si>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</si>
  <si>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</si>
  <si>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</si>
  <si>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</si>
  <si>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</si>
  <si>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</si>
  <si>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</si>
  <si>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</si>
  <si>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</si>
  <si>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</si>
  <si>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</si>
  <si>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</si>
  <si>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</si>
  <si>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</si>
  <si>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</si>
  <si>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</si>
  <si>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</si>
  <si>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</si>
  <si>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</si>
  <si>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</si>
  <si>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</si>
  <si>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</si>
  <si>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</si>
  <si>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</si>
  <si>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</si>
  <si>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</si>
  <si>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</si>
  <si>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</si>
  <si>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</si>
  <si>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</si>
  <si>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</si>
  <si>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</si>
  <si>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</si>
  <si>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</si>
  <si>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</si>
  <si>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</si>
  <si>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</si>
  <si>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</si>
  <si>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</si>
  <si>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</si>
  <si>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</si>
  <si>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</si>
  <si>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</si>
  <si>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</si>
  <si>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</si>
  <si>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</si>
  <si>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</si>
  <si>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</si>
  <si>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</si>
  <si>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</si>
  <si>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</si>
  <si>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</si>
  <si>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</si>
  <si>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</si>
  <si>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</si>
  <si>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</si>
  <si>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</si>
  <si>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</si>
  <si>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</si>
  <si>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</si>
  <si>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</si>
  <si>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</si>
  <si>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</si>
  <si>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</si>
  <si>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</si>
  <si>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</si>
  <si>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</si>
  <si>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</si>
  <si>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</si>
  <si>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</si>
  <si>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</si>
  <si>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</si>
  <si>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</si>
  <si>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</si>
  <si>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</si>
  <si>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</si>
  <si>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</si>
  <si>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</si>
  <si>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</si>
  <si>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</si>
  <si>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</si>
  <si>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</si>
  <si>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</si>
  <si>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</si>
  <si>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</si>
  <si>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</si>
  <si>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</si>
  <si>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</si>
  <si>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</si>
  <si>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</si>
  <si>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</si>
  <si>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</si>
  <si>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</si>
  <si>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</si>
  <si>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</si>
  <si>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</si>
  <si>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</si>
  <si>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</si>
  <si>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</si>
  <si>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</si>
  <si>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</si>
  <si>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</si>
  <si>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</si>
  <si>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</si>
  <si>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</si>
  <si>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</si>
  <si>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</si>
  <si>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</si>
  <si>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</si>
  <si>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</si>
  <si>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</si>
  <si>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</si>
  <si>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</si>
  <si>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</si>
  <si>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</si>
  <si>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</si>
  <si>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</si>
  <si>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</si>
  <si>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</si>
  <si>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</si>
  <si>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</si>
  <si>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</si>
  <si>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</si>
  <si>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</si>
  <si>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</si>
  <si>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</si>
  <si>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</si>
  <si>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</si>
  <si>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</si>
  <si>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</si>
  <si>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</si>
  <si>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</si>
  <si>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</si>
  <si>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</si>
  <si>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</si>
  <si>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</si>
  <si>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</si>
  <si>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</si>
  <si>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</si>
  <si>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</si>
  <si>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</si>
  <si>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</si>
  <si>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</si>
  <si>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</si>
  <si>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</si>
  <si>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</si>
  <si>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</si>
  <si>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</si>
  <si>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</si>
  <si>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</si>
  <si>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</si>
  <si>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</si>
  <si>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</si>
  <si>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</si>
  <si>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</si>
  <si>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</si>
  <si>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</si>
  <si>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</si>
  <si>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</si>
  <si>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</si>
  <si>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</si>
  <si>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</si>
  <si>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</si>
  <si>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</si>
  <si>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</si>
  <si>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</si>
  <si>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</si>
  <si>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</si>
  <si>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</si>
  <si>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</si>
  <si>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</si>
  <si>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</si>
  <si>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</si>
  <si>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</si>
  <si>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</si>
  <si>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</si>
  <si>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</si>
  <si>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</si>
  <si>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</si>
  <si>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</si>
  <si>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</si>
  <si>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</si>
  <si>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</si>
  <si>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</si>
  <si>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</si>
  <si>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</si>
  <si>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</si>
  <si>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</si>
  <si>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</si>
  <si>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</si>
  <si>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</si>
  <si>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</si>
  <si>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</si>
  <si>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</si>
  <si>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</si>
  <si>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</si>
  <si>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</si>
  <si>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</si>
  <si>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</si>
  <si>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</si>
  <si>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</si>
  <si>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</si>
  <si>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</si>
  <si>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</si>
  <si>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</si>
  <si>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</si>
  <si>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</si>
  <si>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</si>
  <si>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</si>
  <si>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</si>
  <si>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</si>
  <si>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</si>
  <si>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</si>
  <si>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</si>
  <si>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</si>
  <si>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</si>
  <si>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</si>
  <si>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</si>
  <si>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</si>
  <si>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</si>
  <si>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</si>
  <si>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</si>
  <si>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</si>
  <si>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</si>
  <si>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</si>
  <si>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</si>
  <si>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</si>
  <si>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</si>
  <si>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</si>
  <si>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</si>
  <si>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</si>
  <si>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</si>
  <si>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</si>
  <si>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</si>
  <si>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</si>
  <si>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</si>
  <si>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</si>
  <si>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</si>
  <si>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</si>
  <si>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</si>
  <si>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</si>
  <si>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</si>
  <si>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</si>
  <si>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</si>
  <si>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</si>
  <si>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</si>
  <si>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</si>
  <si>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</si>
  <si>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</si>
  <si>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</si>
  <si>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</si>
  <si>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</si>
  <si>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</si>
  <si>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</si>
  <si>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</si>
  <si>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</si>
  <si>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</si>
  <si>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</si>
  <si>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</si>
  <si>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</si>
  <si>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</si>
  <si>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</si>
  <si>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</si>
  <si>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</si>
  <si>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</si>
  <si>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</si>
  <si>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</si>
  <si>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</si>
  <si>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</si>
  <si>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</si>
  <si>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</si>
  <si>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</si>
  <si>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</si>
  <si>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</si>
  <si>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</si>
  <si>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</si>
  <si>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</si>
  <si>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</si>
  <si>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</si>
  <si>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</si>
  <si>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</si>
  <si>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</si>
  <si>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</si>
  <si>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</si>
  <si>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</si>
  <si>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</si>
  <si>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</si>
  <si>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</si>
  <si>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</si>
  <si>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</si>
  <si>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</si>
  <si>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</si>
  <si>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</si>
  <si>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</si>
  <si>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</si>
  <si>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</si>
  <si>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</si>
  <si>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</si>
  <si>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</si>
  <si>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</si>
  <si>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</si>
  <si>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</si>
  <si>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</si>
  <si>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</si>
  <si>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</si>
  <si>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</si>
  <si>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</si>
  <si>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</si>
  <si>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</si>
  <si>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</si>
  <si>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</si>
  <si>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</si>
  <si>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</si>
  <si>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</si>
  <si>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</si>
  <si>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</si>
  <si>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</si>
  <si>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</si>
  <si>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</si>
  <si>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</si>
  <si>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</si>
  <si>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</si>
  <si>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</si>
  <si>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</si>
  <si>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</si>
  <si>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</si>
  <si>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</si>
  <si>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</si>
  <si>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</si>
  <si>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</si>
  <si>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</si>
  <si>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</si>
  <si>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</si>
  <si>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</si>
  <si>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</si>
  <si>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</si>
  <si>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</si>
  <si>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</si>
  <si>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</si>
  <si>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</si>
  <si>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</si>
  <si>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</si>
  <si>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</si>
  <si>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</si>
  <si>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</si>
  <si>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</si>
  <si>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</si>
  <si>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</si>
  <si>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</si>
  <si>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</si>
  <si>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</si>
  <si>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</si>
  <si>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</si>
  <si>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</si>
  <si>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</si>
  <si>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</si>
  <si>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</si>
  <si>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</si>
  <si>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</si>
  <si>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</si>
  <si>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</si>
  <si>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</si>
  <si>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</si>
  <si>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</si>
  <si>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</si>
  <si>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</si>
  <si>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</si>
  <si>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</si>
  <si>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</si>
  <si>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</si>
  <si>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</si>
  <si>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</si>
  <si>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</si>
  <si>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</si>
  <si>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</si>
  <si>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</si>
  <si>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</si>
  <si>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</si>
  <si>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</si>
  <si>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</si>
  <si>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</si>
  <si>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</si>
  <si>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</si>
  <si>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</si>
  <si>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</si>
  <si>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</si>
  <si>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</si>
  <si>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</si>
  <si>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</si>
  <si>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</si>
  <si>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</si>
  <si>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</si>
  <si>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</si>
  <si>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</si>
  <si>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</si>
  <si>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</si>
  <si>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</si>
  <si>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</si>
  <si>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</si>
  <si>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</si>
  <si>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</si>
  <si>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</si>
  <si>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</si>
  <si>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</si>
  <si>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</si>
  <si>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</si>
  <si>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</si>
  <si>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</si>
  <si>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</si>
  <si>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</si>
  <si>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</si>
  <si>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</si>
  <si>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</si>
  <si>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</si>
  <si>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</si>
  <si>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</si>
  <si>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</si>
  <si>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</si>
  <si>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</si>
  <si>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</si>
  <si>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</si>
  <si>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</si>
  <si>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</si>
  <si>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</si>
  <si>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</si>
  <si>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</si>
  <si>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</si>
  <si>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</si>
  <si>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</si>
  <si>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</si>
  <si>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</si>
  <si>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</si>
  <si>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</si>
  <si>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</si>
  <si>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</si>
  <si>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</si>
  <si>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</si>
  <si>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</si>
  <si>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</si>
  <si>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</si>
  <si>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</si>
  <si>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</si>
  <si>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</si>
  <si>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</si>
  <si>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</si>
  <si>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</si>
  <si>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</si>
  <si>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</si>
  <si>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</si>
  <si>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</si>
  <si>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</si>
  <si>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</si>
  <si>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</si>
  <si>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</si>
  <si>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</si>
  <si>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</si>
  <si>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</si>
  <si>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</si>
  <si>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</si>
  <si>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</si>
  <si>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</si>
  <si>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</si>
  <si>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</si>
  <si>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</si>
  <si>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</si>
  <si>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</si>
  <si>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</si>
  <si>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</si>
  <si>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</si>
  <si>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</si>
  <si>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</si>
  <si>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</si>
  <si>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</si>
  <si>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</si>
  <si>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</si>
  <si>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</si>
  <si>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</si>
  <si>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</si>
  <si>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</si>
  <si>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</si>
  <si>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</si>
  <si>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</si>
  <si>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</si>
  <si>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</si>
  <si>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</si>
  <si>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</si>
  <si>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</si>
  <si>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</si>
  <si>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</si>
  <si>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</si>
  <si>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</si>
  <si>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</si>
  <si>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</si>
  <si>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</si>
  <si>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</si>
  <si>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</si>
  <si>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</si>
  <si>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</si>
  <si>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</si>
  <si>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</si>
  <si>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</si>
  <si>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</si>
  <si>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</si>
  <si>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</si>
  <si>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</si>
  <si>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</si>
  <si>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</si>
  <si>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</si>
  <si>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</si>
  <si>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</si>
  <si>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</si>
  <si>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</si>
  <si>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</si>
  <si>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</si>
  <si>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</si>
  <si>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</si>
  <si>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</si>
  <si>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</si>
  <si>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</si>
  <si>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</si>
  <si>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</si>
  <si>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</si>
  <si>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</si>
  <si>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</si>
  <si>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</si>
  <si>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</si>
  <si>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</si>
  <si>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</si>
  <si>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</si>
  <si>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</si>
  <si>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</si>
  <si>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</si>
  <si>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</si>
  <si>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</si>
  <si>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</si>
  <si>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</si>
  <si>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</si>
  <si>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</si>
  <si>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</si>
  <si>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</si>
  <si>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</si>
  <si>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</si>
  <si>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</si>
  <si>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</si>
  <si>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</si>
  <si>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</si>
  <si>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</si>
  <si>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</si>
  <si>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</si>
  <si>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</si>
  <si>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</si>
  <si>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</si>
  <si>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</si>
  <si>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</si>
  <si>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</si>
  <si>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</si>
  <si>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</si>
  <si>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</si>
  <si>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</si>
  <si>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</si>
  <si>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</si>
  <si>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</si>
  <si>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</si>
  <si>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</si>
  <si>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</si>
  <si>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</si>
  <si>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</si>
  <si>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</si>
  <si>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</si>
  <si>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</si>
  <si>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</si>
  <si>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</si>
  <si>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</si>
  <si>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</si>
  <si>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</si>
  <si>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</si>
  <si>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</si>
  <si>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</si>
  <si>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</si>
  <si>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</si>
  <si>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</si>
  <si>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</si>
  <si>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</si>
  <si>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</si>
  <si>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</si>
  <si>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</si>
  <si>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</si>
  <si>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</si>
  <si>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</si>
  <si>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</si>
  <si>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</si>
  <si>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</si>
  <si>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</si>
  <si>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</si>
  <si>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</si>
  <si>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</si>
  <si>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</si>
  <si>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</si>
  <si>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</si>
  <si>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</si>
  <si>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</si>
  <si>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</si>
  <si>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</si>
  <si>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</si>
  <si>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</si>
  <si>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</si>
  <si>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</si>
  <si>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</si>
  <si>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</si>
  <si>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</si>
  <si>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</si>
  <si>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</si>
  <si>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</si>
  <si>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</si>
  <si>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</si>
  <si>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</si>
  <si>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</si>
  <si>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</si>
  <si>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</si>
  <si>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</si>
  <si>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</si>
  <si>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</si>
  <si>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</si>
  <si>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</si>
  <si>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</si>
  <si>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</si>
  <si>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</si>
  <si>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</si>
  <si>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</si>
  <si>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</si>
  <si>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</si>
  <si>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</si>
  <si>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</si>
  <si>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</si>
  <si>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</si>
  <si>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</si>
  <si>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</si>
  <si>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</si>
  <si>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</si>
  <si>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</si>
  <si>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</si>
  <si>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</si>
  <si>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</si>
  <si>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</si>
  <si>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</si>
  <si>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</si>
  <si>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</si>
  <si>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</si>
  <si>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</si>
  <si>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</si>
  <si>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</si>
  <si>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</si>
  <si>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</si>
  <si>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</si>
  <si>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</si>
  <si>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</si>
  <si>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</si>
  <si>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</si>
  <si>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</si>
  <si>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</si>
  <si>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</si>
  <si>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</si>
  <si>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</si>
  <si>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</si>
  <si>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</si>
  <si>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</si>
  <si>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</si>
  <si>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</si>
  <si>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</si>
  <si>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</si>
  <si>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</si>
  <si>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</si>
  <si>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</si>
  <si>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</si>
  <si>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</si>
  <si>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</si>
  <si>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</si>
  <si>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</si>
  <si>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</si>
  <si>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</si>
  <si>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</si>
  <si>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</si>
  <si>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</si>
  <si>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</si>
  <si>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</si>
  <si>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</si>
  <si>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</si>
  <si>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</si>
  <si>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</si>
  <si>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</si>
  <si>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</si>
  <si>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</si>
  <si>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</si>
  <si>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</si>
  <si>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</si>
  <si>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</si>
  <si>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</si>
  <si>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</si>
  <si>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</si>
  <si>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</si>
  <si>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</si>
  <si>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</si>
  <si>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</si>
  <si>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</si>
  <si>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</si>
  <si>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</si>
  <si>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</si>
  <si>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</si>
  <si>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</si>
  <si>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</si>
  <si>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</si>
  <si>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</si>
  <si>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</si>
  <si>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</si>
  <si>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</si>
  <si>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</si>
  <si>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</si>
  <si>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</si>
  <si>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</si>
  <si>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</si>
  <si>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</si>
  <si>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</si>
  <si>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</si>
  <si>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</si>
  <si>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</si>
  <si>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</si>
  <si>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</si>
  <si>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</si>
  <si>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</si>
  <si>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</si>
  <si>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</si>
  <si>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</si>
  <si>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</si>
  <si>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</si>
  <si>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</si>
  <si>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</si>
  <si>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</si>
  <si>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</si>
  <si>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</si>
  <si>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</si>
  <si>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</si>
  <si>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</si>
  <si>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</si>
  <si>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</si>
  <si>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</si>
  <si>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</si>
  <si>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</si>
  <si>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</si>
  <si>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</si>
  <si>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</si>
  <si>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</si>
  <si>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</si>
  <si>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</si>
  <si>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</si>
  <si>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</si>
  <si>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</si>
  <si>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</si>
  <si>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</si>
  <si>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</si>
  <si>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</si>
  <si>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</si>
  <si>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</si>
  <si>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</si>
  <si>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</si>
  <si>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</si>
  <si>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</si>
  <si>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</si>
  <si>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</si>
  <si>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</si>
  <si>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</si>
  <si>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</si>
  <si>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</si>
  <si>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</si>
  <si>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</si>
  <si>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</si>
  <si>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</si>
  <si>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</si>
  <si>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</si>
  <si>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</si>
  <si>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</si>
  <si>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</si>
  <si>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</si>
  <si>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</si>
  <si>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</si>
  <si>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</si>
  <si>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</si>
  <si>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</si>
  <si>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</si>
  <si>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</si>
  <si>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</si>
  <si>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</si>
  <si>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</si>
  <si>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</si>
  <si>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</si>
  <si>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</si>
  <si>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</si>
  <si>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</si>
  <si>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</si>
  <si>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</si>
  <si>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</si>
  <si>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</si>
  <si>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</si>
  <si>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</si>
  <si>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</si>
  <si>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</si>
  <si>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</si>
  <si>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</si>
  <si>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</si>
  <si>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</si>
  <si>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</si>
  <si>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</si>
  <si>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</si>
  <si>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</si>
  <si>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</si>
  <si>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</si>
  <si>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</si>
  <si>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</si>
  <si>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</si>
  <si>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</si>
  <si>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</si>
  <si>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</si>
  <si>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</si>
  <si>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</si>
  <si>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</si>
  <si>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</si>
  <si>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</si>
  <si>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</si>
  <si>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</si>
  <si>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</si>
  <si>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</si>
  <si>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</si>
  <si>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</si>
  <si>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</si>
  <si>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</si>
  <si>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</si>
  <si>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</si>
  <si>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</si>
  <si>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</si>
  <si>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</si>
  <si>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</si>
  <si>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</si>
  <si>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</si>
  <si>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</si>
  <si>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</si>
  <si>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</si>
  <si>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</si>
  <si>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</si>
  <si>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</si>
  <si>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</si>
  <si>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</si>
  <si>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</si>
  <si>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</si>
  <si>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</si>
  <si>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</si>
  <si>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</si>
  <si>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</si>
  <si>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</si>
  <si>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</si>
  <si>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</si>
  <si>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</si>
  <si>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</si>
  <si>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</si>
  <si>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</si>
  <si>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</si>
  <si>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</si>
  <si>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</si>
  <si>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</si>
  <si>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</si>
  <si>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</si>
  <si>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</si>
  <si>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</si>
  <si>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</si>
  <si>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</si>
  <si>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</si>
  <si>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</si>
  <si>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</si>
  <si>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</si>
  <si>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</si>
  <si>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</si>
  <si>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</si>
  <si>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</si>
  <si>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</si>
  <si>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</si>
  <si>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</si>
  <si>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</si>
  <si>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</si>
  <si>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</si>
  <si>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</si>
  <si>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</si>
  <si>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</si>
  <si>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</si>
  <si>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</si>
  <si>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</si>
  <si>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</si>
  <si>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</si>
  <si>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</si>
  <si>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</si>
  <si>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</si>
  <si>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</si>
  <si>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</si>
  <si>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</si>
  <si>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</si>
  <si>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</si>
  <si>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</si>
  <si>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</si>
  <si>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</si>
  <si>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</si>
  <si>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</si>
  <si>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</si>
  <si>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</si>
  <si>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</si>
  <si>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</si>
  <si>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</si>
  <si>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</si>
  <si>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</si>
  <si>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</si>
  <si>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</si>
  <si>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</si>
  <si>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</si>
  <si>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</si>
  <si>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</si>
  <si>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</si>
  <si>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</si>
  <si>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</si>
  <si>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</si>
  <si>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</si>
  <si>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</si>
  <si>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</si>
  <si>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</si>
  <si>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</si>
  <si>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</si>
  <si>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</si>
  <si>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</si>
  <si>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</si>
  <si>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</si>
  <si>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</si>
  <si>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</si>
  <si>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</si>
  <si>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</si>
  <si>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</si>
  <si>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</si>
  <si>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</si>
  <si>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</si>
  <si>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</si>
  <si>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</si>
  <si>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</si>
  <si>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</si>
  <si>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</si>
  <si>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</si>
  <si>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</si>
  <si>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</si>
  <si>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</si>
  <si>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</si>
  <si>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</si>
  <si>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</si>
  <si>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</si>
  <si>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</si>
  <si>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</si>
  <si>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</si>
  <si>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</si>
  <si>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</si>
  <si>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</si>
  <si>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</si>
  <si>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</si>
  <si>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</si>
  <si>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</si>
  <si>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</si>
  <si>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</si>
  <si>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</si>
  <si>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</si>
  <si>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</si>
  <si>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</si>
  <si>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</si>
  <si>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</si>
  <si>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</si>
  <si>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</si>
  <si>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</si>
  <si>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</si>
  <si>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</si>
  <si>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</si>
  <si>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</si>
  <si>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</si>
  <si>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</si>
  <si>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</si>
  <si>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</si>
  <si>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</si>
  <si>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</si>
  <si>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</si>
  <si>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</si>
  <si>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</si>
  <si>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</si>
  <si>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</si>
  <si>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</si>
  <si>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</si>
  <si>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</si>
  <si>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</si>
  <si>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</si>
  <si>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</si>
  <si>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</si>
  <si>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</si>
  <si>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</si>
  <si>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</si>
  <si>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</si>
  <si>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</si>
  <si>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</si>
  <si>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</si>
  <si>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</si>
  <si>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</si>
  <si>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</si>
  <si>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</si>
  <si>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</si>
  <si>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</si>
  <si>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</si>
  <si>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</si>
  <si>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</si>
  <si>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</si>
  <si>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</si>
  <si>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</si>
  <si>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</si>
  <si>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</si>
  <si>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</si>
  <si>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</si>
  <si>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</si>
  <si>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</si>
  <si>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</si>
  <si>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</si>
  <si>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</si>
  <si>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</si>
  <si>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</si>
  <si>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</si>
  <si>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</si>
  <si>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</si>
  <si>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</si>
  <si>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</si>
  <si>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</si>
  <si>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</si>
  <si>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</si>
  <si>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</si>
  <si>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</si>
  <si>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</si>
  <si>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</si>
  <si>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</si>
  <si>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</si>
  <si>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</si>
  <si>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</si>
  <si>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</si>
  <si>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</si>
  <si>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</si>
  <si>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</si>
  <si>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</si>
  <si>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</si>
  <si>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</si>
  <si>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</si>
  <si>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</si>
  <si>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</si>
  <si>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</si>
  <si>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</si>
  <si>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</si>
  <si>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</si>
  <si>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</si>
  <si>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</si>
  <si>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</si>
  <si>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</si>
  <si>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</si>
  <si>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</si>
  <si>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</si>
  <si>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</si>
  <si>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</si>
  <si>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</si>
  <si>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</si>
  <si>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</si>
  <si>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</si>
  <si>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</si>
  <si>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</si>
  <si>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</si>
  <si>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</si>
  <si>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</si>
  <si>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</si>
  <si>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</si>
  <si>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</si>
  <si>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</si>
  <si>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</si>
  <si>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</si>
  <si>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</si>
  <si>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</si>
  <si>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</si>
  <si>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</si>
  <si>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</si>
  <si>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</si>
  <si>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</si>
  <si>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</si>
  <si>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</si>
  <si>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</si>
  <si>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</si>
  <si>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</si>
  <si>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</si>
  <si>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</si>
  <si>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</si>
  <si>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</si>
  <si>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</si>
  <si>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</si>
  <si>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</si>
  <si>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</si>
  <si>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</si>
  <si>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</si>
  <si>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</si>
  <si>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</si>
  <si>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</si>
  <si>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</si>
  <si>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</si>
  <si>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</si>
  <si>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</si>
  <si>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</si>
  <si>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</si>
  <si>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</si>
  <si>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</si>
  <si>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</si>
  <si>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</si>
  <si>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</si>
  <si>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</si>
  <si>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</si>
  <si>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</si>
  <si>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</si>
  <si>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</si>
  <si>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</si>
  <si>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</si>
  <si>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</si>
  <si>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</si>
  <si>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</si>
  <si>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</si>
  <si>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</si>
  <si>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</si>
  <si>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</si>
  <si>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</si>
  <si>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</si>
  <si>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</si>
  <si>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</si>
  <si>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</si>
  <si>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</si>
  <si>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</si>
  <si>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</si>
  <si>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</si>
  <si>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</si>
  <si>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</si>
  <si>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</si>
  <si>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</si>
  <si>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</si>
  <si>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</si>
  <si>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</si>
  <si>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</si>
  <si>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</si>
  <si>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</si>
  <si>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</si>
  <si>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</si>
  <si>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</si>
  <si>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</si>
  <si>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</si>
  <si>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</si>
  <si>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</si>
  <si>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</si>
  <si>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</si>
  <si>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</si>
  <si>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</si>
  <si>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</si>
  <si>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</si>
  <si>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</si>
  <si>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</si>
  <si>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</si>
  <si>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</si>
  <si>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</si>
  <si>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</si>
  <si>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</si>
  <si>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</si>
  <si>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</si>
  <si>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</si>
  <si>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</si>
  <si>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</si>
  <si>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</si>
  <si>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</si>
  <si>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</si>
  <si>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</si>
  <si>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</si>
  <si>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</si>
  <si>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</si>
  <si>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</si>
  <si>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</si>
  <si>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</si>
  <si>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</si>
  <si>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</si>
  <si>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</si>
  <si>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</si>
  <si>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</si>
  <si>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</si>
  <si>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</si>
  <si>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</si>
  <si>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</si>
  <si>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</si>
  <si>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</si>
  <si>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</si>
  <si>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</si>
  <si>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</si>
  <si>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</si>
  <si>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</si>
  <si>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</si>
  <si>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</si>
  <si>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</si>
  <si>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</si>
  <si>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</si>
  <si>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</si>
  <si>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</si>
  <si>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</si>
  <si>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</si>
  <si>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</si>
  <si>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</si>
  <si>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</si>
  <si>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</si>
  <si>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</si>
  <si>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</si>
  <si>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</si>
  <si>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</si>
  <si>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</si>
  <si>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</si>
  <si>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</si>
  <si>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</si>
  <si>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</si>
  <si>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</si>
  <si>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</si>
  <si>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</si>
  <si>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</si>
  <si>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</si>
  <si>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</si>
  <si>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</si>
  <si>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</si>
  <si>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</si>
  <si>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</si>
  <si>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</si>
  <si>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</si>
  <si>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</si>
  <si>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</si>
  <si>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</si>
  <si>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</si>
  <si>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</si>
  <si>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</si>
  <si>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</si>
  <si>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</si>
  <si>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</si>
  <si>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</si>
  <si>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</si>
  <si>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</si>
  <si>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</si>
  <si>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</si>
  <si>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</si>
  <si>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</si>
  <si>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</si>
  <si>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</si>
  <si>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</si>
  <si>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</si>
  <si>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</si>
  <si>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</si>
  <si>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</si>
  <si>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</si>
  <si>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</si>
  <si>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</si>
  <si>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</si>
  <si>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</si>
  <si>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</si>
  <si>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</si>
  <si>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</si>
  <si>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</si>
  <si>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</si>
  <si>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</si>
  <si>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</si>
  <si>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</si>
  <si>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</si>
  <si>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</si>
  <si>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</si>
  <si>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</si>
  <si>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</si>
  <si>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</si>
  <si>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</si>
  <si>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</si>
  <si>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</si>
  <si>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</si>
  <si>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</si>
  <si>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</si>
  <si>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</si>
  <si>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</si>
  <si>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</si>
  <si>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</si>
  <si>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</si>
  <si>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</si>
  <si>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</si>
  <si>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</si>
  <si>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</si>
  <si>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</si>
  <si>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</si>
  <si>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</si>
  <si>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</si>
  <si>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</si>
  <si>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</si>
  <si>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</si>
  <si>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</si>
  <si>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</si>
  <si>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</si>
  <si>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</si>
  <si>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</si>
  <si>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</si>
  <si>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</si>
  <si>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</si>
  <si>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</si>
  <si>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</si>
  <si>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</si>
  <si>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</si>
  <si>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</si>
  <si>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</si>
  <si>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</si>
  <si>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</si>
  <si>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</si>
  <si>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</si>
  <si>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</si>
  <si>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</si>
  <si>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</si>
  <si>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</si>
  <si>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</si>
  <si>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</si>
  <si>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</si>
  <si>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</si>
  <si>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</si>
  <si>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</si>
  <si>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</si>
  <si>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</si>
  <si>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</si>
  <si>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</si>
  <si>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</si>
  <si>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</si>
  <si>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</si>
  <si>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</si>
  <si>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</si>
  <si>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</si>
  <si>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</si>
  <si>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</si>
  <si>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</si>
  <si>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</si>
  <si>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</si>
  <si>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</si>
  <si>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</si>
  <si>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</si>
  <si>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</si>
  <si>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</si>
  <si>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</si>
  <si>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</si>
  <si>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</si>
  <si>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</si>
  <si>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</si>
  <si>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</si>
  <si>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</si>
  <si>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</si>
  <si>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</si>
  <si>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</si>
  <si>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</si>
  <si>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</si>
  <si>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</si>
  <si>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</si>
  <si>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</si>
  <si>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</si>
  <si>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</si>
  <si>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</si>
  <si>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</si>
  <si>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</si>
  <si>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</si>
  <si>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</si>
  <si>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</si>
  <si>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</si>
  <si>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</si>
  <si>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</si>
  <si>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</si>
  <si>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</si>
  <si>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</si>
  <si>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</si>
  <si>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</si>
  <si>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</si>
  <si>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</si>
  <si>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</si>
  <si>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</si>
  <si>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</si>
  <si>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</si>
  <si>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</si>
  <si>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</si>
  <si>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</si>
  <si>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</si>
  <si>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</si>
  <si>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</si>
  <si>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</si>
  <si>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</si>
  <si>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</si>
  <si>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</si>
  <si>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</si>
  <si>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</si>
  <si>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</si>
  <si>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</si>
  <si>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</si>
  <si>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</si>
  <si>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</si>
  <si>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</si>
  <si>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</si>
  <si>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</si>
  <si>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</si>
  <si>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</si>
  <si>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</si>
  <si>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</si>
  <si>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</si>
  <si>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</si>
  <si>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</si>
  <si>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</si>
  <si>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</si>
  <si>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</si>
  <si>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</si>
  <si>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</si>
  <si>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</si>
  <si>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</si>
  <si>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</si>
  <si>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</si>
  <si>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</si>
  <si>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</si>
  <si>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</si>
  <si>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</si>
  <si>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</si>
  <si>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</si>
  <si>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</si>
  <si>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</si>
  <si>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</si>
  <si>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</si>
  <si>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</si>
  <si>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</si>
  <si>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</si>
  <si>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</si>
  <si>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</si>
  <si>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</si>
  <si>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</si>
  <si>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</si>
  <si>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</si>
  <si>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</si>
  <si>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</si>
  <si>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</si>
  <si>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</si>
  <si>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</si>
  <si>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</si>
  <si>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</si>
  <si>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</si>
  <si>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</si>
  <si>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</si>
  <si>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</si>
  <si>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</si>
  <si>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</si>
  <si>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</si>
  <si>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</si>
  <si>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</si>
  <si>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</si>
  <si>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</si>
  <si>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</si>
  <si>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</si>
  <si>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</si>
  <si>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</si>
  <si>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</si>
  <si>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</si>
  <si>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</si>
  <si>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</si>
  <si>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</si>
  <si>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</si>
  <si>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</si>
  <si>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</si>
  <si>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</si>
  <si>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</si>
  <si>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</si>
  <si>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</si>
  <si>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</si>
  <si>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</si>
  <si>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</si>
  <si>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</si>
  <si>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</si>
  <si>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</si>
  <si>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</si>
  <si>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</si>
  <si>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</si>
  <si>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</si>
  <si>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</si>
  <si>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</si>
  <si>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</si>
  <si>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</si>
  <si>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</si>
  <si>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</si>
  <si>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</si>
  <si>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</si>
  <si>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</si>
  <si>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</si>
  <si>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</si>
  <si>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</si>
  <si>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</si>
  <si>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</si>
  <si>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</si>
  <si>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</si>
  <si>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</si>
  <si>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</si>
  <si>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</si>
  <si>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</si>
  <si>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</si>
  <si>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</si>
  <si>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</si>
  <si>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</si>
  <si>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</si>
  <si>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</si>
  <si>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</si>
  <si>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</si>
  <si>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</si>
  <si>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</si>
  <si>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</si>
  <si>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</si>
  <si>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</si>
  <si>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</si>
  <si>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</si>
  <si>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</si>
  <si>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</si>
  <si>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</si>
  <si>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</si>
  <si>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</si>
  <si>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</si>
  <si>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</si>
  <si>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</si>
  <si>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</si>
  <si>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</si>
  <si>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</si>
  <si>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</si>
  <si>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</si>
  <si>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</si>
  <si>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</si>
  <si>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</si>
  <si>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</si>
  <si>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</si>
  <si>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</si>
  <si>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</si>
  <si>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</si>
  <si>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</si>
  <si>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</si>
  <si>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</si>
  <si>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</si>
  <si>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</si>
  <si>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</si>
  <si>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</si>
  <si>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</si>
  <si>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</si>
  <si>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</si>
  <si>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</si>
  <si>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</si>
  <si>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</si>
  <si>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</si>
  <si>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</si>
  <si>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</si>
  <si>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</si>
  <si>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</si>
  <si>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</si>
  <si>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</si>
  <si>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</si>
  <si>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</si>
  <si>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</si>
  <si>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</si>
  <si>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</si>
  <si>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</si>
  <si>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</si>
  <si>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</si>
  <si>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</si>
  <si>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</si>
  <si>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</si>
  <si>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</si>
  <si>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</si>
  <si>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</si>
  <si>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</si>
  <si>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</si>
  <si>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</si>
  <si>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</si>
  <si>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</si>
  <si>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</si>
  <si>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</si>
  <si>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</si>
  <si>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</si>
  <si>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</si>
  <si>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</si>
  <si>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</si>
  <si>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</si>
  <si>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</si>
  <si>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</si>
  <si>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</si>
  <si>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</si>
  <si>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</si>
  <si>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</si>
  <si>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</si>
  <si>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</si>
  <si>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</si>
  <si>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</si>
  <si>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</si>
  <si>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</si>
  <si>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</si>
  <si>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</si>
  <si>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</si>
  <si>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</si>
  <si>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</si>
  <si>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</si>
  <si>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</si>
  <si>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</si>
  <si>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</si>
  <si>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</si>
  <si>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</si>
  <si>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</si>
  <si>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</si>
  <si>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</si>
  <si>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</si>
  <si>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</si>
  <si>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</si>
  <si>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</si>
  <si>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</si>
  <si>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</si>
  <si>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</si>
  <si>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</si>
  <si>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</si>
  <si>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</si>
  <si>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</si>
  <si>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</si>
  <si>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</si>
  <si>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</si>
  <si>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</si>
  <si>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</si>
  <si>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</si>
  <si>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</si>
  <si>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</si>
  <si>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</si>
  <si>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</si>
  <si>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</si>
  <si>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</si>
  <si>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</si>
  <si>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</si>
  <si>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</si>
  <si>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</si>
  <si>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</si>
  <si>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</si>
  <si>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</si>
  <si>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</si>
  <si>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</si>
  <si>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</si>
  <si>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</si>
  <si>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</si>
  <si>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</si>
  <si>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</si>
  <si>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</si>
  <si>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</si>
  <si>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</si>
  <si>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</si>
  <si>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</si>
  <si>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</si>
  <si>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</si>
  <si>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</si>
  <si>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</si>
  <si>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</si>
  <si>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</si>
  <si>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</si>
  <si>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</si>
  <si>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</si>
  <si>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</si>
  <si>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</si>
  <si>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</si>
  <si>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</si>
  <si>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</si>
  <si>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</si>
  <si>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</si>
  <si>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</si>
  <si>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</si>
  <si>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</si>
  <si>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</si>
  <si>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</si>
  <si>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</si>
  <si>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</si>
  <si>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</si>
  <si>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</si>
  <si>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</si>
  <si>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</si>
  <si>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</si>
  <si>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</si>
  <si>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</si>
  <si>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</si>
  <si>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</si>
  <si>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</si>
  <si>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</si>
  <si>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</si>
  <si>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</si>
  <si>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</si>
  <si>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</si>
  <si>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</si>
  <si>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</si>
  <si>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</si>
  <si>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</si>
  <si>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</si>
  <si>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</si>
  <si>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</si>
  <si>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</si>
  <si>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</si>
  <si>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</si>
  <si>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</si>
  <si>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</si>
  <si>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</si>
  <si>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</si>
  <si>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</si>
  <si>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</si>
  <si>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</si>
  <si>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</si>
  <si>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</si>
  <si>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</si>
  <si>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</si>
  <si>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</si>
  <si>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</si>
  <si>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</si>
  <si>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</si>
  <si>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</si>
  <si>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</si>
  <si>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</si>
  <si>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</si>
  <si>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</si>
  <si>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</si>
  <si>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</si>
  <si>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</si>
  <si>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</si>
  <si>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</si>
  <si>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</si>
  <si>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</si>
  <si>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</si>
  <si>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</si>
  <si>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</si>
  <si>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</si>
  <si>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</si>
  <si>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</si>
  <si>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</si>
  <si>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</si>
  <si>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</si>
  <si>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</si>
  <si>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</si>
  <si>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</si>
  <si>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</si>
  <si>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</si>
  <si>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</si>
  <si>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</si>
  <si>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</si>
  <si>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</si>
  <si>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</si>
  <si>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</si>
  <si>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</si>
  <si>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</si>
  <si>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</si>
  <si>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</si>
  <si>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</si>
  <si>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</si>
  <si>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</si>
  <si>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</si>
  <si>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</si>
  <si>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</si>
  <si>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</si>
  <si>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</si>
  <si>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</si>
  <si>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</si>
  <si>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</si>
  <si>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</si>
  <si>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</si>
  <si>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</si>
  <si>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</si>
  <si>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</si>
  <si>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</si>
  <si>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</si>
  <si>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</si>
  <si>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</si>
  <si>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</si>
  <si>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</si>
  <si>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</si>
  <si>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</si>
  <si>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</si>
  <si>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</si>
  <si>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</si>
  <si>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</si>
  <si>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</si>
  <si>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</si>
  <si>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</si>
  <si>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</si>
  <si>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</si>
  <si>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</si>
  <si>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</si>
  <si>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</si>
  <si>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</si>
  <si>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</si>
  <si>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</si>
  <si>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</si>
  <si>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</si>
  <si>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</si>
  <si>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</si>
  <si>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</si>
  <si>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</si>
  <si>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</si>
  <si>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</si>
  <si>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</si>
  <si>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</si>
  <si>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</si>
  <si>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</si>
  <si>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</si>
  <si>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</si>
  <si>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</si>
  <si>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</si>
  <si>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</si>
  <si>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</si>
  <si>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</si>
  <si>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</si>
  <si>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</si>
  <si>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</si>
  <si>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</si>
  <si>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</si>
  <si>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</si>
  <si>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</si>
  <si>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</si>
  <si>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</si>
  <si>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</si>
  <si>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</si>
  <si>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</si>
  <si>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</si>
  <si>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</si>
  <si>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</si>
  <si>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</si>
  <si>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</si>
  <si>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</si>
  <si>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</si>
  <si>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</si>
  <si>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</si>
  <si>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</si>
  <si>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</si>
  <si>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</si>
  <si>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</si>
  <si>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</si>
  <si>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</si>
  <si>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</si>
  <si>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</si>
  <si>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</si>
  <si>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</si>
  <si>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</si>
  <si>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</si>
  <si>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</si>
  <si>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</si>
  <si>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</si>
  <si>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</si>
  <si>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</si>
  <si>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</si>
  <si>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</si>
  <si>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</si>
  <si>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</si>
  <si>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</si>
  <si>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</si>
  <si>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</si>
  <si>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</si>
  <si>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</si>
  <si>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</si>
  <si>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</si>
  <si>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</si>
  <si>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</si>
  <si>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</si>
  <si>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</si>
  <si>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</si>
  <si>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</si>
  <si>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</si>
  <si>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</si>
  <si>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</si>
  <si>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</si>
  <si>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</si>
  <si>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</si>
  <si>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</si>
  <si>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</si>
  <si>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</si>
  <si>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</si>
  <si>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</si>
  <si>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</si>
  <si>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</si>
  <si>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</si>
  <si>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</si>
  <si>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</si>
  <si>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</si>
  <si>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</si>
  <si>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</si>
  <si>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</si>
  <si>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</si>
  <si>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</si>
  <si>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</si>
  <si>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</si>
  <si>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</si>
  <si>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</si>
  <si>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</si>
  <si>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</si>
  <si>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</si>
  <si>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</si>
  <si>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</si>
  <si>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</si>
  <si>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</si>
  <si>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</si>
  <si>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</si>
  <si>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</si>
  <si>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</si>
  <si>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</si>
  <si>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</si>
  <si>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</si>
  <si>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</si>
  <si>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</si>
  <si>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</si>
  <si>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</si>
  <si>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</si>
  <si>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</si>
  <si>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</si>
  <si>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</si>
  <si>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</si>
  <si>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</si>
  <si>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</si>
  <si>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</si>
  <si>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</si>
  <si>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</si>
  <si>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</si>
  <si>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</si>
  <si>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</si>
  <si>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</si>
  <si>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</si>
  <si>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</si>
  <si>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</si>
  <si>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</si>
  <si>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</si>
  <si>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</si>
  <si>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</si>
  <si>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</si>
  <si>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</si>
  <si>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</si>
  <si>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</si>
  <si>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</si>
  <si>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</si>
  <si>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</si>
  <si>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</si>
  <si>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</si>
  <si>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</si>
  <si>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</si>
  <si>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</si>
  <si>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</si>
  <si>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</si>
  <si>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</si>
  <si>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</si>
  <si>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</si>
  <si>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</si>
  <si>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</si>
  <si>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</si>
  <si>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</si>
  <si>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</si>
  <si>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</si>
  <si>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</si>
  <si>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</si>
  <si>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</si>
  <si>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</si>
  <si>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</si>
  <si>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</si>
  <si>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</si>
  <si>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</si>
  <si>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</si>
  <si>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</si>
  <si>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</si>
  <si>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</si>
  <si>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</si>
  <si>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</si>
  <si>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</si>
  <si>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</si>
  <si>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</si>
  <si>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</si>
  <si>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</si>
  <si>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</si>
  <si>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</si>
  <si>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</si>
  <si>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</si>
  <si>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</si>
  <si>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</si>
  <si>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</si>
  <si>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</si>
  <si>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</si>
  <si>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</si>
  <si>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</si>
  <si>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</si>
  <si>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</si>
  <si>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</si>
  <si>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</si>
  <si>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</si>
  <si>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</si>
  <si>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</si>
  <si>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</si>
  <si>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</si>
  <si>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</si>
  <si>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</si>
  <si>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</si>
  <si>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</si>
  <si>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</si>
  <si>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</si>
  <si>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</si>
  <si>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</si>
  <si>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</si>
  <si>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</si>
  <si>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</si>
  <si>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</si>
  <si>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</si>
  <si>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</si>
  <si>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</si>
  <si>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</si>
  <si>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</si>
  <si>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</si>
  <si>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</si>
  <si>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</si>
  <si>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</si>
  <si>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</si>
  <si>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</si>
  <si>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</si>
  <si>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</si>
  <si>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</si>
  <si>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</si>
  <si>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</si>
  <si>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</si>
  <si>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</si>
  <si>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</si>
  <si>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</si>
  <si>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</si>
  <si>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</si>
  <si>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</si>
  <si>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</si>
  <si>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</si>
  <si>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</si>
  <si>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</si>
  <si>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</si>
  <si>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</si>
  <si>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</si>
  <si>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</si>
  <si>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</si>
  <si>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</si>
  <si>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</si>
  <si>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</si>
  <si>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</si>
  <si>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</si>
  <si>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</si>
  <si>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</si>
  <si>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</si>
  <si>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</si>
  <si>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</si>
  <si>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</si>
  <si>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</si>
  <si>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</si>
  <si>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</si>
  <si>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</si>
  <si>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</si>
  <si>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</si>
  <si>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</si>
  <si>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</si>
  <si>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</si>
  <si>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</si>
  <si>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</si>
  <si>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</si>
  <si>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</si>
  <si>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</si>
  <si>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</si>
  <si>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</si>
  <si>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</si>
  <si>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</si>
  <si>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</si>
  <si>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</si>
  <si>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</si>
  <si>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</si>
  <si>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</si>
  <si>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</si>
  <si>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</si>
  <si>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</si>
  <si>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</si>
  <si>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</si>
  <si>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</si>
  <si>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</si>
  <si>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</si>
  <si>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</si>
  <si>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</si>
  <si>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</si>
  <si>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</si>
  <si>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</si>
  <si>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</si>
  <si>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</si>
  <si>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</si>
  <si>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</si>
  <si>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</si>
  <si>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</si>
  <si>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</si>
  <si>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</si>
  <si>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</si>
  <si>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</si>
  <si>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</si>
  <si>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</si>
  <si>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</si>
  <si>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</si>
  <si>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</si>
  <si>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</si>
  <si>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</si>
  <si>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</si>
  <si>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</si>
  <si>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</si>
  <si>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</si>
  <si>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</si>
  <si>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</si>
  <si>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</si>
  <si>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</si>
  <si>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</si>
  <si>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</si>
  <si>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</si>
  <si>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</si>
  <si>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</si>
  <si>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</si>
  <si>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</si>
  <si>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</si>
  <si>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</si>
  <si>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</si>
  <si>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</si>
  <si>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</si>
  <si>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</si>
  <si>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</si>
  <si>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</si>
  <si>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</si>
  <si>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</si>
  <si>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</si>
  <si>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</si>
  <si>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</si>
  <si>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</si>
  <si>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</si>
  <si>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</si>
  <si>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</si>
  <si>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</si>
  <si>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</si>
  <si>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</si>
  <si>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</si>
  <si>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</si>
  <si>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</si>
  <si>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</si>
  <si>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</si>
  <si>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</si>
  <si>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</si>
  <si>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</si>
  <si>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</si>
  <si>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</si>
  <si>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</si>
  <si>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</si>
  <si>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</si>
  <si>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</si>
  <si>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</si>
  <si>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</si>
  <si>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</si>
  <si>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</si>
  <si>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</si>
  <si>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</si>
  <si>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</si>
  <si>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</si>
  <si>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</si>
  <si>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</si>
  <si>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</si>
  <si>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</si>
  <si>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</si>
  <si>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</si>
  <si>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</si>
  <si>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</si>
  <si>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</si>
  <si>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</si>
  <si>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</si>
  <si>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</si>
  <si>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</si>
  <si>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</si>
  <si>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</si>
  <si>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</si>
  <si>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</si>
  <si>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</si>
  <si>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</si>
  <si>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</si>
  <si>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</si>
  <si>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</si>
  <si>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</si>
  <si>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</si>
  <si>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</si>
  <si>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</si>
  <si>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</si>
  <si>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</si>
  <si>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</si>
  <si>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</si>
  <si>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</si>
  <si>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</si>
  <si>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</si>
  <si>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</si>
  <si>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</si>
  <si>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</si>
  <si>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</si>
  <si>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</si>
  <si>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</si>
  <si>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</si>
  <si>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</si>
  <si>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</si>
  <si>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</si>
  <si>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</si>
  <si>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</si>
  <si>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</si>
  <si>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</si>
  <si>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</si>
  <si>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</si>
  <si>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</si>
  <si>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</si>
  <si>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</si>
  <si>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</si>
  <si>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</si>
  <si>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</si>
  <si>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</si>
  <si>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</si>
  <si>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</si>
  <si>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</si>
  <si>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</si>
  <si>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</si>
  <si>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</si>
  <si>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</si>
  <si>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</si>
  <si>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</si>
  <si>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</si>
  <si>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</si>
  <si>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</si>
  <si>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</si>
  <si>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</si>
  <si>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</si>
  <si>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</si>
  <si>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</si>
  <si>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</si>
  <si>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</si>
  <si>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</si>
  <si>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</si>
  <si>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</si>
  <si>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</si>
  <si>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</si>
  <si>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</si>
  <si>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</si>
  <si>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</si>
  <si>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</si>
  <si>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</si>
  <si>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</si>
  <si>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</si>
  <si>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</si>
  <si>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</si>
  <si>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</si>
  <si>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</si>
  <si>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</si>
  <si>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</si>
  <si>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</si>
  <si>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</si>
  <si>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</si>
  <si>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</si>
  <si>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</si>
  <si>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</si>
  <si>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</si>
  <si>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</si>
  <si>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</si>
  <si>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</si>
  <si>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</si>
  <si>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</si>
  <si>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</si>
  <si>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</si>
  <si>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</si>
  <si>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</si>
  <si>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</si>
  <si>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</si>
  <si>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</si>
  <si>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</si>
  <si>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</si>
  <si>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</si>
  <si>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</si>
  <si>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</si>
  <si>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</si>
  <si>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</si>
  <si>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</si>
  <si>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</si>
  <si>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</si>
  <si>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</si>
  <si>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</si>
  <si>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</si>
  <si>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</si>
  <si>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</si>
  <si>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</si>
  <si>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</si>
  <si>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</si>
  <si>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</si>
  <si>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</si>
  <si>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</si>
  <si>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</si>
  <si>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</si>
  <si>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</si>
  <si>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</si>
  <si>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</si>
  <si>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</si>
  <si>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</si>
  <si>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</si>
  <si>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</si>
  <si>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</si>
  <si>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</si>
  <si>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</si>
  <si>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</si>
  <si>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</si>
  <si>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</si>
  <si>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</si>
  <si>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</si>
  <si>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</si>
  <si>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</si>
  <si>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</si>
  <si>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</si>
  <si>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</si>
  <si>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</si>
  <si>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</si>
  <si>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</si>
  <si>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</si>
  <si>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</si>
  <si>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</si>
  <si>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</si>
  <si>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</si>
  <si>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</si>
  <si>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</si>
  <si>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</si>
  <si>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</si>
  <si>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</si>
  <si>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</si>
  <si>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</si>
  <si>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</si>
  <si>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</si>
  <si>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</si>
  <si>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</si>
  <si>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</si>
  <si>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</si>
  <si>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</si>
  <si>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</si>
  <si>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</si>
  <si>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</si>
  <si>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</si>
  <si>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</si>
  <si>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</si>
  <si>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</si>
  <si>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</si>
  <si>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</si>
  <si>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</si>
  <si>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</si>
  <si>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</si>
  <si>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</si>
  <si>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</si>
  <si>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</si>
  <si>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</si>
  <si>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</si>
  <si>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</si>
  <si>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</si>
  <si>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</si>
  <si>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</si>
  <si>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</si>
  <si>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</si>
  <si>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</si>
  <si>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</si>
  <si>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</si>
  <si>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</si>
  <si>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</si>
  <si>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</si>
  <si>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</si>
  <si>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</si>
  <si>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</si>
  <si>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</si>
  <si>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</si>
  <si>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</si>
  <si>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</si>
  <si>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</si>
  <si>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</si>
  <si>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</si>
  <si>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</si>
  <si>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</si>
  <si>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</si>
  <si>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</si>
  <si>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</si>
  <si>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</si>
  <si>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</si>
  <si>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</si>
  <si>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</si>
  <si>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</si>
  <si>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</si>
  <si>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</si>
  <si>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</si>
  <si>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</si>
  <si>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</si>
  <si>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</si>
  <si>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</si>
  <si>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</si>
  <si>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</si>
  <si>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</si>
  <si>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</si>
  <si>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</si>
  <si>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</si>
  <si>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</si>
  <si>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</si>
  <si>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</si>
  <si>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</si>
  <si>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</si>
  <si>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</si>
  <si>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</si>
  <si>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</si>
  <si>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</si>
  <si>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</si>
  <si>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</si>
  <si>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</si>
  <si>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</si>
  <si>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</si>
  <si>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</si>
  <si>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</si>
  <si>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</si>
  <si>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</si>
  <si>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</si>
  <si>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</si>
  <si>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</si>
  <si>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</si>
  <si>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</si>
  <si>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</si>
  <si>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</si>
  <si>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</si>
  <si>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</si>
  <si>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</si>
  <si>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</si>
  <si>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</si>
  <si>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</si>
  <si>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</si>
  <si>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</si>
  <si>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</si>
  <si>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</si>
  <si>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</si>
  <si>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</si>
  <si>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</si>
  <si>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</si>
  <si>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</si>
  <si>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</si>
  <si>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</si>
  <si>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</si>
  <si>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</si>
  <si>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</si>
  <si>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</si>
  <si>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</si>
  <si>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</si>
  <si>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</si>
  <si>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</si>
  <si>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</si>
  <si>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</si>
  <si>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</si>
  <si>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</si>
  <si>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</si>
  <si>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</si>
  <si>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</si>
  <si>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</si>
  <si>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</si>
  <si>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</si>
  <si>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</si>
  <si>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</si>
  <si>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</si>
  <si>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</si>
  <si>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</si>
  <si>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</si>
  <si>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</si>
  <si>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</si>
  <si>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</si>
  <si>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</si>
  <si>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</si>
  <si>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</si>
  <si>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</si>
  <si>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</si>
  <si>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</si>
  <si>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</si>
  <si>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</si>
  <si>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</si>
  <si>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</si>
  <si>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</si>
  <si>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</si>
  <si>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</si>
  <si>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</si>
  <si>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</si>
  <si>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</si>
  <si>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</si>
  <si>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</si>
  <si>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</si>
  <si>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</si>
  <si>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</si>
  <si>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</si>
  <si>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</si>
  <si>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</si>
  <si>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</si>
  <si>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</si>
  <si>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</si>
  <si>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</si>
  <si>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</si>
  <si>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</si>
  <si>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</si>
  <si>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</si>
  <si>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</si>
  <si>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</si>
  <si>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</si>
  <si>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</si>
  <si>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</si>
  <si>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</si>
  <si>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</si>
  <si>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</si>
  <si>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</si>
  <si>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</si>
  <si>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</si>
  <si>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</si>
  <si>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</si>
  <si>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</si>
  <si>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</si>
  <si>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</si>
  <si>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</si>
  <si>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</si>
  <si>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</si>
  <si>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</si>
  <si>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</si>
  <si>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</si>
  <si>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</si>
  <si>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</si>
  <si>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</si>
  <si>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</si>
  <si>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</si>
  <si>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</si>
  <si>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</si>
  <si>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</si>
  <si>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</si>
  <si>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</si>
  <si>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</si>
  <si>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</si>
  <si>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</si>
  <si>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</si>
  <si>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</si>
  <si>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</si>
  <si>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</si>
  <si>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</si>
  <si>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</si>
  <si>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</si>
  <si>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</si>
  <si>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</si>
  <si>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</si>
  <si>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</si>
  <si>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</si>
  <si>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</si>
  <si>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</si>
  <si>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</si>
  <si>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</si>
  <si>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</si>
  <si>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</si>
  <si>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</si>
  <si>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</si>
  <si>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</si>
  <si>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</si>
  <si>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</si>
  <si>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</si>
  <si>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</si>
  <si>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</si>
  <si>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</si>
  <si>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</si>
  <si>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</si>
  <si>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</si>
  <si>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</si>
  <si>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</si>
  <si>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</si>
  <si>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</si>
  <si>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</si>
  <si>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</si>
  <si>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</si>
  <si>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</si>
  <si>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</si>
  <si>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</si>
  <si>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</si>
  <si>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</si>
  <si>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</si>
  <si>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</si>
  <si>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</si>
  <si>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</si>
  <si>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</si>
  <si>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</si>
  <si>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</si>
  <si>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</si>
  <si>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</si>
  <si>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</si>
  <si>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</si>
  <si>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</si>
  <si>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</si>
  <si>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</si>
  <si>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</si>
  <si>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</si>
  <si>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</si>
  <si>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</si>
  <si>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</si>
  <si>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</si>
  <si>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</si>
  <si>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</si>
  <si>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</si>
  <si>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</si>
  <si>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</si>
  <si>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</si>
  <si>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</si>
  <si>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</si>
  <si>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</si>
  <si>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</si>
  <si>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</si>
  <si>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</si>
  <si>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</si>
  <si>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</si>
  <si>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</si>
  <si>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</si>
  <si>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</si>
  <si>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</si>
  <si>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</si>
  <si>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</si>
  <si>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</si>
  <si>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</si>
  <si>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</si>
  <si>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</si>
  <si>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</si>
  <si>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</si>
  <si>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</si>
  <si>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</si>
  <si>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</si>
  <si>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</si>
  <si>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</si>
  <si>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</si>
  <si>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</si>
  <si>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</si>
  <si>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</si>
  <si>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</si>
  <si>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</si>
  <si>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</si>
  <si>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</si>
  <si>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</si>
  <si>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</si>
  <si>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</si>
  <si>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</si>
  <si>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</si>
  <si>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</si>
  <si>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</si>
  <si>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</si>
  <si>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</si>
  <si>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</si>
  <si>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</si>
  <si>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</si>
  <si>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</si>
  <si>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</si>
  <si>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</si>
  <si>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</si>
  <si>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</si>
  <si>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</si>
  <si>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</si>
  <si>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</si>
  <si>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</si>
  <si>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</si>
  <si>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</si>
  <si>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</si>
  <si>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</si>
  <si>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</si>
  <si>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</si>
  <si>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</si>
  <si>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</si>
  <si>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</si>
  <si>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</si>
  <si>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</si>
  <si>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</si>
  <si>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</si>
  <si>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</si>
  <si>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</si>
  <si>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</si>
  <si>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</si>
  <si>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</si>
  <si>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</si>
  <si>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</si>
  <si>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</si>
  <si>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</si>
  <si>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</si>
  <si>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</si>
  <si>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</si>
  <si>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</si>
  <si>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</si>
  <si>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</si>
  <si>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</si>
  <si>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</si>
  <si>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</si>
  <si>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</si>
  <si>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</si>
  <si>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</si>
  <si>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</si>
  <si>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</si>
  <si>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</si>
  <si>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</si>
  <si>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</si>
  <si>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</si>
  <si>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</si>
  <si>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</si>
  <si>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</si>
  <si>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</si>
  <si>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</si>
  <si>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</si>
  <si>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</si>
  <si>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</si>
  <si>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</si>
  <si>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</si>
  <si>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</si>
  <si>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</si>
  <si>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</si>
  <si>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</si>
  <si>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</si>
  <si>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</si>
  <si>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</si>
  <si>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</si>
  <si>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</si>
  <si>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</si>
  <si>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</si>
  <si>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</si>
  <si>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</si>
  <si>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</si>
  <si>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</si>
  <si>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</si>
  <si>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</si>
  <si>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</si>
  <si>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</si>
  <si>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</si>
  <si>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</si>
  <si>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</si>
  <si>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</si>
  <si>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</si>
  <si>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</si>
  <si>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</si>
  <si>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</si>
  <si>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</si>
  <si>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</si>
  <si>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</si>
  <si>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</si>
  <si>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</si>
  <si>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</si>
  <si>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</si>
  <si>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</si>
  <si>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</si>
  <si>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</si>
  <si>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</si>
  <si>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</si>
  <si>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</si>
  <si>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</si>
  <si>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</si>
  <si>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</si>
  <si>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</si>
  <si>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</si>
  <si>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</si>
  <si>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</si>
  <si>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</si>
  <si>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</si>
  <si>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</si>
  <si>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</si>
  <si>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</si>
  <si>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</si>
  <si>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</si>
  <si>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</si>
  <si>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</si>
  <si>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</si>
  <si>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</si>
  <si>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</si>
  <si>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</si>
  <si>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</si>
  <si>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</si>
  <si>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</si>
  <si>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</si>
  <si>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</si>
  <si>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</si>
  <si>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</si>
  <si>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</si>
  <si>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</si>
  <si>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</si>
  <si>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</si>
  <si>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</si>
  <si>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</si>
  <si>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</si>
  <si>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</si>
  <si>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</si>
  <si>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</si>
  <si>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</si>
  <si>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</si>
  <si>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</si>
  <si>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</si>
  <si>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</si>
  <si>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</si>
  <si>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</si>
  <si>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</si>
  <si>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</si>
  <si>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</si>
  <si>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</si>
  <si>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</si>
  <si>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</si>
  <si>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</si>
  <si>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</si>
  <si>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</si>
  <si>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</si>
  <si>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</si>
  <si>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</si>
  <si>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</si>
  <si>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</si>
  <si>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</si>
  <si>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</si>
  <si>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</si>
  <si>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</si>
  <si>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</si>
  <si>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</si>
  <si>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</si>
  <si>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</si>
  <si>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</si>
  <si>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</si>
  <si>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</si>
  <si>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</si>
  <si>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</si>
  <si>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</si>
  <si>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</si>
  <si>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</si>
  <si>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</si>
  <si>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</si>
  <si>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</si>
  <si>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</si>
  <si>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</si>
  <si>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</si>
  <si>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</si>
  <si>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</si>
  <si>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</si>
  <si>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</si>
  <si>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</si>
  <si>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</si>
  <si>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</si>
  <si>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</si>
  <si>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</si>
  <si>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</si>
  <si>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</si>
  <si>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</si>
  <si>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</si>
  <si>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</si>
  <si>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</si>
  <si>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</si>
  <si>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</si>
  <si>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</si>
  <si>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</si>
  <si>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</si>
  <si>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</si>
  <si>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</si>
  <si>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</si>
  <si>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</si>
  <si>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</si>
  <si>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</si>
  <si>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</si>
  <si>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</si>
  <si>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</si>
  <si>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</si>
  <si>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</si>
  <si>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</si>
  <si>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</si>
  <si>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</si>
  <si>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</si>
  <si>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</si>
  <si>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</si>
  <si>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</si>
  <si>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</si>
  <si>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</si>
  <si>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</si>
  <si>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</si>
  <si>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</si>
  <si>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</si>
  <si>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</si>
  <si>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</si>
  <si>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</si>
  <si>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</si>
  <si>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</si>
  <si>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</si>
  <si>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</si>
  <si>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</si>
  <si>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</si>
  <si>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</si>
  <si>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</si>
  <si>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</si>
  <si>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</si>
  <si>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</si>
  <si>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</si>
  <si>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</si>
  <si>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</si>
  <si>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</si>
  <si>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</si>
  <si>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</si>
  <si>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</si>
  <si>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</si>
  <si>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</si>
  <si>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</si>
  <si>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</si>
  <si>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</si>
  <si>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</si>
  <si>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</si>
  <si>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</si>
  <si>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</si>
  <si>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</si>
  <si>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</si>
  <si>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</si>
  <si>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</si>
  <si>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</si>
  <si>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</si>
  <si>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</si>
  <si>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</si>
  <si>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</si>
  <si>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</si>
  <si>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</si>
  <si>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</si>
  <si>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</si>
  <si>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</si>
  <si>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</si>
  <si>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</si>
  <si>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</si>
  <si>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</si>
  <si>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</si>
  <si>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</si>
  <si>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</si>
  <si>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</si>
  <si>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</si>
  <si>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</si>
  <si>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</si>
  <si>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</si>
  <si>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</si>
  <si>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</si>
  <si>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</si>
  <si>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</si>
  <si>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</si>
  <si>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</si>
  <si>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</si>
  <si>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</si>
  <si>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</si>
  <si>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</si>
  <si>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</si>
  <si>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</si>
  <si>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</si>
  <si>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</si>
  <si>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</si>
  <si>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</si>
  <si>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</si>
  <si>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</si>
  <si>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</si>
  <si>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</si>
  <si>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</si>
  <si>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</si>
  <si>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</si>
  <si>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</si>
  <si>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</si>
  <si>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</si>
  <si>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</si>
  <si>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</si>
  <si>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</si>
  <si>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</si>
  <si>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</si>
  <si>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</si>
  <si>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</si>
  <si>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</si>
  <si>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</si>
  <si>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</si>
  <si>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</si>
  <si>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</si>
  <si>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</si>
  <si>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</si>
  <si>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</si>
  <si>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</si>
  <si>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</si>
  <si>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</si>
  <si>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</si>
  <si>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</si>
  <si>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</si>
  <si>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</si>
  <si>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</si>
  <si>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</si>
  <si>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</si>
  <si>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</si>
  <si>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</si>
  <si>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</si>
  <si>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</si>
  <si>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</si>
  <si>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</si>
  <si>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</si>
  <si>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</si>
  <si>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</si>
  <si>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</si>
  <si>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</si>
  <si>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</si>
  <si>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</si>
  <si>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</si>
  <si>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</si>
  <si>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</si>
  <si>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</si>
  <si>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</si>
  <si>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</si>
  <si>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</si>
  <si>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</si>
  <si>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</si>
  <si>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</si>
  <si>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</si>
  <si>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</si>
  <si>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</si>
  <si>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</si>
  <si>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</si>
  <si>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</si>
  <si>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</si>
  <si>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</si>
  <si>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</si>
  <si>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</si>
  <si>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</si>
  <si>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</si>
  <si>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</si>
  <si>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</si>
  <si>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</si>
  <si>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</si>
  <si>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</si>
  <si>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</si>
  <si>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</si>
  <si>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</si>
  <si>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</si>
  <si>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</si>
  <si>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</si>
  <si>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</si>
  <si>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</si>
  <si>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</si>
  <si>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</si>
  <si>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</si>
  <si>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</si>
  <si>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</si>
  <si>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</si>
  <si>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</si>
  <si>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</si>
  <si>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</si>
  <si>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</si>
  <si>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</si>
  <si>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</si>
  <si>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</si>
  <si>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</si>
  <si>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</si>
  <si>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</si>
  <si>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</si>
  <si>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</si>
  <si>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</si>
  <si>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</si>
  <si>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</si>
  <si>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</si>
  <si>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</si>
  <si>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</si>
  <si>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</si>
  <si>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</si>
  <si>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</si>
  <si>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</si>
  <si>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</si>
  <si>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</si>
  <si>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</si>
  <si>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</si>
  <si>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</si>
  <si>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</si>
  <si>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</si>
  <si>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</si>
  <si>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</si>
  <si>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</si>
  <si>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</si>
  <si>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</si>
  <si>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</si>
  <si>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</si>
  <si>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</si>
  <si>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</si>
  <si>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</si>
  <si>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</si>
  <si>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</si>
  <si>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</si>
  <si>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</si>
  <si>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</si>
  <si>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</si>
  <si>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</si>
  <si>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</si>
  <si>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</si>
  <si>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</si>
  <si>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</si>
  <si>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</si>
  <si>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</si>
  <si>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</si>
  <si>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</si>
  <si>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</si>
  <si>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</si>
  <si>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</si>
  <si>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</si>
  <si>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</si>
  <si>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</si>
  <si>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</si>
  <si>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</si>
  <si>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</si>
  <si>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</si>
  <si>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</si>
  <si>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</si>
  <si>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</si>
  <si>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</si>
  <si>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</si>
  <si>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</si>
  <si>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</si>
  <si>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</si>
  <si>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</si>
  <si>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</si>
  <si>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</si>
  <si>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</si>
  <si>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</si>
  <si>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</si>
  <si>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</si>
  <si>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</si>
  <si>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</si>
  <si>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</si>
  <si>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</si>
  <si>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</si>
  <si>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</si>
  <si>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</si>
  <si>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</si>
  <si>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</si>
  <si>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</si>
  <si>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</si>
  <si>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</si>
  <si>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</si>
  <si>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</si>
  <si>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</si>
  <si>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</si>
  <si>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</si>
  <si>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</si>
  <si>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</si>
  <si>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</si>
  <si>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</si>
  <si>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</si>
  <si>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</si>
  <si>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</si>
  <si>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</si>
  <si>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</si>
  <si>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</si>
  <si>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</si>
  <si>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</si>
  <si>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</si>
  <si>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</si>
  <si>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</si>
  <si>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</si>
  <si>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</si>
  <si>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</si>
  <si>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</si>
  <si>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</si>
  <si>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</si>
  <si>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</si>
  <si>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</si>
  <si>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</si>
  <si>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</si>
  <si>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</si>
  <si>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</si>
  <si>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</si>
  <si>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</si>
  <si>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</si>
  <si>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</si>
  <si>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</si>
  <si>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</si>
  <si>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</si>
  <si>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</si>
  <si>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</si>
  <si>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</si>
  <si>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</si>
  <si>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</si>
  <si>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</si>
  <si>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</si>
  <si>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</si>
  <si>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</si>
  <si>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</si>
  <si>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</si>
  <si>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</si>
  <si>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</si>
  <si>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</si>
  <si>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</si>
  <si>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</si>
  <si>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</si>
  <si>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</si>
  <si>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</si>
  <si>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</si>
  <si>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</si>
  <si>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</si>
  <si>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</si>
  <si>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</si>
  <si>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</si>
  <si>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</si>
  <si>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</si>
  <si>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</si>
  <si>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</si>
  <si>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</si>
  <si>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</si>
  <si>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</si>
  <si>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</si>
  <si>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</si>
  <si>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</si>
  <si>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</si>
  <si>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</si>
  <si>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</si>
  <si>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</si>
  <si>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</si>
  <si>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</si>
  <si>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</si>
  <si>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</si>
  <si>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</si>
  <si>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</si>
  <si>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</si>
  <si>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</si>
  <si>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</si>
  <si>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</si>
  <si>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</si>
  <si>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</si>
  <si>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</si>
  <si>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</si>
  <si>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</si>
  <si>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</si>
  <si>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</si>
  <si>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</si>
  <si>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</si>
  <si>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</si>
  <si>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</si>
  <si>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</si>
  <si>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</si>
  <si>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</si>
  <si>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</si>
  <si>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</si>
  <si>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</si>
  <si>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</si>
  <si>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</si>
  <si>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</si>
  <si>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</si>
  <si>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</si>
  <si>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</si>
  <si>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</si>
  <si>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</si>
  <si>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</si>
  <si>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</si>
  <si>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</si>
  <si>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</si>
  <si>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</si>
  <si>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</si>
  <si>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</si>
  <si>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</si>
  <si>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</si>
  <si>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</si>
  <si>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</si>
  <si>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</si>
  <si>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</si>
  <si>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</si>
  <si>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</si>
  <si>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</si>
  <si>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</si>
  <si>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</si>
  <si>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</si>
  <si>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</si>
  <si>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</si>
  <si>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</si>
  <si>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</si>
  <si>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</si>
  <si>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</si>
  <si>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</si>
  <si>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</si>
  <si>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</si>
  <si>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</si>
  <si>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</si>
  <si>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</si>
  <si>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</si>
  <si>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</si>
  <si>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</si>
  <si>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</si>
  <si>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</si>
  <si>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</si>
  <si>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</si>
  <si>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</si>
  <si>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</si>
  <si>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</si>
  <si>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</si>
  <si>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</si>
  <si>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</si>
  <si>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</si>
  <si>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</si>
  <si>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</si>
  <si>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</si>
  <si>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</si>
  <si>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</si>
  <si>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</si>
  <si>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</si>
  <si>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</si>
  <si>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</si>
  <si>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</si>
  <si>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</si>
  <si>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</si>
  <si>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</si>
  <si>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</si>
  <si>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</si>
  <si>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</si>
  <si>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</si>
  <si>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</si>
  <si>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</si>
  <si>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</si>
  <si>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</si>
  <si>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</si>
  <si>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</si>
  <si>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</si>
  <si>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</si>
  <si>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</si>
  <si>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</si>
  <si>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</si>
  <si>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</si>
  <si>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</si>
  <si>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</si>
  <si>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</si>
  <si>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</si>
  <si>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</si>
  <si>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</si>
  <si>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</si>
  <si>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</si>
  <si>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</si>
  <si>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</si>
  <si>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</si>
  <si>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</si>
  <si>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</si>
  <si>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</si>
  <si>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</si>
  <si>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</si>
  <si>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</si>
  <si>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</si>
  <si>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</si>
  <si>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</si>
  <si>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</si>
  <si>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</si>
  <si>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</si>
  <si>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</si>
  <si>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</si>
  <si>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</si>
  <si>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</si>
  <si>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</si>
  <si>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</si>
  <si>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</si>
  <si>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</si>
  <si>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</si>
  <si>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</si>
  <si>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</si>
  <si>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</si>
  <si>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</si>
  <si>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</si>
  <si>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</si>
  <si>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</si>
  <si>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</si>
  <si>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</si>
  <si>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</si>
  <si>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</si>
  <si>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</si>
  <si>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</si>
  <si>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</si>
  <si>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</si>
  <si>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</si>
  <si>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</si>
  <si>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</si>
  <si>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</si>
  <si>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</si>
  <si>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</si>
  <si>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</si>
  <si>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</si>
  <si>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</si>
  <si>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</si>
  <si>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</si>
  <si>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</si>
  <si>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</si>
  <si>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</si>
  <si>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</si>
  <si>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</si>
  <si>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</si>
  <si>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</si>
  <si>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</si>
  <si>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</si>
  <si>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</si>
  <si>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</si>
  <si>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</si>
  <si>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</si>
  <si>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</si>
  <si>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</si>
  <si>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</si>
  <si>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</si>
  <si>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</si>
  <si>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</si>
  <si>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</si>
  <si>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</si>
  <si>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</si>
  <si>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</si>
  <si>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</si>
  <si>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</si>
  <si>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</si>
  <si>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</si>
  <si>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</si>
  <si>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</si>
  <si>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</si>
  <si>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</si>
  <si>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</si>
  <si>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</si>
  <si>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</si>
  <si>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</si>
  <si>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</si>
  <si>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</si>
  <si>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</si>
  <si>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</si>
  <si>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</si>
  <si>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</si>
  <si>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</si>
  <si>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</si>
  <si>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</si>
  <si>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</si>
  <si>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</si>
  <si>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</si>
  <si>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</si>
  <si>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</si>
  <si>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</si>
  <si>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</si>
  <si>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</si>
  <si>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</si>
  <si>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</si>
  <si>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</si>
  <si>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</si>
  <si>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</si>
  <si>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</si>
  <si>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</si>
  <si>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</si>
  <si>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</si>
  <si>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</si>
  <si>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</si>
  <si>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</si>
  <si>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</si>
  <si>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</si>
  <si>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</si>
  <si>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</si>
  <si>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</si>
  <si>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</si>
  <si>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</si>
  <si>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</si>
  <si>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</si>
  <si>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</si>
  <si>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</si>
  <si>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</si>
  <si>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</si>
  <si>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</si>
  <si>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</si>
  <si>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</si>
  <si>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</si>
  <si>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</si>
  <si>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</si>
  <si>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</si>
  <si>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</si>
  <si>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</si>
  <si>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</si>
  <si>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</si>
  <si>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</si>
  <si>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</si>
  <si>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</si>
  <si>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</si>
  <si>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</si>
  <si>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</si>
  <si>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</si>
  <si>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</si>
  <si>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</si>
  <si>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</si>
  <si>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</si>
  <si>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</si>
  <si>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</si>
  <si>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</si>
  <si>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</si>
  <si>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</si>
  <si>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</si>
  <si>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</si>
  <si>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</si>
  <si>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</si>
  <si>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</si>
  <si>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</si>
  <si>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</si>
  <si>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</si>
  <si>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</si>
  <si>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</si>
  <si>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</si>
  <si>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</si>
  <si>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</si>
  <si>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</si>
  <si>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</si>
  <si>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</si>
  <si>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</si>
  <si>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</si>
  <si>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</si>
  <si>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</si>
  <si>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</si>
  <si>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</si>
  <si>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</si>
  <si>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</si>
  <si>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</si>
  <si>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</si>
  <si>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</si>
  <si>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</si>
  <si>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</si>
  <si>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</si>
  <si>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</si>
  <si>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</si>
  <si>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</si>
  <si>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</si>
  <si>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</si>
  <si>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</si>
  <si>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</si>
  <si>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</si>
  <si>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</si>
  <si>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</si>
  <si>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</si>
  <si>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</si>
  <si>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</si>
  <si>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</si>
  <si>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</si>
  <si>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</si>
  <si>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</si>
  <si>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</si>
  <si>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</si>
  <si>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</si>
  <si>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</si>
  <si>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</si>
  <si>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</si>
  <si>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</si>
  <si>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</si>
  <si>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</si>
  <si>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</si>
  <si>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</si>
  <si>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</si>
  <si>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</si>
  <si>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</si>
  <si>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</si>
  <si>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</si>
  <si>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</si>
  <si>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</si>
  <si>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</si>
  <si>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</si>
  <si>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</si>
  <si>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</si>
  <si>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</si>
  <si>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</si>
  <si>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</si>
  <si>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</si>
  <si>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</si>
  <si>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</si>
  <si>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</si>
  <si>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</si>
  <si>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</si>
  <si>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</si>
  <si>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</si>
  <si>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</si>
  <si>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</si>
  <si>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</si>
  <si>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</si>
  <si>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</si>
  <si>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</si>
  <si>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</si>
  <si>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</si>
  <si>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</si>
  <si>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</si>
  <si>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</si>
  <si>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</si>
  <si>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</si>
  <si>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</si>
  <si>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</si>
  <si>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</si>
  <si>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</si>
  <si>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</si>
  <si>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</si>
  <si>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</si>
  <si>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</si>
  <si>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</si>
  <si>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</si>
  <si>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</si>
  <si>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</si>
  <si>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</si>
  <si>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</si>
  <si>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</si>
  <si>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</si>
  <si>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</si>
  <si>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</si>
  <si>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</si>
  <si>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</si>
  <si>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</si>
  <si>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</si>
  <si>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</si>
  <si>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</si>
  <si>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</si>
  <si>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</si>
  <si>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</si>
  <si>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</si>
  <si>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</si>
  <si>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</si>
  <si>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</si>
  <si>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</si>
  <si>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</si>
  <si>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</si>
  <si>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</si>
  <si>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</si>
  <si>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</si>
  <si>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</si>
  <si>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</si>
  <si>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</si>
  <si>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</si>
  <si>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</si>
  <si>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</si>
  <si>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</si>
  <si>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</si>
  <si>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</si>
  <si>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</si>
  <si>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</si>
  <si>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</si>
  <si>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</si>
  <si>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</si>
  <si>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</si>
  <si>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</si>
  <si>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</si>
  <si>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</si>
  <si>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</si>
  <si>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</si>
  <si>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</si>
  <si>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</si>
  <si>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</si>
  <si>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</si>
  <si>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</si>
  <si>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</si>
  <si>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</si>
  <si>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</si>
  <si>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</si>
  <si>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</si>
  <si>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</si>
  <si>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</si>
  <si>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</si>
  <si>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</si>
  <si>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</si>
  <si>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</si>
  <si>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</si>
  <si>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</si>
  <si>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</si>
  <si>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</si>
  <si>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</si>
  <si>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</si>
  <si>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</si>
  <si>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</si>
  <si>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</si>
  <si>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</si>
  <si>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</si>
  <si>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</si>
  <si>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</si>
  <si>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</si>
  <si>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</si>
  <si>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</si>
  <si>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</si>
  <si>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</si>
  <si>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</si>
  <si>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</si>
  <si>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</si>
  <si>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</si>
  <si>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</si>
  <si>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</si>
  <si>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</si>
  <si>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</si>
  <si>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</si>
  <si>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</si>
  <si>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</si>
  <si>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</si>
  <si>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</si>
  <si>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</si>
  <si>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</si>
  <si>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</si>
  <si>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</si>
  <si>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</si>
  <si>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</si>
  <si>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</si>
  <si>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</si>
  <si>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</si>
  <si>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</si>
  <si>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</si>
  <si>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</si>
  <si>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</si>
  <si>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</si>
  <si>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</si>
  <si>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</si>
  <si>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</si>
  <si>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</si>
  <si>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</si>
  <si>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</si>
  <si>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</si>
  <si>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</si>
  <si>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</si>
  <si>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</si>
  <si>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</si>
  <si>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</si>
  <si>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</si>
  <si>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</si>
  <si>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</si>
  <si>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</si>
  <si>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</si>
  <si>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</si>
  <si>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</si>
  <si>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</si>
  <si>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</si>
  <si>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</si>
  <si>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</si>
  <si>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</si>
  <si>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</si>
  <si>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</si>
  <si>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</si>
  <si>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</si>
  <si>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</si>
  <si>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</si>
  <si>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</si>
  <si>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</si>
  <si>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</si>
  <si>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</si>
  <si>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</si>
  <si>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</si>
  <si>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</si>
  <si>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</si>
  <si>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</si>
  <si>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</si>
  <si>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</si>
  <si>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</si>
  <si>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</si>
  <si>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</si>
  <si>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</si>
  <si>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</si>
  <si>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</si>
  <si>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</si>
  <si>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</si>
  <si>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</si>
  <si>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</si>
  <si>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</si>
  <si>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</si>
  <si>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</si>
  <si>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</si>
  <si>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</si>
  <si>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</si>
  <si>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</si>
  <si>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</si>
  <si>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</si>
  <si>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</si>
  <si>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</si>
  <si>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</si>
  <si>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</si>
  <si>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</si>
  <si>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</si>
  <si>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</si>
  <si>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</si>
  <si>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</si>
  <si>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</si>
  <si>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</si>
  <si>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</si>
  <si>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</si>
  <si>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</si>
  <si>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</si>
  <si>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</si>
  <si>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</si>
  <si>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</si>
  <si>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</si>
  <si>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</si>
  <si>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</si>
  <si>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</si>
  <si>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</si>
  <si>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</si>
  <si>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</si>
  <si>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</si>
  <si>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</si>
  <si>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</si>
  <si>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</si>
  <si>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</si>
  <si>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</si>
  <si>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</si>
  <si>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</si>
  <si>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</si>
  <si>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</si>
  <si>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</si>
  <si>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</si>
  <si>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</si>
  <si>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</si>
  <si>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</si>
  <si>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</si>
  <si>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</si>
  <si>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</si>
  <si>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</si>
  <si>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</si>
  <si>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</si>
  <si>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</si>
  <si>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</si>
  <si>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</si>
  <si>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</si>
  <si>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</si>
  <si>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</si>
  <si>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</si>
  <si>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</si>
  <si>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</si>
  <si>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</si>
  <si>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</si>
  <si>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</si>
  <si>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</si>
  <si>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</si>
  <si>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</si>
  <si>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</si>
  <si>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</si>
  <si>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</si>
  <si>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</si>
  <si>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</si>
  <si>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</si>
  <si>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</si>
  <si>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</si>
  <si>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</si>
  <si>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</si>
  <si>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</si>
  <si>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</si>
  <si>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</si>
  <si>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</si>
  <si>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</si>
  <si>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</si>
  <si>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</si>
  <si>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</si>
  <si>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</si>
  <si>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</si>
  <si>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</si>
  <si>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</si>
  <si>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</si>
  <si>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</si>
  <si>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</si>
  <si>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</si>
  <si>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</si>
  <si>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</si>
  <si>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</si>
  <si>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</si>
  <si>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</si>
  <si>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</si>
  <si>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</si>
  <si>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</si>
  <si>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</si>
  <si>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</si>
  <si>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</si>
  <si>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</si>
  <si>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</si>
  <si>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</si>
  <si>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</si>
  <si>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</si>
  <si>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</si>
  <si>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</si>
  <si>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</si>
  <si>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</si>
  <si>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</si>
  <si>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</si>
  <si>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</si>
  <si>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</si>
  <si>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</si>
  <si>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</si>
  <si>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</si>
  <si>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</si>
  <si>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</si>
  <si>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</si>
  <si>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</si>
  <si>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</si>
  <si>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</si>
  <si>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</si>
  <si>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</si>
  <si>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</si>
  <si>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</si>
  <si>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</si>
  <si>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</si>
  <si>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</si>
  <si>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</si>
  <si>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</si>
  <si>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</si>
  <si>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</si>
  <si>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</si>
  <si>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</si>
  <si>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</si>
  <si>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</si>
  <si>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</si>
  <si>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</si>
  <si>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</si>
  <si>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</si>
  <si>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</si>
  <si>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</si>
  <si>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</si>
  <si>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</si>
  <si>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</si>
  <si>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</si>
  <si>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</si>
  <si>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</si>
  <si>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</si>
  <si>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</si>
  <si>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</si>
  <si>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</si>
  <si>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</si>
  <si>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</si>
  <si>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</si>
  <si>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</si>
  <si>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</si>
  <si>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</si>
  <si>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</si>
  <si>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</si>
  <si>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</si>
  <si>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</si>
  <si>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</si>
  <si>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</si>
  <si>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</si>
  <si>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</si>
  <si>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</si>
  <si>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</si>
  <si>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</si>
  <si>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</si>
  <si>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</si>
  <si>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</si>
  <si>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</si>
  <si>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</si>
  <si>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</si>
  <si>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</si>
  <si>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</si>
  <si>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</si>
  <si>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</si>
  <si>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</si>
  <si>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</si>
  <si>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</si>
  <si>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</si>
  <si>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</si>
  <si>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</si>
  <si>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</si>
  <si>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</si>
  <si>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</si>
  <si>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</si>
  <si>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</si>
  <si>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</si>
  <si>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</si>
  <si>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</si>
  <si>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</si>
  <si>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</si>
  <si>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</si>
  <si>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</si>
  <si>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</si>
  <si>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</si>
  <si>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</si>
  <si>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</si>
  <si>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</si>
  <si>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</si>
  <si>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</si>
  <si>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</si>
  <si>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</si>
  <si>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</si>
  <si>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</si>
  <si>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</si>
  <si>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</si>
  <si>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</si>
  <si>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</si>
  <si>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</si>
  <si>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</si>
  <si>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</si>
  <si>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</si>
  <si>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</si>
  <si>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</si>
  <si>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</si>
  <si>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</si>
  <si>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</si>
  <si>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</si>
  <si>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</si>
  <si>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</si>
  <si>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</si>
  <si>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</si>
  <si>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</si>
  <si>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</si>
  <si>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</si>
  <si>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</si>
  <si>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</si>
  <si>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</si>
  <si>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</si>
  <si>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</si>
  <si>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</si>
  <si>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</si>
  <si>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</si>
  <si>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</si>
  <si>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</si>
  <si>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</si>
  <si>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</si>
  <si>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</si>
  <si>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</si>
  <si>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</si>
  <si>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</si>
  <si>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</si>
  <si>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</si>
  <si>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</si>
  <si>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</si>
  <si>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</si>
  <si>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</si>
  <si>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</si>
  <si>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</si>
  <si>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</si>
  <si>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</si>
  <si>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</si>
  <si>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</si>
  <si>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</si>
  <si>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</si>
  <si>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</si>
  <si>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</si>
  <si>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</si>
  <si>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</si>
  <si>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</si>
  <si>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</si>
  <si>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</si>
  <si>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</si>
  <si>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</si>
  <si>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</si>
  <si>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</si>
  <si>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</si>
  <si>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</si>
  <si>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</si>
  <si>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</si>
  <si>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</si>
  <si>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</si>
  <si>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</si>
  <si>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</si>
  <si>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</si>
  <si>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</si>
  <si>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</si>
  <si>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</si>
  <si>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</si>
  <si>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</si>
  <si>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</si>
  <si>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</si>
  <si>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</si>
  <si>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</si>
  <si>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</si>
  <si>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</si>
  <si>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</si>
  <si>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</si>
  <si>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</si>
  <si>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</si>
  <si>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</si>
  <si>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</si>
  <si>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</si>
  <si>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</si>
  <si>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</si>
  <si>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</si>
  <si>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</si>
  <si>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</si>
  <si>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</si>
  <si>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</si>
  <si>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</si>
  <si>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</si>
  <si>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</si>
  <si>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</si>
  <si>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</si>
  <si>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</si>
  <si>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</si>
  <si>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</si>
  <si>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</si>
  <si>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</si>
  <si>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</si>
  <si>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</si>
  <si>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</si>
  <si>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</si>
  <si>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</si>
  <si>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</si>
  <si>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</si>
  <si>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</si>
  <si>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</si>
  <si>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</si>
  <si>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</si>
  <si>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</si>
  <si>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</si>
  <si>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</si>
  <si>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</si>
  <si>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</si>
  <si>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</si>
  <si>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</si>
  <si>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</si>
  <si>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</si>
  <si>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</si>
  <si>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</si>
  <si>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</si>
  <si>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</si>
  <si>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</si>
  <si>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</si>
  <si>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</si>
  <si>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</si>
  <si>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</si>
  <si>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</si>
  <si>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</si>
  <si>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</si>
  <si>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</si>
  <si>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</si>
  <si>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</si>
  <si>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</si>
  <si>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</si>
  <si>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</si>
  <si>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</si>
  <si>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</si>
  <si>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</si>
  <si>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</si>
  <si>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</si>
  <si>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</si>
  <si>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</si>
  <si>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</si>
  <si>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</si>
  <si>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</si>
  <si>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</si>
  <si>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</si>
  <si>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</si>
  <si>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</si>
  <si>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</si>
  <si>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</si>
  <si>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</si>
  <si>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</si>
  <si>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</si>
  <si>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</si>
  <si>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</si>
  <si>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</si>
  <si>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</si>
  <si>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</si>
  <si>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</si>
  <si>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</si>
  <si>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</si>
  <si>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</si>
  <si>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</si>
  <si>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</si>
  <si>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</si>
  <si>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</si>
  <si>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</si>
  <si>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</si>
  <si>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</si>
  <si>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</si>
  <si>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</si>
  <si>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</si>
  <si>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</si>
  <si>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</si>
  <si>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</si>
  <si>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</si>
  <si>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</si>
  <si>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</si>
  <si>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</si>
  <si>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</si>
  <si>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</si>
  <si>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</si>
  <si>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</si>
  <si>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</si>
  <si>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</si>
  <si>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</si>
  <si>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</si>
  <si>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</si>
  <si>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</si>
  <si>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</si>
  <si>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</si>
  <si>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</si>
  <si>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</si>
  <si>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</si>
  <si>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</si>
  <si>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</si>
  <si>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</si>
  <si>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</si>
  <si>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</si>
  <si>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</si>
  <si>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</si>
  <si>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</si>
  <si>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</si>
  <si>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</si>
  <si>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</si>
  <si>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</si>
  <si>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</si>
  <si>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</si>
  <si>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</si>
  <si>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</si>
  <si>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</si>
  <si>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</si>
  <si>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</si>
  <si>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</si>
  <si>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</si>
  <si>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</si>
  <si>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</si>
  <si>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</si>
  <si>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</si>
  <si>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</si>
  <si>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</si>
  <si>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</si>
  <si>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</si>
  <si>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</si>
  <si>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</si>
  <si>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</si>
  <si>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</si>
  <si>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</si>
  <si>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</si>
  <si>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</si>
  <si>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</si>
  <si>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</si>
  <si>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</si>
  <si>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</si>
  <si>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</si>
  <si>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</si>
  <si>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</si>
  <si>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</si>
  <si>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</si>
  <si>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</si>
  <si>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</si>
  <si>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</si>
  <si>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</si>
  <si>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</si>
  <si>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</si>
  <si>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</si>
  <si>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</si>
  <si>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</si>
  <si>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</si>
  <si>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</si>
  <si>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</si>
  <si>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</si>
  <si>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</si>
  <si>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</si>
  <si>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</si>
  <si>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</si>
  <si>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</si>
  <si>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</si>
  <si>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</si>
  <si>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</si>
  <si>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</si>
  <si>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</si>
  <si>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</si>
  <si>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</si>
  <si>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</si>
  <si>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</si>
  <si>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</si>
  <si>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</si>
  <si>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</si>
  <si>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</si>
  <si>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</si>
  <si>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</si>
  <si>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</si>
  <si>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</si>
  <si>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</si>
  <si>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</si>
  <si>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</si>
  <si>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</si>
  <si>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</si>
  <si>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</si>
  <si>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</si>
  <si>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</si>
  <si>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</si>
  <si>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</si>
  <si>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</si>
  <si>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</si>
  <si>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</si>
  <si>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</si>
  <si>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</si>
  <si>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</si>
  <si>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</si>
  <si>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</si>
  <si>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</si>
  <si>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</si>
  <si>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</si>
  <si>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</si>
  <si>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</si>
  <si>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</si>
  <si>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</si>
  <si>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</si>
  <si>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</si>
  <si>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</si>
  <si>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</si>
  <si>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</si>
  <si>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</si>
  <si>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</si>
  <si>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</si>
  <si>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</si>
  <si>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</si>
  <si>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</si>
  <si>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</si>
  <si>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</si>
  <si>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</si>
  <si>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</si>
  <si>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</si>
  <si>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</si>
  <si>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</si>
  <si>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</si>
  <si>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</si>
  <si>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</si>
  <si>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</si>
  <si>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</si>
  <si>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</si>
  <si>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</si>
  <si>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</si>
  <si>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</si>
  <si>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</si>
  <si>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</si>
  <si>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</si>
  <si>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</si>
  <si>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</si>
  <si>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</si>
  <si>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</si>
  <si>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</si>
  <si>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</si>
  <si>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</si>
  <si>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</si>
  <si>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</si>
  <si>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</si>
  <si>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</si>
  <si>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</si>
  <si>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</si>
  <si>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</si>
  <si>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</si>
  <si>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</si>
  <si>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</si>
  <si>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</si>
  <si>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</si>
  <si>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</si>
  <si>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</si>
  <si>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</si>
  <si>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</si>
  <si>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</si>
  <si>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</si>
  <si>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</si>
  <si>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</si>
  <si>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</si>
  <si>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</si>
  <si>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</si>
  <si>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</si>
  <si>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</si>
  <si>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</si>
  <si>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</si>
  <si>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</si>
  <si>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</si>
  <si>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</si>
  <si>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</si>
  <si>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</si>
  <si>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</si>
  <si>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</si>
  <si>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</si>
  <si>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</si>
  <si>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</si>
  <si>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</si>
  <si>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</si>
  <si>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</si>
  <si>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</si>
  <si>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</si>
  <si>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</si>
  <si>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</si>
  <si>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</si>
  <si>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</si>
  <si>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</si>
  <si>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</si>
  <si>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</si>
  <si>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</si>
  <si>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</si>
  <si>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</si>
  <si>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</si>
  <si>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</si>
  <si>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</si>
  <si>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</si>
  <si>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</si>
  <si>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</si>
  <si>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</si>
  <si>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</si>
  <si>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</si>
  <si>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</si>
  <si>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</si>
  <si>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</si>
  <si>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</si>
  <si>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</si>
  <si>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</si>
  <si>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</si>
  <si>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</si>
  <si>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</si>
  <si>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</si>
  <si>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</si>
  <si>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</si>
  <si>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</si>
  <si>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</si>
  <si>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</si>
  <si>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</si>
  <si>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</si>
  <si>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</si>
  <si>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</si>
  <si>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</si>
  <si>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</si>
  <si>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</si>
  <si>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</si>
  <si>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</si>
  <si>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</si>
  <si>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</si>
  <si>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</si>
  <si>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</si>
  <si>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</si>
  <si>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</si>
  <si>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</si>
  <si>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</si>
  <si>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</si>
  <si>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</si>
  <si>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</si>
  <si>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</si>
  <si>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</si>
  <si>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</si>
  <si>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</si>
  <si>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</si>
  <si>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</si>
  <si>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</si>
  <si>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</si>
  <si>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</si>
  <si>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</si>
  <si>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</si>
  <si>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</si>
  <si>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</si>
  <si>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</si>
  <si>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</si>
  <si>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</si>
  <si>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</si>
  <si>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</si>
  <si>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</si>
  <si>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</si>
  <si>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</si>
  <si>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</si>
  <si>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</si>
  <si>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</si>
  <si>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</si>
  <si>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</si>
  <si>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</si>
  <si>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</si>
  <si>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</si>
  <si>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</si>
  <si>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</si>
  <si>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</si>
  <si>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</si>
  <si>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</si>
  <si>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</si>
  <si>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</si>
  <si>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</si>
  <si>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</si>
  <si>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</si>
  <si>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</si>
  <si>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</si>
  <si>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</si>
  <si>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</si>
  <si>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</si>
  <si>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</si>
  <si>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</si>
  <si>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</si>
  <si>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</si>
  <si>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</si>
  <si>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</si>
  <si>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</si>
  <si>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</si>
  <si>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</si>
  <si>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</si>
  <si>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</si>
  <si>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</si>
  <si>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</si>
  <si>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</si>
  <si>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</si>
  <si>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</si>
  <si>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</si>
  <si>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</si>
  <si>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</si>
  <si>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</si>
  <si>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</si>
  <si>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</si>
  <si>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</si>
  <si>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</si>
  <si>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</si>
  <si>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</si>
  <si>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</si>
  <si>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</si>
  <si>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</si>
  <si>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</si>
  <si>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</si>
  <si>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</si>
  <si>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</si>
  <si>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</si>
  <si>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</si>
  <si>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</si>
  <si>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</si>
  <si>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</si>
  <si>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</si>
  <si>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</si>
  <si>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</si>
  <si>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</si>
  <si>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</si>
  <si>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</si>
  <si>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</si>
  <si>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</si>
  <si>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</si>
  <si>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</si>
  <si>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</si>
  <si>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</si>
  <si>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</si>
  <si>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</si>
  <si>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</si>
  <si>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</si>
  <si>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</si>
  <si>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</si>
  <si>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</si>
  <si>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</si>
  <si>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</si>
  <si>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</si>
  <si>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</si>
  <si>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</si>
  <si>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</si>
  <si>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</si>
  <si>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</si>
  <si>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</si>
  <si>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</si>
  <si>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</si>
  <si>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</si>
  <si>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</si>
  <si>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</si>
  <si>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</si>
  <si>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</si>
  <si>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</si>
  <si>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</si>
  <si>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</si>
  <si>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</si>
  <si>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</si>
  <si>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</si>
  <si>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</si>
  <si>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</si>
  <si>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</si>
  <si>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</si>
  <si>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</si>
  <si>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</si>
  <si>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</si>
  <si>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</si>
  <si>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</si>
  <si>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</si>
  <si>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</si>
  <si>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</si>
  <si>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</si>
  <si>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</si>
  <si>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</si>
  <si>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</si>
  <si>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</si>
  <si>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</si>
  <si>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</si>
  <si>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</si>
  <si>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</si>
  <si>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</si>
  <si>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</si>
  <si>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</si>
  <si>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</si>
  <si>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</si>
  <si>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</si>
  <si>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</si>
  <si>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</si>
  <si>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</si>
  <si>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</si>
  <si>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</si>
  <si>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</si>
  <si>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</si>
  <si>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</si>
  <si>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</si>
  <si>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</si>
  <si>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</si>
  <si>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</si>
  <si>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</si>
  <si>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</si>
  <si>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</si>
  <si>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</si>
  <si>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</si>
  <si>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</si>
  <si>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</si>
  <si>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</si>
  <si>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</si>
  <si>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</si>
  <si>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</si>
  <si>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</si>
  <si>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</si>
  <si>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</si>
  <si>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</si>
  <si>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</si>
  <si>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</si>
  <si>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</si>
  <si>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</si>
  <si>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</si>
  <si>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</si>
  <si>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</si>
  <si>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</si>
  <si>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</si>
  <si>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</si>
  <si>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</si>
  <si>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</si>
  <si>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</si>
  <si>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</si>
  <si>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</si>
  <si>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</si>
  <si>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</si>
  <si>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</si>
  <si>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</si>
  <si>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</si>
  <si>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</si>
  <si>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</si>
  <si>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</si>
  <si>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</si>
  <si>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</si>
  <si>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</si>
  <si>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</si>
  <si>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</si>
  <si>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</si>
  <si>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</si>
  <si>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</si>
  <si>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</si>
  <si>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</si>
  <si>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</si>
  <si>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</si>
  <si>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</si>
  <si>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</si>
  <si>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</si>
  <si>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</si>
  <si>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</si>
  <si>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</si>
  <si>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</si>
  <si>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</si>
  <si>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</si>
  <si>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</si>
  <si>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</si>
  <si>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</si>
  <si>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</si>
  <si>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</si>
  <si>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</si>
  <si>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</si>
  <si>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</si>
  <si>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</si>
  <si>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</si>
  <si>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</si>
  <si>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</si>
  <si>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</si>
  <si>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</si>
  <si>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</si>
  <si>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</si>
  <si>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</si>
  <si>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</si>
  <si>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</si>
  <si>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</si>
  <si>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</si>
  <si>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</si>
  <si>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</si>
  <si>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</si>
  <si>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</si>
  <si>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</si>
  <si>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</si>
  <si>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</si>
  <si>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</si>
  <si>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</si>
  <si>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</si>
  <si>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</si>
  <si>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</si>
  <si>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</si>
  <si>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</si>
  <si>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</si>
  <si>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</si>
  <si>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</si>
  <si>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</si>
  <si>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</si>
  <si>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</si>
  <si>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</si>
  <si>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</si>
  <si>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</si>
  <si>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</si>
  <si>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</si>
  <si>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</si>
  <si>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</si>
  <si>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</si>
  <si>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</si>
  <si>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</si>
  <si>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</si>
  <si>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</si>
  <si>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</si>
  <si>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</si>
  <si>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</si>
  <si>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</si>
  <si>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</si>
  <si>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</si>
  <si>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</si>
  <si>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</si>
  <si>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</si>
  <si>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</si>
  <si>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</si>
  <si>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</si>
  <si>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</si>
  <si>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</si>
  <si>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</si>
  <si>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</si>
  <si>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</si>
  <si>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</si>
  <si>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</si>
  <si>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</si>
  <si>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</si>
  <si>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</si>
  <si>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</si>
  <si>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</si>
  <si>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</si>
  <si>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</si>
  <si>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</si>
  <si>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</si>
  <si>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</si>
  <si>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</si>
  <si>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</si>
  <si>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</si>
  <si>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</si>
  <si>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</si>
  <si>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</si>
  <si>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</si>
  <si>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</si>
  <si>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</si>
  <si>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</si>
  <si>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</si>
  <si>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</si>
  <si>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</si>
  <si>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</si>
  <si>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</si>
  <si>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</si>
  <si>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</si>
  <si>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</si>
  <si>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</si>
  <si>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</si>
  <si>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</si>
  <si>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</si>
  <si>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</si>
  <si>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</si>
  <si>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</si>
  <si>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</si>
  <si>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</si>
  <si>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</si>
  <si>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</si>
  <si>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</si>
  <si>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</si>
  <si>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</si>
  <si>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</si>
  <si>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</si>
  <si>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</si>
  <si>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</si>
  <si>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</si>
  <si>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</si>
  <si>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</si>
  <si>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</si>
  <si>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</si>
  <si>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</si>
  <si>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</si>
  <si>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</si>
  <si>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</si>
  <si>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</si>
  <si>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</si>
  <si>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</si>
  <si>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</si>
  <si>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</si>
  <si>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</si>
  <si>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</si>
  <si>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</si>
  <si>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</si>
  <si>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</si>
  <si>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</si>
  <si>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</si>
  <si>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</si>
  <si>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</si>
  <si>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</si>
  <si>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</si>
  <si>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</si>
  <si>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</si>
  <si>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</si>
  <si>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</si>
  <si>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</si>
  <si>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</si>
  <si>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</si>
  <si>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</si>
  <si>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</si>
  <si>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</si>
  <si>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</si>
  <si>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</si>
  <si>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</si>
  <si>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</si>
  <si>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</si>
  <si>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</si>
  <si>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</si>
  <si>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</si>
  <si>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</si>
  <si>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</si>
  <si>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</si>
  <si>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</si>
  <si>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</si>
  <si>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</si>
  <si>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</si>
  <si>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</si>
  <si>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</si>
  <si>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</si>
  <si>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</si>
  <si>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</si>
  <si>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</si>
  <si>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</si>
  <si>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</si>
  <si>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</si>
  <si>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</si>
  <si>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</si>
  <si>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</si>
  <si>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</si>
  <si>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</si>
  <si>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</si>
  <si>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</si>
  <si>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</si>
  <si>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</si>
  <si>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</si>
  <si>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</si>
  <si>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</si>
  <si>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</si>
  <si>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</si>
  <si>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</si>
  <si>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</si>
  <si>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</si>
  <si>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</si>
  <si>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</si>
  <si>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</si>
  <si>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</si>
  <si>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</si>
  <si>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</si>
  <si>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</si>
  <si>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</si>
  <si>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</si>
  <si>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</si>
  <si>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</si>
  <si>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</si>
  <si>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</si>
  <si>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</si>
  <si>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</si>
  <si>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</si>
  <si>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</si>
  <si>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</si>
  <si>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</si>
  <si>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</si>
  <si>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</si>
  <si>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</si>
  <si>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</si>
  <si>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</si>
  <si>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</si>
  <si>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</si>
  <si>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</si>
  <si>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</si>
  <si>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</si>
  <si>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</si>
  <si>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</si>
  <si>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</si>
  <si>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</si>
  <si>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</si>
  <si>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</si>
  <si>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</si>
  <si>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</si>
  <si>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</si>
  <si>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</si>
  <si>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</si>
  <si>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</si>
  <si>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</si>
  <si>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</si>
  <si>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</si>
  <si>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</si>
  <si>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</si>
  <si>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</si>
  <si>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</si>
  <si>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</si>
  <si>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</si>
  <si>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</si>
  <si>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</si>
  <si>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</si>
  <si>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</si>
  <si>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</si>
  <si>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</si>
  <si>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</si>
  <si>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</si>
  <si>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</si>
  <si>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</si>
  <si>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</si>
  <si>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</si>
  <si>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</si>
  <si>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</si>
  <si>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</si>
  <si>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</si>
  <si>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</si>
  <si>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</si>
  <si>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</si>
  <si>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</si>
  <si>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</si>
  <si>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</si>
  <si>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</si>
  <si>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</si>
  <si>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</si>
  <si>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</si>
  <si>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</si>
  <si>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</si>
  <si>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</si>
  <si>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</si>
  <si>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</si>
  <si>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</si>
  <si>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</si>
  <si>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</si>
  <si>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</si>
  <si>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</si>
  <si>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</si>
  <si>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</si>
  <si>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</si>
  <si>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</si>
  <si>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</si>
  <si>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</si>
  <si>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</si>
  <si>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</si>
  <si>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</si>
  <si>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</si>
  <si>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</si>
  <si>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</si>
  <si>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</si>
  <si>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</si>
  <si>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</si>
  <si>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</si>
  <si>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</si>
  <si>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</si>
  <si>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</si>
  <si>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</si>
  <si>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</si>
  <si>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</si>
  <si>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</si>
  <si>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</si>
  <si>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</si>
  <si>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</si>
  <si>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</si>
  <si>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</si>
  <si>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</si>
  <si>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</si>
  <si>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</si>
  <si>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</si>
  <si>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</si>
  <si>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</si>
  <si>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</si>
  <si>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</si>
  <si>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</si>
  <si>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</si>
  <si>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</si>
  <si>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</si>
  <si>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</si>
  <si>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</si>
  <si>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</si>
  <si>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</si>
  <si>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</si>
  <si>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</si>
  <si>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</si>
  <si>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</si>
  <si>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</si>
  <si>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</si>
  <si>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</si>
  <si>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</si>
  <si>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</si>
  <si>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</si>
  <si>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</si>
  <si>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</si>
  <si>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</si>
  <si>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</si>
  <si>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</si>
  <si>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</si>
  <si>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</si>
  <si>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</si>
  <si>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</si>
  <si>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</si>
  <si>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</si>
  <si>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</si>
  <si>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</si>
  <si>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</si>
  <si>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</si>
  <si>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</si>
  <si>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</si>
  <si>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</si>
  <si>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</si>
  <si>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</si>
  <si>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</si>
  <si>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</si>
  <si>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</si>
  <si>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</si>
  <si>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</si>
  <si>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</si>
  <si>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</si>
  <si>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</si>
  <si>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</si>
  <si>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</si>
  <si>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</si>
  <si>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</si>
  <si>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</si>
  <si>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</si>
  <si>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</si>
  <si>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</si>
  <si>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</si>
  <si>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</si>
  <si>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</si>
  <si>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</si>
  <si>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</si>
  <si>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</si>
  <si>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</si>
  <si>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</si>
  <si>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</si>
  <si>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</si>
  <si>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</si>
  <si>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</si>
  <si>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</si>
  <si>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</si>
  <si>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</si>
  <si>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</si>
  <si>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</si>
  <si>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</si>
  <si>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</si>
  <si>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</si>
  <si>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</si>
  <si>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</si>
  <si>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</si>
  <si>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</si>
  <si>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</si>
  <si>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</si>
  <si>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</si>
  <si>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</si>
  <si>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</si>
  <si>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</si>
  <si>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</si>
  <si>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</si>
  <si>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</si>
  <si>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</si>
  <si>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</si>
  <si>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</si>
  <si>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</si>
  <si>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</si>
  <si>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</si>
  <si>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</si>
  <si>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</si>
  <si>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</si>
  <si>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</si>
  <si>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</si>
  <si>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</si>
  <si>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</si>
  <si>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</si>
  <si>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</si>
  <si>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</si>
  <si>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</si>
  <si>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</si>
  <si>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</si>
  <si>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</si>
  <si>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</si>
  <si>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</si>
  <si>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</si>
  <si>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</si>
  <si>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</si>
  <si>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</si>
  <si>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</si>
  <si>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</si>
  <si>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</si>
  <si>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</si>
  <si>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</si>
  <si>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</si>
  <si>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</si>
  <si>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</si>
  <si>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</si>
  <si>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</si>
  <si>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</si>
  <si>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</si>
  <si>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</si>
  <si>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</si>
  <si>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</si>
  <si>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</si>
  <si>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</si>
  <si>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</si>
  <si>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</si>
  <si>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</si>
  <si>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</si>
  <si>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</si>
  <si>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</si>
  <si>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</si>
  <si>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</si>
  <si>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</si>
  <si>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</si>
  <si>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</si>
  <si>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</si>
  <si>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</si>
  <si>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</si>
  <si>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</si>
  <si>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</si>
  <si>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</si>
  <si>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</si>
  <si>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</si>
  <si>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</si>
  <si>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</si>
  <si>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</si>
  <si>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</si>
  <si>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</si>
  <si>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</si>
  <si>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</si>
  <si>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</si>
  <si>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</si>
  <si>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</si>
  <si>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</si>
  <si>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</si>
  <si>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</si>
  <si>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</si>
  <si>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</si>
  <si>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</si>
  <si>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</si>
  <si>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</si>
  <si>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</si>
  <si>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</si>
  <si>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</si>
  <si>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</si>
  <si>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</si>
  <si>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</si>
  <si>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</si>
  <si>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</si>
  <si>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</si>
  <si>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</si>
  <si>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</si>
  <si>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</si>
  <si>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</si>
  <si>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</si>
  <si>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</si>
  <si>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</si>
  <si>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</si>
  <si>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</si>
  <si>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</si>
  <si>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</si>
  <si>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</si>
  <si>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</si>
  <si>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</si>
  <si>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</si>
  <si>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</si>
  <si>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</si>
  <si>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</si>
  <si>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</si>
  <si>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</si>
  <si>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</si>
  <si>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</si>
  <si>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</si>
  <si>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</si>
  <si>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</si>
  <si>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</si>
  <si>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</si>
  <si>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</si>
  <si>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</si>
  <si>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</si>
  <si>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</si>
  <si>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</si>
  <si>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</si>
  <si>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</si>
  <si>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</si>
  <si>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</si>
  <si>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</si>
  <si>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</si>
  <si>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</si>
  <si>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</si>
  <si>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</si>
  <si>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</si>
  <si>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</si>
  <si>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</si>
  <si>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</si>
  <si>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</si>
  <si>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</si>
  <si>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</si>
  <si>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</si>
  <si>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</si>
  <si>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</si>
  <si>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</si>
  <si>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</si>
  <si>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</si>
  <si>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</si>
  <si>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</si>
  <si>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</si>
  <si>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</si>
  <si>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</si>
  <si>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</si>
  <si>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</si>
  <si>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</si>
  <si>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</si>
  <si>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</si>
  <si>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</si>
  <si>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</si>
  <si>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</si>
  <si>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</si>
  <si>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</si>
  <si>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</si>
  <si>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</si>
  <si>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</si>
  <si>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</si>
  <si>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</si>
  <si>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</si>
  <si>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</si>
  <si>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</si>
  <si>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</si>
  <si>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</si>
  <si>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</si>
  <si>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</si>
  <si>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</si>
  <si>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</si>
  <si>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</si>
  <si>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</si>
  <si>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</si>
  <si>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</si>
  <si>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</si>
  <si>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</si>
  <si>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</si>
  <si>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</si>
  <si>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</si>
  <si>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</si>
  <si>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</si>
  <si>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</si>
  <si>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</si>
  <si>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</si>
  <si>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</si>
  <si>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</si>
  <si>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</si>
  <si>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</si>
  <si>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</si>
  <si>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</si>
  <si>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</si>
  <si>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</si>
  <si>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</si>
  <si>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</si>
  <si>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</si>
  <si>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</si>
  <si>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</si>
  <si>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</si>
  <si>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</si>
  <si>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</si>
  <si>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</si>
  <si>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</si>
  <si>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</si>
  <si>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</si>
  <si>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</si>
  <si>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</si>
  <si>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</si>
  <si>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</si>
  <si>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</si>
  <si>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</si>
  <si>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</si>
  <si>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</si>
  <si>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</si>
  <si>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</si>
  <si>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</si>
  <si>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</si>
  <si>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</si>
  <si>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</si>
  <si>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</si>
  <si>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</si>
  <si>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</si>
  <si>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</si>
  <si>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</si>
  <si>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</si>
  <si>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</si>
  <si>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</si>
  <si>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</si>
  <si>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</si>
  <si>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</si>
  <si>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</si>
  <si>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</si>
  <si>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</si>
  <si>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</si>
  <si>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</si>
  <si>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</si>
  <si>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</si>
  <si>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</si>
  <si>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</si>
  <si>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</si>
  <si>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</si>
  <si>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</si>
  <si>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</si>
  <si>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</si>
  <si>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</si>
  <si>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</si>
  <si>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</si>
  <si>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</si>
  <si>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</si>
  <si>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</si>
  <si>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</si>
  <si>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</si>
  <si>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</si>
  <si>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</si>
  <si>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</si>
  <si>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</si>
  <si>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</si>
  <si>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</si>
  <si>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</si>
  <si>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</si>
  <si>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</si>
  <si>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</si>
  <si>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</si>
  <si>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</si>
  <si>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</si>
  <si>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</si>
  <si>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</si>
  <si>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</si>
  <si>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</si>
  <si>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</si>
  <si>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</si>
  <si>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</si>
  <si>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</si>
  <si>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</si>
  <si>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</si>
  <si>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</si>
  <si>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</si>
  <si>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</si>
  <si>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</si>
  <si>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</si>
  <si>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</si>
  <si>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</si>
  <si>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</si>
  <si>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</si>
  <si>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</si>
  <si>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</si>
  <si>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</si>
  <si>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</si>
  <si>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</si>
  <si>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</si>
  <si>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</si>
  <si>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</si>
  <si>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</si>
  <si>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</si>
  <si>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</si>
  <si>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</si>
  <si>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</si>
  <si>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</si>
  <si>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</si>
  <si>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</si>
  <si>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</si>
  <si>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</si>
  <si>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</si>
  <si>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</si>
  <si>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</si>
  <si>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</si>
  <si>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</si>
  <si>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</si>
  <si>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</si>
  <si>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</si>
  <si>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</si>
  <si>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</si>
  <si>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</si>
  <si>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</si>
  <si>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</si>
  <si>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</si>
  <si>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</si>
  <si>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</si>
  <si>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</si>
  <si>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</si>
  <si>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</si>
  <si>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</si>
  <si>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</si>
  <si>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</si>
  <si>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</si>
  <si>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</si>
  <si>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</si>
  <si>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</si>
  <si>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</si>
  <si>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</si>
  <si>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</si>
  <si>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</si>
  <si>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</si>
  <si>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</si>
  <si>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</si>
  <si>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</si>
  <si>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</si>
  <si>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</si>
  <si>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</si>
  <si>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</si>
  <si>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</si>
  <si>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</si>
  <si>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</si>
  <si>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</si>
  <si>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</si>
  <si>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</si>
  <si>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</si>
  <si>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</si>
  <si>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</si>
  <si>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</si>
  <si>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</si>
  <si>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</si>
  <si>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</si>
  <si>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</si>
  <si>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</si>
  <si>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</si>
  <si>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</si>
  <si>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</si>
  <si>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</si>
  <si>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</si>
  <si>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</si>
  <si>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</si>
  <si>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</si>
  <si>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</si>
  <si>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</si>
  <si>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</si>
  <si>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4534400#1</t>
  </si>
  <si>
    <t>Palmettosadecv</t>
  </si>
  <si>
    <t>4486591#1</t>
  </si>
  <si>
    <t>Balkon</t>
  </si>
  <si>
    <t>4632103#1</t>
  </si>
  <si>
    <t>Scriptum</t>
  </si>
  <si>
    <t>4484155#1</t>
  </si>
  <si>
    <t>Gonzalomardones</t>
  </si>
  <si>
    <t>4534381#1</t>
  </si>
  <si>
    <t>Olaspanama</t>
  </si>
  <si>
    <t>4361115#1</t>
  </si>
  <si>
    <t>Riegosalz Chile S.A</t>
  </si>
  <si>
    <t>4536179#1</t>
  </si>
  <si>
    <t>Nubo Inmuebles</t>
  </si>
  <si>
    <t>2474234#1</t>
  </si>
  <si>
    <t>Labvictoria</t>
  </si>
  <si>
    <t>4650536#1</t>
  </si>
  <si>
    <t>Kisherqro</t>
  </si>
  <si>
    <t>4442774#1</t>
  </si>
  <si>
    <t>Aga</t>
  </si>
  <si>
    <t>4614459#1</t>
  </si>
  <si>
    <t>Micaestudio</t>
  </si>
  <si>
    <t>4179161#1</t>
  </si>
  <si>
    <t>Letitrender</t>
  </si>
  <si>
    <t>4550263#1</t>
  </si>
  <si>
    <t>Horushn</t>
  </si>
  <si>
    <t>3443344#1</t>
  </si>
  <si>
    <t>Cmsarquitectas</t>
  </si>
  <si>
    <t>4614632#1</t>
  </si>
  <si>
    <t>The Colorado Springs Urban Renewal Authority</t>
  </si>
  <si>
    <t>1106067#1</t>
  </si>
  <si>
    <t>National Country Club</t>
  </si>
  <si>
    <t>4605970#1</t>
  </si>
  <si>
    <t>Bgcapital</t>
  </si>
  <si>
    <t>1679742#1</t>
  </si>
  <si>
    <t>AP &amp; H ANTONIOPAN &amp; SONS</t>
  </si>
  <si>
    <t>4546611#1</t>
  </si>
  <si>
    <t>Icquba</t>
  </si>
  <si>
    <t>4469049#1</t>
  </si>
  <si>
    <t>Monterrico</t>
  </si>
  <si>
    <t>4656167#1</t>
  </si>
  <si>
    <t>Ziyaconcept</t>
  </si>
  <si>
    <t>4543754#1</t>
  </si>
  <si>
    <t>TyE Corporation</t>
  </si>
  <si>
    <t>2132064#1</t>
  </si>
  <si>
    <t>Sintec S.A.</t>
  </si>
  <si>
    <t>4656771#1</t>
  </si>
  <si>
    <t>Unicomec</t>
  </si>
  <si>
    <t>4333696#1</t>
  </si>
  <si>
    <t>ECAMI S.A</t>
  </si>
  <si>
    <t>4549380#1</t>
  </si>
  <si>
    <t>Surcomusica</t>
  </si>
  <si>
    <t>4579073#1</t>
  </si>
  <si>
    <t>Getinsagt</t>
  </si>
  <si>
    <t>4631100#1</t>
  </si>
  <si>
    <t>Istinternacional</t>
  </si>
  <si>
    <t>4396380#1</t>
  </si>
  <si>
    <t>Estrumet</t>
  </si>
  <si>
    <t>4550489#1</t>
  </si>
  <si>
    <t>Granzotto</t>
  </si>
  <si>
    <t>4149817#1</t>
  </si>
  <si>
    <t>Frutilight</t>
  </si>
  <si>
    <t>4607605#1</t>
  </si>
  <si>
    <t>FORSEMAX CIA LTDA</t>
  </si>
  <si>
    <t>4436530#1</t>
  </si>
  <si>
    <t>Inggenios</t>
  </si>
  <si>
    <t>4652502#1</t>
  </si>
  <si>
    <t>Espacio &amp; Forma Arquitectura</t>
  </si>
  <si>
    <t>2402479#1</t>
  </si>
  <si>
    <t>Propagas</t>
  </si>
  <si>
    <t>4650945#1</t>
  </si>
  <si>
    <t>Sofia</t>
  </si>
  <si>
    <t>4374678#1</t>
  </si>
  <si>
    <t>Garabatocr</t>
  </si>
  <si>
    <t>4652971#1</t>
  </si>
  <si>
    <t>Donnelmotors</t>
  </si>
  <si>
    <t>4437828#1</t>
  </si>
  <si>
    <t>Pci</t>
  </si>
  <si>
    <t>4497737#1</t>
  </si>
  <si>
    <t>Proyectaingenieros</t>
  </si>
  <si>
    <t>3407619#1</t>
  </si>
  <si>
    <t>Vidcon</t>
  </si>
  <si>
    <t>4229087#1</t>
  </si>
  <si>
    <t>Motorarg S.A.I.C.F.I.A.</t>
  </si>
  <si>
    <t>1602337#2</t>
  </si>
  <si>
    <t>Grupo Collado S.A. de C.V.</t>
  </si>
  <si>
    <t>4420498#1</t>
  </si>
  <si>
    <t>Frigopico</t>
  </si>
  <si>
    <t>3474625#1</t>
  </si>
  <si>
    <t>Trmusicdj</t>
  </si>
  <si>
    <t>Pending sf refresh</t>
  </si>
  <si>
    <t>4493634#1</t>
  </si>
  <si>
    <t>Eksconstructora</t>
  </si>
  <si>
    <t>189316#2</t>
  </si>
  <si>
    <t>Ueta Incorporated</t>
  </si>
  <si>
    <t>4445728#1</t>
  </si>
  <si>
    <t>Rumieribiscayart</t>
  </si>
  <si>
    <t>1859181#1</t>
  </si>
  <si>
    <t>Aeroflexguatemala</t>
  </si>
  <si>
    <t>4435963#1</t>
  </si>
  <si>
    <t>Jaic</t>
  </si>
  <si>
    <t>4550206#1</t>
  </si>
  <si>
    <t>Aolik</t>
  </si>
  <si>
    <t>4463501#1</t>
  </si>
  <si>
    <t>Estudiooromi</t>
  </si>
  <si>
    <t>4566527#1</t>
  </si>
  <si>
    <t>Dibalmexico</t>
  </si>
  <si>
    <t>4518692#1</t>
  </si>
  <si>
    <t>Donsalim</t>
  </si>
  <si>
    <t>1210452#2</t>
  </si>
  <si>
    <t>Gsw Manufacturing, Inc.</t>
  </si>
  <si>
    <t>4515688#1</t>
  </si>
  <si>
    <t>Masterpetcol</t>
  </si>
  <si>
    <t>4566524#1</t>
  </si>
  <si>
    <t>Lacolision</t>
  </si>
  <si>
    <t>4517011#1</t>
  </si>
  <si>
    <t>Grupobe</t>
  </si>
  <si>
    <t>4583044#1</t>
  </si>
  <si>
    <t>Cabocreto</t>
  </si>
  <si>
    <t>4535644#1</t>
  </si>
  <si>
    <t>Leste</t>
  </si>
  <si>
    <t>4553628#1</t>
  </si>
  <si>
    <t>Jamesandsteven</t>
  </si>
  <si>
    <t>4657040#1</t>
  </si>
  <si>
    <t>Bincoconstructores</t>
  </si>
  <si>
    <t>No notes, send back for revision.
Notes added, approved.</t>
  </si>
  <si>
    <t>4595378#1</t>
  </si>
  <si>
    <t>Gile</t>
  </si>
  <si>
    <t>4483182#1</t>
  </si>
  <si>
    <t>Pdtatl</t>
  </si>
  <si>
    <t>4575224#1</t>
  </si>
  <si>
    <t>Bgf</t>
  </si>
  <si>
    <t>1856897#1</t>
  </si>
  <si>
    <t>Sellanes Federico Rafael</t>
  </si>
  <si>
    <t>3874832#1</t>
  </si>
  <si>
    <t>Lorenzigt</t>
  </si>
  <si>
    <t>4469198#1</t>
  </si>
  <si>
    <t>Clinicacardiovasculardelcaribe</t>
  </si>
  <si>
    <t>4584023#1</t>
  </si>
  <si>
    <t>E28</t>
  </si>
  <si>
    <t>4623781#1</t>
  </si>
  <si>
    <t>Suárez Mafla Ingenieros</t>
  </si>
  <si>
    <t>4543899#1</t>
  </si>
  <si>
    <t>Designgallery</t>
  </si>
  <si>
    <t>4644073#1</t>
  </si>
  <si>
    <t>Servimaqingenieria</t>
  </si>
  <si>
    <t>4551687#1</t>
  </si>
  <si>
    <t>Caremax</t>
  </si>
  <si>
    <t>4656885#1</t>
  </si>
  <si>
    <t>PM + A Arquitectos</t>
  </si>
  <si>
    <t>4608666#1</t>
  </si>
  <si>
    <t>Andreayluisa</t>
  </si>
  <si>
    <t>4569821#1</t>
  </si>
  <si>
    <t>PADS Colombia</t>
  </si>
  <si>
    <t>4459052#1</t>
  </si>
  <si>
    <t>Aih</t>
  </si>
  <si>
    <t>4656884#1</t>
  </si>
  <si>
    <t>Origen Arquitectos</t>
  </si>
  <si>
    <t>4654710#1</t>
  </si>
  <si>
    <t>Panacompu</t>
  </si>
  <si>
    <t>4580026#1</t>
  </si>
  <si>
    <t>Obenteck</t>
  </si>
  <si>
    <t>4621400#1</t>
  </si>
  <si>
    <t>Delmec</t>
  </si>
  <si>
    <t>726326#2</t>
  </si>
  <si>
    <t>Oled Inmobiliaria</t>
  </si>
  <si>
    <t>4627838#1</t>
  </si>
  <si>
    <t>Palech</t>
  </si>
  <si>
    <t>4644092#1</t>
  </si>
  <si>
    <t>Mbequi</t>
  </si>
  <si>
    <t>4543120#1</t>
  </si>
  <si>
    <t>Studiointerfaz</t>
  </si>
  <si>
    <t>4657183#1</t>
  </si>
  <si>
    <t>Ltconcept</t>
  </si>
  <si>
    <t>4587492#1</t>
  </si>
  <si>
    <t>Arbolyser</t>
  </si>
  <si>
    <t>4572259#1</t>
  </si>
  <si>
    <t>Copasya</t>
  </si>
  <si>
    <t>4579119#1</t>
  </si>
  <si>
    <t>Coopeande7</t>
  </si>
  <si>
    <t>Non-profit</t>
  </si>
  <si>
    <t>4536411#1</t>
  </si>
  <si>
    <t>Centro Cultural El Agora SA</t>
  </si>
  <si>
    <t>4596607#1</t>
  </si>
  <si>
    <t>MIRANDAPAEZ InteriorDesign + Architecture</t>
  </si>
  <si>
    <t>4372306#1</t>
  </si>
  <si>
    <t>Espejos</t>
  </si>
  <si>
    <t>4595328#1</t>
  </si>
  <si>
    <t>Tadingenieria</t>
  </si>
  <si>
    <t>4319173#1</t>
  </si>
  <si>
    <t>Santiagovelez</t>
  </si>
  <si>
    <t>4536606#1</t>
  </si>
  <si>
    <t>Hcbconstrucciones</t>
  </si>
  <si>
    <t>4374912#1</t>
  </si>
  <si>
    <t>Zollikon</t>
  </si>
  <si>
    <t>Website needed, sent back for revision</t>
  </si>
  <si>
    <t>4546402#1</t>
  </si>
  <si>
    <t>Ricardovelaarquitectos</t>
  </si>
  <si>
    <t>4636982#1</t>
  </si>
  <si>
    <t>Lasemeseventos</t>
  </si>
  <si>
    <t>4621702#1</t>
  </si>
  <si>
    <t>Florencia Tiles - Vía España</t>
  </si>
  <si>
    <t>4533423#1</t>
  </si>
  <si>
    <t>Jcsdi</t>
  </si>
  <si>
    <t>4302124#1</t>
  </si>
  <si>
    <t>Distribuidora Panting Zelaya</t>
  </si>
  <si>
    <t>4650868#1</t>
  </si>
  <si>
    <t xml:space="preserve">Friopremium
</t>
  </si>
  <si>
    <t>993829#1</t>
  </si>
  <si>
    <t>Distributor Istmania S.A. of C.V.</t>
  </si>
  <si>
    <t>4654153#1</t>
  </si>
  <si>
    <t>Exfibro</t>
  </si>
  <si>
    <t>4642010#1</t>
  </si>
  <si>
    <t>Génesis Contadores</t>
  </si>
  <si>
    <t>4600514#1</t>
  </si>
  <si>
    <t>Bordenave</t>
  </si>
  <si>
    <t>4542962#1</t>
  </si>
  <si>
    <t>Grupolasaw</t>
  </si>
  <si>
    <t>4642336#1</t>
  </si>
  <si>
    <t>Acargopartners</t>
  </si>
  <si>
    <t>4600399#1</t>
  </si>
  <si>
    <t>R2constructores</t>
  </si>
  <si>
    <t>4653172#1</t>
  </si>
  <si>
    <t>Tresor</t>
  </si>
  <si>
    <t>4645994#1</t>
  </si>
  <si>
    <t>Trimaq</t>
  </si>
  <si>
    <t>4337255#1</t>
  </si>
  <si>
    <t>Ingelet</t>
  </si>
  <si>
    <t>4657181#1</t>
  </si>
  <si>
    <t>Saluma Exposiciones SA de CV</t>
  </si>
  <si>
    <t>4566819#1</t>
  </si>
  <si>
    <t>Constructorarfm</t>
  </si>
  <si>
    <t>4657140#1</t>
  </si>
  <si>
    <t>Proyectos Concram SA de CV</t>
  </si>
  <si>
    <t>4576820#1</t>
  </si>
  <si>
    <t>Surtifoods</t>
  </si>
  <si>
    <t>4657151#1</t>
  </si>
  <si>
    <t>JITS Servicios industriales</t>
  </si>
  <si>
    <t>4654111#1</t>
  </si>
  <si>
    <t>Laoptica</t>
  </si>
  <si>
    <t>4657345#1</t>
  </si>
  <si>
    <t>Urbania</t>
  </si>
  <si>
    <t>4537819#1</t>
  </si>
  <si>
    <t>Lab Casasco Sa</t>
  </si>
  <si>
    <t>4573919#1</t>
  </si>
  <si>
    <t>Trueshore</t>
  </si>
  <si>
    <t>4600025#1</t>
  </si>
  <si>
    <t>Inkode</t>
  </si>
  <si>
    <t>4604897#1</t>
  </si>
  <si>
    <t>Mapasin</t>
  </si>
  <si>
    <t>Disqualified. Non profit</t>
  </si>
  <si>
    <t>4601010#1</t>
  </si>
  <si>
    <t>Gejmanm</t>
  </si>
  <si>
    <t>4565134#1</t>
  </si>
  <si>
    <t>Lorisanic</t>
  </si>
  <si>
    <t>4656337#1</t>
  </si>
  <si>
    <t>Jumpin</t>
  </si>
  <si>
    <t>4657157#1</t>
  </si>
  <si>
    <t>Pro Montaje</t>
  </si>
  <si>
    <t>4657666#1</t>
  </si>
  <si>
    <t>Latienditadelajo</t>
  </si>
  <si>
    <t>4565907#1</t>
  </si>
  <si>
    <t>Nissanoaxaca</t>
  </si>
  <si>
    <t>4657047#1</t>
  </si>
  <si>
    <t>Metalcor</t>
  </si>
  <si>
    <t>4565934#1</t>
  </si>
  <si>
    <t>Vizcaina</t>
  </si>
  <si>
    <t>4565921#1</t>
  </si>
  <si>
    <t>MG Importadora</t>
  </si>
  <si>
    <t>4565411#1</t>
  </si>
  <si>
    <t>STALO SHOP</t>
  </si>
  <si>
    <t>4592222#1</t>
  </si>
  <si>
    <t>Nuevaerasoluciones</t>
  </si>
  <si>
    <t>4657145#1</t>
  </si>
  <si>
    <t>DYM</t>
  </si>
  <si>
    <t>4553139#1</t>
  </si>
  <si>
    <t>O3smartcities</t>
  </si>
  <si>
    <t>4657146#1</t>
  </si>
  <si>
    <t>FBRK – Creadora de Entornos</t>
  </si>
  <si>
    <t>4378599#1</t>
  </si>
  <si>
    <t>Creovisual</t>
  </si>
  <si>
    <t>4657152#1</t>
  </si>
  <si>
    <t>López Ingeniería y Asociados SA de CV</t>
  </si>
  <si>
    <t>3515151#1</t>
  </si>
  <si>
    <t>Andradesrl</t>
  </si>
  <si>
    <t>4362748#1</t>
  </si>
  <si>
    <t>ademfi</t>
  </si>
  <si>
    <t>3050956#1</t>
  </si>
  <si>
    <t>Pons Conrado</t>
  </si>
  <si>
    <t>4605550#1</t>
  </si>
  <si>
    <t>Suaigallery</t>
  </si>
  <si>
    <t>4596137#1</t>
  </si>
  <si>
    <t>Ncarq</t>
  </si>
  <si>
    <t>4378615#1</t>
  </si>
  <si>
    <t>Albiziawoods</t>
  </si>
  <si>
    <t>4652242#1</t>
  </si>
  <si>
    <t>Martínez Paz S.A.</t>
  </si>
  <si>
    <t>4578400#1</t>
  </si>
  <si>
    <t>Ethical</t>
  </si>
  <si>
    <t>4521753#1</t>
  </si>
  <si>
    <t>Cdrossi</t>
  </si>
  <si>
    <t>4545219#1</t>
  </si>
  <si>
    <t>Soporte Metrology</t>
  </si>
  <si>
    <t>4528433#1</t>
  </si>
  <si>
    <t>Estructurasydisenos</t>
  </si>
  <si>
    <t>3412132#1</t>
  </si>
  <si>
    <t>Intarchitecture</t>
  </si>
  <si>
    <t>4593266#1</t>
  </si>
  <si>
    <t>Misiones</t>
  </si>
  <si>
    <t>1913538#1</t>
  </si>
  <si>
    <t>Victor Hugo Cervantes Rosas</t>
  </si>
  <si>
    <t>4631019#1</t>
  </si>
  <si>
    <t>AIO CONSTRUCTORA</t>
  </si>
  <si>
    <t>4435460#1</t>
  </si>
  <si>
    <t>Energypointmva</t>
  </si>
  <si>
    <r>
      <rPr>
        <color rgb="FF1155CC"/>
        <u/>
      </rPr>
      <t>4656530#1</t>
    </r>
  </si>
  <si>
    <r>
      <rPr>
        <rFont val="Inter, Arial, Helvetica, sans-serif"/>
        <color rgb="FF1155CC"/>
        <sz val="11.0"/>
        <u/>
      </rPr>
      <t>Acepropiedade</t>
    </r>
    <r>
      <rPr>
        <rFont val="Inter, Arial, Helvetica, sans-serif"/>
        <sz val="11.0"/>
      </rPr>
      <t>s</t>
    </r>
  </si>
  <si>
    <t>4657636#1</t>
  </si>
  <si>
    <t>Tipicsa</t>
  </si>
  <si>
    <t>4553098#1</t>
  </si>
  <si>
    <t>Grupo Ciappesoni</t>
  </si>
  <si>
    <t>777661#3</t>
  </si>
  <si>
    <t>Furukawa México, S.A. de C.V.</t>
  </si>
  <si>
    <t>4653817#1</t>
  </si>
  <si>
    <t>Serviciosguzman</t>
  </si>
  <si>
    <t>4614621#1</t>
  </si>
  <si>
    <t>OFICINA CONETESA</t>
  </si>
  <si>
    <t>4655478#1</t>
  </si>
  <si>
    <t>Chirresac</t>
  </si>
  <si>
    <t>4592671#1</t>
  </si>
  <si>
    <t>Abanicomexico</t>
  </si>
  <si>
    <t>Identified and investigated two additional cases related to the entity: 4592606#1 and 4524218#1.</t>
  </si>
  <si>
    <t>4589210#1</t>
  </si>
  <si>
    <t>Birri</t>
  </si>
  <si>
    <t>4587222#1</t>
  </si>
  <si>
    <t>Lebenarq</t>
  </si>
  <si>
    <t>4650113#1</t>
  </si>
  <si>
    <t>Gmsintegra</t>
  </si>
  <si>
    <t>4614350#1</t>
  </si>
  <si>
    <t>Inmobiliaria Basael</t>
  </si>
  <si>
    <t>4489427#1</t>
  </si>
  <si>
    <t>Lombardi</t>
  </si>
  <si>
    <t>892564#3</t>
  </si>
  <si>
    <t>Taboga</t>
  </si>
  <si>
    <t>4656763#1</t>
  </si>
  <si>
    <t>Cosmoscolombia</t>
  </si>
  <si>
    <t>4554662#1</t>
  </si>
  <si>
    <t>CONELECSA</t>
  </si>
  <si>
    <t>4621961#1</t>
  </si>
  <si>
    <t>Grupogovan</t>
  </si>
  <si>
    <t>4657150#1</t>
  </si>
  <si>
    <t>Jac-Ark Estudios y Proyectos</t>
  </si>
  <si>
    <t>526991#1</t>
  </si>
  <si>
    <t>Seleconperu</t>
  </si>
  <si>
    <t>4657148#1</t>
  </si>
  <si>
    <t>IIMSA Proyectos de Ingenieria</t>
  </si>
  <si>
    <t>4467220#1</t>
  </si>
  <si>
    <t>Jjsdiseno</t>
  </si>
  <si>
    <t>4657192#1</t>
  </si>
  <si>
    <t>SINTEMAR Mexico</t>
  </si>
  <si>
    <t>915611#1</t>
  </si>
  <si>
    <t>Marmoles Flores SAC</t>
  </si>
  <si>
    <t>4657156#1</t>
  </si>
  <si>
    <t>Ponce Mata Constructores</t>
  </si>
  <si>
    <t>4564168#1</t>
  </si>
  <si>
    <t>Servicioavo2</t>
  </si>
  <si>
    <t>4657219#1</t>
  </si>
  <si>
    <t>Solubox S.A. de C.V.</t>
  </si>
  <si>
    <t>2390721#1</t>
  </si>
  <si>
    <t>Kz</t>
  </si>
  <si>
    <t>483708#1</t>
  </si>
  <si>
    <t>Creativos Espacios</t>
  </si>
  <si>
    <t>4529781#1</t>
  </si>
  <si>
    <t>Urbalima</t>
  </si>
  <si>
    <t>4656935#1</t>
  </si>
  <si>
    <t>Aliah Developments</t>
  </si>
  <si>
    <t>4488625#1</t>
  </si>
  <si>
    <t>Starkperu</t>
  </si>
  <si>
    <t>4569807#1</t>
  </si>
  <si>
    <t>GOLDEN HAUS Real Estate | Inmobiliaria | Desarrollos | Management</t>
  </si>
  <si>
    <t>4535878#1</t>
  </si>
  <si>
    <t>Ccsintgroup</t>
  </si>
  <si>
    <t>4569685#1</t>
  </si>
  <si>
    <t>Kwargentina</t>
  </si>
  <si>
    <t>4657147#1</t>
  </si>
  <si>
    <t>Ideas Home</t>
  </si>
  <si>
    <t>4476258#1</t>
  </si>
  <si>
    <t>Marqperu</t>
  </si>
  <si>
    <t>4406775#1</t>
  </si>
  <si>
    <t>Hidrovolcan</t>
  </si>
  <si>
    <t>4567529#1</t>
  </si>
  <si>
    <t>Aditium</t>
  </si>
  <si>
    <t>4373497#1</t>
  </si>
  <si>
    <t>Triangulocr</t>
  </si>
  <si>
    <t>4541373#1</t>
  </si>
  <si>
    <t>Andelslagetnunet</t>
  </si>
  <si>
    <t>2463441#1</t>
  </si>
  <si>
    <t>Cresisa Leasing</t>
  </si>
  <si>
    <t>4447802#1</t>
  </si>
  <si>
    <t>Movemod</t>
  </si>
  <si>
    <t>4465897#1</t>
  </si>
  <si>
    <t>Consorciogsm</t>
  </si>
  <si>
    <t>908398#1</t>
  </si>
  <si>
    <t>Sack</t>
  </si>
  <si>
    <t>1855679#1</t>
  </si>
  <si>
    <t>Gladiola Estudio</t>
  </si>
  <si>
    <t>938476#1</t>
  </si>
  <si>
    <t>Seguridad Napoles Ltda</t>
  </si>
  <si>
    <t>1981364#1</t>
  </si>
  <si>
    <t>Evenpro Panama</t>
  </si>
  <si>
    <t>4635124#1</t>
  </si>
  <si>
    <t>Nomaddesign</t>
  </si>
  <si>
    <t>4657126#1</t>
  </si>
  <si>
    <t>AS SYSTEMS, S.A DE C.V.</t>
  </si>
  <si>
    <t>4594771#1</t>
  </si>
  <si>
    <t>Oringenieria</t>
  </si>
  <si>
    <t>4657137#1</t>
  </si>
  <si>
    <t>BXH, S. de R.L. de C.V.</t>
  </si>
  <si>
    <t>4502775#1</t>
  </si>
  <si>
    <t>Sfagro</t>
  </si>
  <si>
    <t>4657138#1</t>
  </si>
  <si>
    <t>Circuito Exterior Mexiquense</t>
  </si>
  <si>
    <t>4597450#1</t>
  </si>
  <si>
    <t>Crearty</t>
  </si>
  <si>
    <t>4545154#1</t>
  </si>
  <si>
    <t>Teknopuertas</t>
  </si>
  <si>
    <t>4626500#1</t>
  </si>
  <si>
    <t>Curveglass</t>
  </si>
  <si>
    <t>4605341#1</t>
  </si>
  <si>
    <t>Siamodesign</t>
  </si>
  <si>
    <t>4622344#1</t>
  </si>
  <si>
    <t>Constructorasw</t>
  </si>
  <si>
    <t>4548125#1</t>
  </si>
  <si>
    <t>Rlconsultingpty</t>
  </si>
  <si>
    <t>4613446#1</t>
  </si>
  <si>
    <t>Uppergrowth</t>
  </si>
  <si>
    <t>4471297#1</t>
  </si>
  <si>
    <t>Mobimuebles</t>
  </si>
  <si>
    <t>4623976#1</t>
  </si>
  <si>
    <t>Yuval</t>
  </si>
  <si>
    <t>4334375#1</t>
  </si>
  <si>
    <t>Gijgrupo</t>
  </si>
  <si>
    <t>4609252#1</t>
  </si>
  <si>
    <t>Forumeventos</t>
  </si>
  <si>
    <t>4516855#1</t>
  </si>
  <si>
    <t>Crosswaycorp</t>
  </si>
  <si>
    <t>4364195#1</t>
  </si>
  <si>
    <t>Laestercita</t>
  </si>
  <si>
    <t>2143346#1</t>
  </si>
  <si>
    <t>NATULIER</t>
  </si>
  <si>
    <t>4385538#1</t>
  </si>
  <si>
    <t>Actionblack</t>
  </si>
  <si>
    <t>4456386#1</t>
  </si>
  <si>
    <t>NATURAL ARQUITECTURA</t>
  </si>
  <si>
    <t>4477040#1</t>
  </si>
  <si>
    <t>Witbor</t>
  </si>
  <si>
    <t>2382384#1</t>
  </si>
  <si>
    <t>TW/Architectural Group</t>
  </si>
  <si>
    <t>4518800#1</t>
  </si>
  <si>
    <t>Ipaquete</t>
  </si>
  <si>
    <t>3900553#1</t>
  </si>
  <si>
    <t>THE ENDURANCE INTERNATIONAL GROUP, INC.</t>
  </si>
  <si>
    <t>4453549#1</t>
  </si>
  <si>
    <t>Latulsrl</t>
  </si>
  <si>
    <t>4589920#1</t>
  </si>
  <si>
    <t>Logecsa</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</si>
</sst>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1">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
      <u/>
      <sz val="11.0"/>
      <color rgb="FF0000FF"/>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8">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
      <bottom style="thin">
        <color rgb="FFE5E7EB"/>
      </bottom>
    </border>
  </borders>
  <cellStyleXfs count="1">
    <xf borderId="0" fillId="0" fontId="0" numFmtId="0" applyAlignment="1" applyFont="1"/>
  </cellStyleXfs>
  <cellXfs count="563">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12" fontId="31" numFmtId="49" xfId="0" applyAlignment="1" applyFont="1" applyNumberFormat="1">
      <alignment readingOrder="0" shrinkToFit="0" vertical="center" wrapText="0"/>
    </xf>
    <xf borderId="3" fillId="12" fontId="40" numFmtId="0" xfId="0" applyAlignment="1" applyBorder="1" applyFont="1">
      <alignment readingOrder="0" shrinkToFit="0" vertical="center" wrapText="0"/>
    </xf>
    <xf borderId="37" fillId="0" fontId="50" numFmtId="49" xfId="0" applyAlignment="1" applyBorder="1" applyFont="1" applyNumberFormat="1">
      <alignment readingOrder="0" shrinkToFit="0" vertical="center" wrapText="0"/>
    </xf>
    <xf borderId="0" fillId="0" fontId="46" numFmtId="49" xfId="0" applyAlignment="1" applyFont="1" applyNumberFormat="1">
      <alignment horizontal="left" readingOrder="0" shrinkToFit="0" vertical="bottom"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37e0be97-dba2-4769-ba8c-1282f7ce1f87}"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ly"/>
  </cacheSource>
  <cacheFields>
    <cacheField name="Date" numFmtId="164">
      <sharedItems containsDate="1" containsString="0" containsBlank="1">
        <d v="2026-07-08T00:00:00Z"/>
        <d v="2026-07-09T00:00:00Z"/>
        <d v="2026-07-10T00:00:00Z"/>
        <d v="2026-07-12T00:00:00Z"/>
        <d v="2026-07-13T00:00:00Z"/>
        <d v="2026-07-14T00:00:00Z"/>
        <m/>
      </sharedItems>
    </cacheField>
    <cacheField name="External Case ID" numFmtId="49">
      <sharedItems containsBlank="1">
        <s v="4534400#1"/>
        <s v="4632103#1"/>
        <s v="4534381#1"/>
        <s v="4536179#1"/>
        <s v="4650536#1"/>
        <s v="4614459#1"/>
        <s v="4550263#1"/>
        <s v="4614632#1"/>
        <s v="4605970#1"/>
        <s v="4546611#1"/>
        <s v="4656167#1"/>
        <s v="2132064#1"/>
        <s v="4333696#1"/>
        <s v="4579073#1"/>
        <s v="4396380#1"/>
        <s v="4149817#1"/>
        <s v="4436530#1"/>
        <s v="2402479#1"/>
        <s v="4374678#1"/>
        <s v="4437828#1"/>
        <s v="3407619#1"/>
        <s v="1602337#2"/>
        <s v="3474625#1"/>
        <s v="189316#2"/>
        <s v="1859181#1"/>
        <s v="4550206#1"/>
        <s v="4566527#1"/>
        <s v="1210452#2"/>
        <s v="4566524#1"/>
        <s v="4583044#1"/>
        <s v="4553628#1"/>
        <s v="4595378#1"/>
        <s v="4575224#1"/>
        <s v="3874832#1"/>
        <s v="4584023#1"/>
        <s v="4543899#1"/>
        <s v="4551687#1"/>
        <s v="4608666#1"/>
        <s v="4459052#1"/>
        <s v="4654710#1"/>
        <s v="4621400#1"/>
        <s v="4627838#1"/>
        <s v="4543120#1"/>
        <s v="4587492#1"/>
        <s v="4579119#1"/>
        <s v="4596607#1"/>
        <s v="4595328#1"/>
        <s v="4536606#1"/>
        <s v="4546402#1"/>
        <s v="4621702#1"/>
        <s v="4302124#1"/>
        <s v="993829#1"/>
        <s v="4642010#1"/>
        <s v="4542962#1"/>
        <s v="4600399#1"/>
        <s v="4645994#1"/>
        <s v="4657181#1"/>
        <s v="4657140#1"/>
        <s v="4657151#1"/>
        <s v="4657345#1"/>
        <s v="4573919#1"/>
        <s v="4604897#1"/>
        <s v="4565134#1"/>
        <s v="4657157#1"/>
        <s v="4565907#1"/>
        <s v="4565934#1"/>
        <s v="4565411#1"/>
        <s v="4657145#1"/>
        <s v="4657146#1"/>
        <s v="4657152#1"/>
        <s v="4362748#1"/>
        <s v="4605550#1"/>
        <s v="4378615#1"/>
        <s v="4578400#1"/>
        <s v="4545219#1"/>
        <s v="3412132#1"/>
        <s v="1913538#1"/>
        <s v="4435460#1"/>
        <s v="4657636#1"/>
        <s v="777661#3"/>
        <s v="4614621#1"/>
        <s v="4592671#1"/>
        <s v="4587222#1"/>
        <s v="4614350#1"/>
        <s v="892564#3"/>
        <s v="4554662#1"/>
        <s v="4657150#1"/>
        <s v="4657148#1"/>
        <s v="4657192#1"/>
        <s v="4657156#1"/>
        <s v="4657219#1"/>
        <s v="483708#1"/>
        <s v="4656935#1"/>
        <m/>
        <s v="4657147#1"/>
        <s v="4406775#1"/>
        <s v="4373497#1"/>
        <s v="2463441#1"/>
        <s v="4465897#1"/>
        <s v="1855679#1"/>
        <s v="1981364#1"/>
        <s v="4657126#1"/>
        <s v="4657137#1"/>
        <s v="4657138#1"/>
        <s v="4545154#1"/>
        <s v="4605341#1"/>
        <s v="4548125#1"/>
        <s v="4471297#1"/>
        <s v="4334375#1"/>
        <s v="4516855#1"/>
        <s v="2143346#1"/>
        <s v="4456386#1"/>
        <s v="2382384#1"/>
        <s v="3900553#1"/>
        <s v="4453549#1"/>
        <s v="4589920#1"/>
      </sharedItems>
    </cacheField>
    <cacheField name="Case Name" numFmtId="49">
      <sharedItems containsBlank="1">
        <s v="Palmettosadecv"/>
        <s v="Scriptum"/>
        <s v="Olaspanama"/>
        <s v="Nubo Inmuebles"/>
        <s v="Kisherqro"/>
        <s v="Micaestudio"/>
        <s v="Horushn"/>
        <s v="The Colorado Springs Urban Renewal Authority"/>
        <s v="Bgcapital"/>
        <s v="Icquba"/>
        <s v="Ziyaconcept"/>
        <s v="Sintec S.A."/>
        <s v="ECAMI S.A"/>
        <s v="Getinsagt"/>
        <s v="Estrumet"/>
        <s v="Frutilight"/>
        <s v="Inggenios"/>
        <s v="Propagas"/>
        <s v="Garabatocr"/>
        <s v="Pci"/>
        <s v="Vidcon"/>
        <s v="Grupo Collado S.A. de C.V."/>
        <s v="Trmusicdj"/>
        <s v="Ueta Incorporated"/>
        <s v="Aeroflexguatemala"/>
        <s v="Aolik"/>
        <s v="Dibalmexico"/>
        <s v="Gsw Manufacturing, Inc."/>
        <s v="Lacolision"/>
        <s v="Cabocreto"/>
        <s v="Jamesandsteven"/>
        <s v="Gile"/>
        <s v="Bgf"/>
        <s v="Lorenzigt"/>
        <s v="E28"/>
        <s v="Designgallery"/>
        <s v="Caremax"/>
        <s v="Andreayluisa"/>
        <s v="Aih"/>
        <s v="Panacompu"/>
        <s v="Delmec"/>
        <s v="Palech"/>
        <s v="Studiointerfaz"/>
        <s v="Arbolyser"/>
        <s v="Coopeande7"/>
        <s v="MIRANDAPAEZ InteriorDesign + Architecture"/>
        <s v="Tadingenieria"/>
        <s v="Hcbconstrucciones"/>
        <s v="Ricardovelaarquitectos"/>
        <s v="Florencia Tiles - Vía España"/>
        <s v="Distribuidora Panting Zelaya"/>
        <s v="Distributor Istmania S.A. of C.V."/>
        <s v="Génesis Contadores"/>
        <s v="Grupolasaw"/>
        <s v="R2constructores"/>
        <s v="Trimaq"/>
        <s v="Saluma Exposiciones SA de CV"/>
        <s v="Proyectos Concram SA de CV"/>
        <s v="JITS Servicios industriales"/>
        <s v="Urbania"/>
        <s v="Trueshore"/>
        <s v="Mapasin"/>
        <s v="Lorisanic"/>
        <s v="Pro Montaje"/>
        <s v="Nissanoaxaca"/>
        <s v="Vizcaina"/>
        <s v="STALO SHOP"/>
        <s v="DYM"/>
        <s v="FBRK – Creadora de Entornos"/>
        <s v="López Ingeniería y Asociados SA de CV"/>
        <s v="ademfi"/>
        <s v="Suaigallery"/>
        <s v="Albiziawoods"/>
        <s v="Ethical"/>
        <s v="Soporte Metrology"/>
        <s v="Intarchitecture"/>
        <s v="Victor Hugo Cervantes Rosas"/>
        <s v="Energypointmva"/>
        <s v="Tipicsa"/>
        <s v="Furukawa México, S.A. de C.V."/>
        <s v="OFICINA CONETESA"/>
        <s v="Abanicomexico"/>
        <s v="Lebenarq"/>
        <s v="Inmobiliaria Basael"/>
        <s v="Taboga"/>
        <s v="CONELECSA"/>
        <s v="Jac-Ark Estudios y Proyectos"/>
        <s v="IIMSA Proyectos de Ingenieria"/>
        <s v="SINTEMAR Mexico"/>
        <s v="Ponce Mata Constructores"/>
        <s v="Solubox S.A. de C.V."/>
        <s v="Creativos Espacios"/>
        <s v="Aliah Developments"/>
        <m/>
        <s v="Ideas Home"/>
        <s v="Hidrovolcan"/>
        <s v="Triangulocr"/>
        <s v="Cresisa Leasing"/>
        <s v="Consorciogsm"/>
        <s v="Gladiola Estudio"/>
        <s v="Evenpro Panama"/>
        <s v="AS SYSTEMS, S.A DE C.V."/>
        <s v="BXH, S. de R.L. de C.V."/>
        <s v="Circuito Exterior Mexiquense"/>
        <s v="Teknopuertas"/>
        <s v="Siamodesign"/>
        <s v="Rlconsultingpty"/>
        <s v="Mobimuebles"/>
        <s v="Gijgrupo"/>
        <s v="Crosswaycorp"/>
        <s v="NATULIER"/>
        <s v="NATURAL ARQUITECTURA"/>
        <s v="TW/Architectural Group"/>
        <s v="THE ENDURANCE INTERNATIONAL GROUP, INC."/>
        <s v="Latulsrl"/>
        <s v="Logecsa"/>
      </sharedItems>
    </cacheField>
    <cacheField name="Country" numFmtId="0">
      <sharedItems containsBlank="1">
        <s v="El Salvador"/>
        <s v="Guatemala"/>
        <s v="Panama"/>
        <s v="Mexico"/>
        <s v="Honduras"/>
        <s v="Costa Rica"/>
        <s v="Nicaragua"/>
        <s v="Dominican Republic"/>
        <m/>
      </sharedItems>
    </cacheField>
    <cacheField name="Investigator" numFmtId="0">
      <sharedItems containsBlank="1">
        <s v="Francisco"/>
        <s v="Maria Celeste"/>
        <s v="Noel"/>
        <s v="Mariadelaida"/>
        <s v="Enrique"/>
        <s v="Clara"/>
        <m/>
      </sharedItems>
    </cacheField>
    <cacheField name="QA Notes" numFmtId="0">
      <sharedItems containsBlank="1">
        <m/>
        <s v="Pending sf refresh"/>
        <s v="Non-profit"/>
        <s v="Disqualified (Data)"/>
        <s v="Disqualified. Non profit"/>
        <s v="Identified and investigated two additional cases related to the entity: 4592606#1 and 4524218#1."/>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7" sheet="July"/>
  </cacheSource>
  <cacheFields>
    <cacheField name="Date" numFmtId="164">
      <sharedItems containsDate="1" containsString="0" containsBlank="1">
        <d v="2026-07-08T00:00:00Z"/>
        <d v="2026-07-09T00:00:00Z"/>
        <d v="2026-07-10T00:00:00Z"/>
        <d v="2026-07-11T00:00:00Z"/>
        <d v="2026-07-12T00:00:00Z"/>
        <d v="2026-07-13T00:00:00Z"/>
        <d v="2026-07-14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s v="4497737#1"/>
        <s v="4229087#1"/>
        <s v="4420498#1"/>
        <s v="4493634#1"/>
        <s v="4445728#1"/>
        <s v="4435963#1"/>
        <s v="4463501#1"/>
        <s v="4518692#1"/>
        <s v="4515688#1"/>
        <s v="4517011#1"/>
        <s v="4535644#1"/>
        <s v="4657040#1"/>
        <s v="4483182#1"/>
        <s v="1856897#1"/>
        <s v="4469198#1"/>
        <s v="4623781#1"/>
        <s v="4644073#1"/>
        <s v="4656885#1"/>
        <s v="4569821#1"/>
        <s v="4656884#1"/>
        <s v="4580026#1"/>
        <s v="726326#2"/>
        <s v="4644092#1"/>
        <s v="4657183#1"/>
        <s v="4572259#1"/>
        <s v="4536411#1"/>
        <s v="4372306#1"/>
        <s v="4319173#1"/>
        <s v="4374912#1"/>
        <s v="4636982#1"/>
        <s v="4533423#1"/>
        <s v="4650868#1"/>
        <s v="4654153#1"/>
        <s v="4600514#1"/>
        <s v="4642336#1"/>
        <s v="4653172#1"/>
        <s v="4337255#1"/>
        <s v="4566819#1"/>
        <s v="4576820#1"/>
        <s v="4654111#1"/>
        <s v="4537819#1"/>
        <s v="4600025#1"/>
        <s v="4601010#1"/>
        <s v="4656337#1"/>
        <s v="4657666#1"/>
        <s v="4657047#1"/>
        <s v="4565921#1"/>
        <s v="4592222#1"/>
        <s v="4553139#1"/>
        <s v="4378599#1"/>
        <s v="3515151#1"/>
        <s v="3050956#1"/>
        <s v="4596137#1"/>
        <s v="4652242#1"/>
        <s v="4521753#1"/>
        <s v="4528433#1"/>
        <s v="4593266#1"/>
        <s v="4631019#1"/>
        <s v="4656530#1"/>
        <s v="4553098#1"/>
        <s v="4653817#1"/>
        <s v="4655478#1"/>
        <s v="4589210#1"/>
        <s v="4650113#1"/>
        <s v="4489427#1"/>
        <s v="4656763#1"/>
        <s v="4621961#1"/>
        <s v="526991#1"/>
        <s v="4467220#1"/>
        <s v="915611#1"/>
        <s v="4564168#1"/>
        <s v="2390721#1"/>
        <s v="4529781#1"/>
        <s v="4488625#1"/>
        <s v="4569807#1"/>
        <s v="4535878#1"/>
        <s v="4569685#1"/>
        <s v="4476258#1"/>
        <s v="4567529#1"/>
        <s v="4541373#1"/>
        <s v="4447802#1"/>
        <s v="908398#1"/>
        <s v="938476#1"/>
        <s v="4635124#1"/>
        <s v="4594771#1"/>
        <s v="4502775#1"/>
        <s v="4597450#1"/>
        <s v="4626500#1"/>
        <s v="4622344#1"/>
        <s v="4613446#1"/>
        <s v="4623976#1"/>
        <s v="4609252#1"/>
        <s v="4364195#1"/>
        <s v="4385538#1"/>
        <s v="4477040#1"/>
        <s v="4518800#1"/>
        <m/>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s v="Proyectaingenieros"/>
        <s v="Motorarg S.A.I.C.F.I.A."/>
        <s v="Frigopico"/>
        <s v="Eksconstructora"/>
        <s v="Rumieribiscayart"/>
        <s v="Jaic"/>
        <s v="Estudiooromi"/>
        <s v="Donsalim"/>
        <s v="Masterpetcol"/>
        <s v="Grupobe"/>
        <s v="Leste"/>
        <s v="Bincoconstructores"/>
        <s v="Pdtatl"/>
        <s v="Sellanes Federico Rafael"/>
        <s v="Clinicacardiovasculardelcaribe"/>
        <s v="Suárez Mafla Ingenieros"/>
        <s v="Servimaqingenieria"/>
        <s v="PM + A Arquitectos"/>
        <s v="PADS Colombia"/>
        <s v="Origen Arquitectos"/>
        <s v="Obenteck"/>
        <s v="Oled Inmobiliaria"/>
        <s v="Mbequi"/>
        <s v="Ltconcept"/>
        <s v="Copasya"/>
        <s v="Centro Cultural El Agora SA"/>
        <s v="Espejos"/>
        <s v="Santiagovelez"/>
        <s v="Zollikon"/>
        <s v="Lasemeseventos"/>
        <s v="Jcsdi"/>
        <s v="Friopremium "/>
        <s v="Exfibro"/>
        <s v="Bordenave"/>
        <s v="Acargopartners"/>
        <s v="Tresor"/>
        <s v="Ingelet"/>
        <s v="Constructorarfm"/>
        <s v="Surtifoods"/>
        <s v="Laoptica"/>
        <s v="Lab Casasco Sa"/>
        <s v="Inkode"/>
        <s v="Gejmanm"/>
        <s v="Jumpin"/>
        <s v="Latienditadelajo"/>
        <s v="Metalcor"/>
        <s v="MG Importadora"/>
        <s v="Nuevaerasoluciones"/>
        <s v="O3smartcities"/>
        <s v="Creovisual"/>
        <s v="Andradesrl"/>
        <s v="Pons Conrado"/>
        <s v="Ncarq"/>
        <s v="Martínez Paz S.A."/>
        <s v="Cdrossi"/>
        <s v="Estructurasydisenos"/>
        <s v="Misiones"/>
        <s v="AIO CONSTRUCTORA"/>
        <s v="Acepropiedades"/>
        <s v="Grupo Ciappesoni"/>
        <s v="Serviciosguzman"/>
        <s v="Chirresac"/>
        <s v="Birri"/>
        <s v="Gmsintegra"/>
        <s v="Lombardi"/>
        <s v="Cosmoscolombia"/>
        <s v="Grupogovan"/>
        <s v="Seleconperu"/>
        <s v="Jjsdiseno"/>
        <s v="Marmoles Flores SAC"/>
        <s v="Servicioavo2"/>
        <s v="Kz"/>
        <s v="Urbalima"/>
        <s v="Starkperu"/>
        <s v="GOLDEN HAUS Real Estate | Inmobiliaria | Desarrollos | Management"/>
        <s v="Ccsintgroup"/>
        <s v="Kwargentina"/>
        <s v="Marqperu"/>
        <s v="Aditium"/>
        <s v="Andelslagetnunet"/>
        <s v="Movemod"/>
        <s v="Sack"/>
        <s v="Seguridad Napoles Ltda"/>
        <s v="Nomaddesign"/>
        <s v="Oringenieria"/>
        <s v="Sfagro"/>
        <s v="Crearty"/>
        <s v="Curveglass"/>
        <s v="Constructorasw"/>
        <s v="Uppergrowth"/>
        <s v="Yuval"/>
        <s v="Forumeventos"/>
        <s v="Laestercita"/>
        <s v="Actionblack"/>
        <s v="Witbor"/>
        <s v="Ipaquete"/>
        <m/>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s v="Maria Celeste"/>
        <s v="Luis"/>
        <s v="Daniela"/>
        <s v="Enrique"/>
        <s v="Noel"/>
        <m/>
      </sharedItems>
    </cacheField>
    <cacheField name="QA Notes" numFmtId="0">
      <sharedItems containsBlank="1">
        <m/>
        <s v="No notes, send back for revision.&#10;Notes added, approved."/>
        <s v="Disqualified"/>
        <s v="Website needed, sent back for revision"/>
        <s v="Multiple case"/>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1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8"/>
        <item x="5"/>
        <item x="7"/>
        <item x="0"/>
        <item x="1"/>
        <item x="4"/>
        <item x="3"/>
        <item x="6"/>
        <item x="2"/>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1003" displayName="MCC_July_Week_1" name="MCC_July_Week_1" id="35">
  <autoFilter ref="$B$1:$H$1003"/>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7"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X994" displayName="MCC_July_Week_2" name="MCC_July_Week_2" id="37">
  <tableColumns count="7">
    <tableColumn name="Date" id="1"/>
    <tableColumn name="External Case ID" id="2"/>
    <tableColumn name="Case Name" id="3"/>
    <tableColumn name="Country" id="4"/>
    <tableColumn name="Investigator" id="5"/>
    <tableColumn name="QA Notes" id="6"/>
    <tableColumn name="QA'd" id="7"/>
  </tableColumns>
  <tableStyleInfo name="July-style 3" showColumnStripes="0" showFirstColumn="1" showLastColumn="1" showRowStripes="1"/>
</table>
</file>

<file path=xl/tables/table38.xml><?xml version="1.0" encoding="utf-8"?>
<table xmlns="http://schemas.openxmlformats.org/spreadsheetml/2006/main" ref="Z1:AF994" displayName="CS_July_Week_2" name="CS_July_Week_2" id="38">
  <tableColumns count="7">
    <tableColumn name="Date" id="1"/>
    <tableColumn name="External Case ID" id="2"/>
    <tableColumn name="Case Name" id="3"/>
    <tableColumn name="Country" id="4"/>
    <tableColumn name="Investigator" id="5"/>
    <tableColumn name="QA Notes" id="6"/>
    <tableColumn name="QA'd" id="7"/>
  </tableColumns>
  <tableStyleInfo name="July-style 4" showColumnStripes="0" showFirstColumn="1" showLastColumn="1" showRowStripes="1"/>
</table>
</file>

<file path=xl/tables/table39.xml><?xml version="1.0" encoding="utf-8"?>
<table xmlns="http://schemas.openxmlformats.org/spreadsheetml/2006/main" ref="AH1:AN994"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P1:AV992"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X1:BD976"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F1:BL992"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37e0be97-dba2-4769-ba8c-1282f7ce1f87}" id="{ce4f3dcc-655f-45e9-b62a-6c6b125edfa3}"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3" Type="http://schemas.openxmlformats.org/officeDocument/2006/relationships/table" Target="../tables/table36.xml"/><Relationship Id="rId12" Type="http://schemas.openxmlformats.org/officeDocument/2006/relationships/table" Target="../tables/table35.xml"/><Relationship Id="rId1" Type="http://schemas.openxmlformats.org/officeDocument/2006/relationships/hyperlink" Target="https://www.sketchup.pleteo.com/cases/10812077" TargetMode="External"/><Relationship Id="rId2" Type="http://schemas.openxmlformats.org/officeDocument/2006/relationships/hyperlink" Target="https://www.sketchup.pleteo.com/cases/10812077" TargetMode="External"/><Relationship Id="rId3" Type="http://schemas.openxmlformats.org/officeDocument/2006/relationships/drawing" Target="../drawings/drawing10.xml"/><Relationship Id="rId15" Type="http://schemas.openxmlformats.org/officeDocument/2006/relationships/table" Target="../tables/table38.xml"/><Relationship Id="rId14" Type="http://schemas.openxmlformats.org/officeDocument/2006/relationships/table" Target="../tables/table37.xml"/><Relationship Id="rId17" Type="http://schemas.openxmlformats.org/officeDocument/2006/relationships/table" Target="../tables/table40.xml"/><Relationship Id="rId16" Type="http://schemas.openxmlformats.org/officeDocument/2006/relationships/table" Target="../tables/table39.xml"/><Relationship Id="rId19" Type="http://schemas.openxmlformats.org/officeDocument/2006/relationships/table" Target="../tables/table42.xml"/><Relationship Id="rId18"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63</v>
      </c>
      <c r="F19" s="246">
        <f t="shared" ref="F19:F21" si="1">C19-E19</f>
        <v>-13</v>
      </c>
      <c r="G19" s="10"/>
      <c r="H19" s="23" t="s">
        <v>11</v>
      </c>
      <c r="I19" s="36">
        <v>25.0</v>
      </c>
      <c r="J19" s="10"/>
      <c r="K19" s="33">
        <f>SUM(SUMIF($K$4:$K$17, "Argentina",$L$4:$L$17))</f>
        <v>29</v>
      </c>
      <c r="L19" s="33">
        <f t="shared" ref="L19:L23" si="2">I19-K19</f>
        <v>-4</v>
      </c>
    </row>
    <row r="20" outlineLevel="1">
      <c r="B20" s="19" t="s">
        <v>952</v>
      </c>
      <c r="C20" s="32">
        <v>40.0</v>
      </c>
      <c r="D20" s="10"/>
      <c r="E20" s="33">
        <f>SUM(SUMIF($E$4:$E$17,"Dominican Republic",$F$4:$F$17), SUMIF($E$4:$E$17,"Panama",$F$4:$F$17), SUMIF($E$4:$E$17,"Costa Rica",$F$4:$F$17))</f>
        <v>32</v>
      </c>
      <c r="F20" s="246">
        <f t="shared" si="1"/>
        <v>8</v>
      </c>
      <c r="G20" s="10"/>
      <c r="H20" s="22" t="s">
        <v>18</v>
      </c>
      <c r="I20" s="36">
        <v>25.0</v>
      </c>
      <c r="J20" s="10"/>
      <c r="K20" s="33">
        <f>SUMIF($K$4:$K$17, H20,$L$4:$L$17)</f>
        <v>19</v>
      </c>
      <c r="L20" s="33">
        <f t="shared" si="2"/>
        <v>6</v>
      </c>
    </row>
    <row r="21" outlineLevel="1">
      <c r="B21" s="19" t="s">
        <v>953</v>
      </c>
      <c r="C21" s="32">
        <v>30.0</v>
      </c>
      <c r="D21" s="10"/>
      <c r="E21" s="33">
        <f>SUM(SUMIF($E$4:$E$17,"Nicaragua",$F$4:$F$17), SUMIF($E$4:$E$17,"Guatemala",$F$4:$F$17), SUMIF($E$4:$E$17,"El Salvador",$F$4:$F$17), SUMIF($E$4:$E$17,"Belize",$F$4:$F$17), SUMIF($E$4:$E$17,"Honduras",$F$4:$F$17))</f>
        <v>20</v>
      </c>
      <c r="F21" s="246">
        <f t="shared" si="1"/>
        <v>10</v>
      </c>
      <c r="G21" s="10"/>
      <c r="H21" s="23" t="s">
        <v>954</v>
      </c>
      <c r="I21" s="36">
        <v>35.0</v>
      </c>
      <c r="J21" s="10"/>
      <c r="K21" s="33">
        <f>SUM(SUMIF($K$4:$K$17, "Colombia",$L$4:$L$17), SUMIF($K$4:$K$17, "Ecuador",$L$4:$L$17))</f>
        <v>26</v>
      </c>
      <c r="L21" s="33">
        <f t="shared" si="2"/>
        <v>9</v>
      </c>
    </row>
    <row r="22" outlineLevel="1">
      <c r="D22" s="10"/>
      <c r="E22" s="37" t="s">
        <v>40</v>
      </c>
      <c r="F22" s="38">
        <f>sum(C19:C21)</f>
        <v>120</v>
      </c>
      <c r="G22" s="10"/>
      <c r="H22" s="22" t="s">
        <v>23</v>
      </c>
      <c r="I22" s="36">
        <v>15.0</v>
      </c>
      <c r="J22" s="10"/>
      <c r="K22" s="33">
        <f>SUMIF($K$4:$K$17, "Peru", $L$4:$L$17)</f>
        <v>17</v>
      </c>
      <c r="L22" s="33">
        <f t="shared" si="2"/>
        <v>-2</v>
      </c>
    </row>
    <row r="23" outlineLevel="1">
      <c r="D23" s="10"/>
      <c r="E23" s="37" t="s">
        <v>41</v>
      </c>
      <c r="F23" s="38">
        <f>SUM(F19:F21)</f>
        <v>5</v>
      </c>
      <c r="G23" s="10"/>
      <c r="H23" s="23" t="s">
        <v>2340</v>
      </c>
      <c r="I23" s="36">
        <v>20.0</v>
      </c>
      <c r="J23" s="10"/>
      <c r="K23" s="33">
        <f>SUM(SUMIF($K$4:$K$17, "Bolivia",$L$4:$L$17), SUMIF($K$4:$K$17, "Paraguay",$L$4:$L$17), SUMIF($K$4:$K$17, "Uruguay",$L$4:$L$17))</f>
        <v>23</v>
      </c>
      <c r="L23" s="33">
        <f t="shared" si="2"/>
        <v>-3</v>
      </c>
    </row>
    <row r="24" outlineLevel="1">
      <c r="D24" s="10"/>
      <c r="G24" s="10"/>
      <c r="H24" s="10"/>
      <c r="I24" s="10"/>
      <c r="J24" s="10"/>
      <c r="K24" s="37" t="s">
        <v>40</v>
      </c>
      <c r="L24" s="247">
        <f>sum(I19:I23)</f>
        <v>120</v>
      </c>
    </row>
    <row r="25" outlineLevel="1">
      <c r="G25" s="10"/>
      <c r="H25" s="10"/>
      <c r="I25" s="10"/>
      <c r="J25" s="10"/>
      <c r="K25" s="37" t="s">
        <v>41</v>
      </c>
      <c r="L25" s="38">
        <f>SUM(L19:L23)</f>
        <v>6</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0</v>
      </c>
      <c r="F55" s="246">
        <f t="shared" ref="F55:F57" si="3">C55-E55</f>
        <v>50</v>
      </c>
      <c r="G55" s="10"/>
      <c r="H55" s="23" t="s">
        <v>11</v>
      </c>
      <c r="I55" s="36">
        <v>25.0</v>
      </c>
      <c r="J55" s="10"/>
      <c r="K55" s="33">
        <f>SUM(SUMIF($K$40:$K$53, "Argentina",$L$40:$L$53))</f>
        <v>0</v>
      </c>
      <c r="L55" s="33">
        <f t="shared" ref="L55:L59" si="4">I55-K55</f>
        <v>25</v>
      </c>
    </row>
    <row r="56" outlineLevel="1">
      <c r="B56" s="19" t="s">
        <v>952</v>
      </c>
      <c r="C56" s="32">
        <v>40.0</v>
      </c>
      <c r="D56" s="10"/>
      <c r="E56" s="33">
        <f>SUM(SUMIF($E$40:$E$53,"Dominican Republic",$F$40:$F$53), SUMIF($E$40:$E$53,"Panama",$F$40:$F$53), SUMIF($E$40:$E$53,"Costa Rica",$F$40:$F$53))</f>
        <v>0</v>
      </c>
      <c r="F56" s="246">
        <f t="shared" si="3"/>
        <v>40</v>
      </c>
      <c r="G56" s="10"/>
      <c r="H56" s="22" t="s">
        <v>18</v>
      </c>
      <c r="I56" s="36">
        <v>25.0</v>
      </c>
      <c r="J56" s="10"/>
      <c r="K56" s="33">
        <f>SUM(SUMIF($K$40:$K$53, "Chile",$L$40:$L$53))</f>
        <v>0</v>
      </c>
      <c r="L56" s="33">
        <f t="shared" si="4"/>
        <v>25</v>
      </c>
    </row>
    <row r="57" outlineLevel="1">
      <c r="B57" s="19" t="s">
        <v>953</v>
      </c>
      <c r="C57" s="32">
        <v>30.0</v>
      </c>
      <c r="D57" s="10"/>
      <c r="E57" s="33">
        <f>SUM(SUMIF($E$40:$E$53,"Nicaragua",$F$40:$F$53), SUMIF($E$40:$E$53,"Guatemala",$F$40:$F$53), SUMIF($E$40:$E$53,"El Salvador",$F$40:$F$53), SUMIF($E$40:$E$53,"Belize",$F$40:$F$53), SUMIF($E$40:$E$53,"Honduras",$F$40:$F$53))</f>
        <v>0</v>
      </c>
      <c r="F57" s="246">
        <f t="shared" si="3"/>
        <v>30</v>
      </c>
      <c r="G57" s="10"/>
      <c r="H57" s="23" t="s">
        <v>954</v>
      </c>
      <c r="I57" s="36">
        <v>35.0</v>
      </c>
      <c r="J57" s="10"/>
      <c r="K57" s="33">
        <f>SUM(SUMIF($K$40:$K$53, "Ecuador",$L$40:$L$53), SUMIF($K$40:$K$53, "Colombia",$L$40:$L$53))</f>
        <v>0</v>
      </c>
      <c r="L57" s="33">
        <f t="shared" si="4"/>
        <v>35</v>
      </c>
    </row>
    <row r="58" outlineLevel="1">
      <c r="D58" s="10"/>
      <c r="E58" s="37" t="s">
        <v>40</v>
      </c>
      <c r="F58" s="38">
        <f>sum(C55:C57)</f>
        <v>120</v>
      </c>
      <c r="G58" s="10"/>
      <c r="H58" s="22" t="s">
        <v>23</v>
      </c>
      <c r="I58" s="36">
        <v>15.0</v>
      </c>
      <c r="J58" s="10"/>
      <c r="K58" s="33">
        <f>SUM(SUMIF($K$40:$K$53, "Peru",$L$40:$L$53))</f>
        <v>0</v>
      </c>
      <c r="L58" s="33">
        <f t="shared" si="4"/>
        <v>15</v>
      </c>
    </row>
    <row r="59" outlineLevel="1">
      <c r="D59" s="10"/>
      <c r="E59" s="37" t="s">
        <v>41</v>
      </c>
      <c r="F59" s="38">
        <f>SUM(F55:F57)</f>
        <v>120</v>
      </c>
      <c r="G59" s="10"/>
      <c r="H59" s="23" t="s">
        <v>2340</v>
      </c>
      <c r="I59" s="36">
        <v>20.0</v>
      </c>
      <c r="J59" s="10"/>
      <c r="K59" s="33">
        <f>SUM(SUMIF($K$40:$K$53, "Bolivia",$L$40:$L$53), SUMIF($K$40:$K$53, "Paraguay",$L$40:$L$53), SUMIF($K$40:$K$53, "Uruguay",$L$40:$L$53))</f>
        <v>0</v>
      </c>
      <c r="L59" s="33">
        <f t="shared" si="4"/>
        <v>20</v>
      </c>
    </row>
    <row r="60" outlineLevel="1">
      <c r="D60" s="10"/>
      <c r="G60" s="10"/>
      <c r="H60" s="10"/>
      <c r="I60" s="10"/>
      <c r="J60" s="10"/>
      <c r="K60" s="37" t="s">
        <v>40</v>
      </c>
      <c r="L60" s="247">
        <f>sum(I55:I59)</f>
        <v>120</v>
      </c>
    </row>
    <row r="61" outlineLevel="1">
      <c r="G61" s="10"/>
      <c r="H61" s="10"/>
      <c r="I61" s="10"/>
      <c r="J61" s="10"/>
      <c r="K61" s="37" t="s">
        <v>41</v>
      </c>
      <c r="L61" s="38">
        <f>SUM(L55:L59)</f>
        <v>120</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2" width="22.63" outlineLevel="1"/>
    <col customWidth="1" min="3" max="3" width="14.5" outlineLevel="1"/>
    <col customWidth="1" min="4" max="4" width="29.75" outlineLevel="1"/>
    <col customWidth="1" min="5" max="6" width="22.63" outlineLevel="1"/>
    <col customWidth="1" min="7" max="7" width="37.13" outlineLevel="1"/>
    <col customWidth="1" min="8" max="8" width="22.63" outlineLevel="1"/>
    <col customWidth="1" min="9" max="9" width="9.63" outlineLevel="1"/>
    <col customWidth="1" min="10" max="14" width="22.63" outlineLevel="1"/>
    <col customWidth="1" min="15" max="15" width="26.88" outlineLevel="1"/>
    <col customWidth="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row>
    <row r="2" ht="22.5" customHeight="1">
      <c r="A2" s="368"/>
      <c r="B2" s="552">
        <v>46211.0</v>
      </c>
      <c r="C2" s="405" t="s">
        <v>5831</v>
      </c>
      <c r="D2" s="507" t="s">
        <v>5832</v>
      </c>
      <c r="E2" s="504" t="s">
        <v>13</v>
      </c>
      <c r="F2" s="391" t="s">
        <v>2344</v>
      </c>
      <c r="G2" s="61"/>
      <c r="H2" s="269" t="b">
        <v>1</v>
      </c>
      <c r="J2" s="270">
        <v>46211.0</v>
      </c>
      <c r="K2" s="109" t="s">
        <v>5833</v>
      </c>
      <c r="L2" s="109" t="s">
        <v>5834</v>
      </c>
      <c r="M2" s="58" t="s">
        <v>18</v>
      </c>
      <c r="N2" s="58" t="s">
        <v>20</v>
      </c>
      <c r="O2" s="109"/>
      <c r="P2" s="269" t="b">
        <v>1</v>
      </c>
      <c r="R2" s="369"/>
      <c r="S2" s="326"/>
      <c r="T2" s="326"/>
      <c r="U2" s="370"/>
      <c r="V2" s="370"/>
      <c r="W2" s="195"/>
      <c r="X2" s="371"/>
      <c r="Z2" s="270"/>
      <c r="AA2" s="109"/>
      <c r="AB2" s="109"/>
      <c r="AC2" s="58"/>
      <c r="AD2" s="58"/>
      <c r="AE2" s="109"/>
      <c r="AF2" s="298"/>
      <c r="AH2" s="455"/>
      <c r="AI2" s="456"/>
      <c r="AJ2" s="373"/>
      <c r="AK2" s="457"/>
      <c r="AL2" s="457"/>
      <c r="AM2" s="458"/>
      <c r="AN2" s="269"/>
      <c r="AP2" s="270"/>
      <c r="AQ2" s="109"/>
      <c r="AR2" s="297"/>
      <c r="AS2" s="58"/>
      <c r="AT2" s="58"/>
      <c r="AU2" s="109"/>
      <c r="AV2" s="269"/>
      <c r="AX2" s="270"/>
      <c r="AY2" s="109"/>
      <c r="AZ2" s="373"/>
      <c r="BA2" s="58"/>
      <c r="BB2" s="58"/>
      <c r="BC2" s="61"/>
      <c r="BD2" s="269"/>
      <c r="BF2" s="270"/>
      <c r="BG2" s="109"/>
      <c r="BH2" s="109"/>
      <c r="BI2" s="58"/>
      <c r="BJ2" s="58"/>
      <c r="BK2" s="109"/>
      <c r="BL2" s="269"/>
    </row>
    <row r="3" ht="22.5" customHeight="1">
      <c r="A3" s="368"/>
      <c r="B3" s="552">
        <v>46211.0</v>
      </c>
      <c r="C3" s="405" t="s">
        <v>5835</v>
      </c>
      <c r="D3" s="507" t="s">
        <v>5836</v>
      </c>
      <c r="E3" s="504" t="s">
        <v>16</v>
      </c>
      <c r="F3" s="391" t="s">
        <v>2344</v>
      </c>
      <c r="G3" s="61"/>
      <c r="H3" s="269" t="b">
        <v>1</v>
      </c>
      <c r="J3" s="270">
        <v>46211.0</v>
      </c>
      <c r="K3" s="109" t="s">
        <v>5837</v>
      </c>
      <c r="L3" s="109" t="s">
        <v>5838</v>
      </c>
      <c r="M3" s="58" t="s">
        <v>18</v>
      </c>
      <c r="N3" s="58" t="s">
        <v>20</v>
      </c>
      <c r="O3" s="61"/>
      <c r="P3" s="269" t="b">
        <v>1</v>
      </c>
      <c r="R3" s="369"/>
      <c r="S3" s="326"/>
      <c r="T3" s="326"/>
      <c r="U3" s="370"/>
      <c r="V3" s="370"/>
      <c r="W3" s="195"/>
      <c r="X3" s="371"/>
      <c r="Z3" s="403"/>
      <c r="AA3" s="294"/>
      <c r="AB3" s="294"/>
      <c r="AC3" s="295"/>
      <c r="AD3" s="391"/>
      <c r="AE3" s="109"/>
      <c r="AF3" s="269"/>
      <c r="AH3" s="455"/>
      <c r="AI3" s="294"/>
      <c r="AJ3" s="405"/>
      <c r="AK3" s="391"/>
      <c r="AL3" s="391"/>
      <c r="AM3" s="61"/>
      <c r="AN3" s="269"/>
      <c r="AP3" s="270"/>
      <c r="AQ3" s="109"/>
      <c r="AR3" s="109"/>
      <c r="AS3" s="271"/>
      <c r="AT3" s="58"/>
      <c r="AU3" s="61"/>
      <c r="AV3" s="269"/>
      <c r="AX3" s="270"/>
      <c r="AY3" s="109"/>
      <c r="AZ3" s="373"/>
      <c r="BA3" s="58"/>
      <c r="BB3" s="58"/>
      <c r="BC3" s="109"/>
      <c r="BD3" s="269"/>
      <c r="BF3" s="270"/>
      <c r="BG3" s="460"/>
      <c r="BH3" s="460"/>
      <c r="BI3" s="461"/>
      <c r="BJ3" s="58"/>
      <c r="BK3" s="61"/>
      <c r="BL3" s="269"/>
    </row>
    <row r="4" ht="22.5" customHeight="1">
      <c r="A4" s="368"/>
      <c r="B4" s="270">
        <v>46211.0</v>
      </c>
      <c r="C4" s="312" t="s">
        <v>5839</v>
      </c>
      <c r="D4" s="109" t="s">
        <v>5840</v>
      </c>
      <c r="E4" s="58" t="s">
        <v>24</v>
      </c>
      <c r="F4" s="58" t="s">
        <v>2347</v>
      </c>
      <c r="G4" s="61"/>
      <c r="H4" s="269" t="b">
        <v>1</v>
      </c>
      <c r="J4" s="270">
        <v>46211.0</v>
      </c>
      <c r="K4" s="109" t="s">
        <v>5841</v>
      </c>
      <c r="L4" s="109" t="s">
        <v>5842</v>
      </c>
      <c r="M4" s="58" t="s">
        <v>18</v>
      </c>
      <c r="N4" s="58" t="s">
        <v>20</v>
      </c>
      <c r="O4" s="61"/>
      <c r="P4" s="269" t="b">
        <v>1</v>
      </c>
      <c r="R4" s="369"/>
      <c r="S4" s="326"/>
      <c r="T4" s="326"/>
      <c r="U4" s="370"/>
      <c r="V4" s="370"/>
      <c r="W4" s="326"/>
      <c r="X4" s="371"/>
      <c r="Z4" s="401"/>
      <c r="AA4" s="273"/>
      <c r="AB4" s="273"/>
      <c r="AC4" s="342"/>
      <c r="AD4" s="402"/>
      <c r="AE4" s="61"/>
      <c r="AF4" s="269"/>
      <c r="AH4" s="379"/>
      <c r="AI4" s="430"/>
      <c r="AJ4" s="430"/>
      <c r="AK4" s="431"/>
      <c r="AL4" s="462"/>
      <c r="AM4" s="61"/>
      <c r="AN4" s="269"/>
      <c r="AP4" s="270"/>
      <c r="AQ4" s="109"/>
      <c r="AR4" s="109"/>
      <c r="AS4" s="58"/>
      <c r="AT4" s="58"/>
      <c r="AU4" s="109"/>
      <c r="AV4" s="269"/>
      <c r="AX4" s="379"/>
      <c r="AY4" s="384"/>
      <c r="AZ4" s="373"/>
      <c r="BA4" s="58"/>
      <c r="BB4" s="58"/>
      <c r="BC4" s="61"/>
      <c r="BD4" s="269"/>
      <c r="BF4" s="270"/>
      <c r="BG4" s="463"/>
      <c r="BH4" s="463"/>
      <c r="BI4" s="464"/>
      <c r="BJ4" s="58"/>
      <c r="BK4" s="109"/>
      <c r="BL4" s="269"/>
    </row>
    <row r="5" ht="22.5" customHeight="1">
      <c r="A5" s="368"/>
      <c r="B5" s="270">
        <v>46211.0</v>
      </c>
      <c r="C5" s="312" t="s">
        <v>5843</v>
      </c>
      <c r="D5" s="109" t="s">
        <v>5844</v>
      </c>
      <c r="E5" s="58" t="s">
        <v>22</v>
      </c>
      <c r="F5" s="58" t="s">
        <v>2347</v>
      </c>
      <c r="G5" s="61"/>
      <c r="H5" s="269" t="b">
        <v>1</v>
      </c>
      <c r="J5" s="270">
        <v>46211.0</v>
      </c>
      <c r="K5" s="109" t="s">
        <v>5845</v>
      </c>
      <c r="L5" s="109" t="s">
        <v>5846</v>
      </c>
      <c r="M5" s="58" t="s">
        <v>11</v>
      </c>
      <c r="N5" s="58" t="s">
        <v>20</v>
      </c>
      <c r="O5" s="109"/>
      <c r="P5" s="269" t="b">
        <v>1</v>
      </c>
      <c r="R5" s="369"/>
      <c r="S5" s="326"/>
      <c r="T5" s="326"/>
      <c r="U5" s="370"/>
      <c r="V5" s="370"/>
      <c r="W5" s="195"/>
      <c r="X5" s="371"/>
      <c r="Z5" s="403"/>
      <c r="AA5" s="294"/>
      <c r="AB5" s="294"/>
      <c r="AC5" s="391"/>
      <c r="AD5" s="391"/>
      <c r="AE5" s="109"/>
      <c r="AF5" s="269"/>
      <c r="AH5" s="455"/>
      <c r="AI5" s="273"/>
      <c r="AJ5" s="273"/>
      <c r="AK5" s="402"/>
      <c r="AL5" s="462"/>
      <c r="AM5" s="61"/>
      <c r="AN5" s="269"/>
      <c r="AP5" s="270"/>
      <c r="AQ5" s="384"/>
      <c r="AR5" s="109"/>
      <c r="AS5" s="58"/>
      <c r="AT5" s="58"/>
      <c r="AU5" s="61"/>
      <c r="AV5" s="269"/>
      <c r="AX5" s="270"/>
      <c r="AY5" s="384"/>
      <c r="AZ5" s="373"/>
      <c r="BA5" s="58"/>
      <c r="BB5" s="58"/>
      <c r="BC5" s="61"/>
      <c r="BD5" s="269"/>
      <c r="BF5" s="270"/>
      <c r="BG5" s="460"/>
      <c r="BH5" s="460"/>
      <c r="BI5" s="461"/>
      <c r="BJ5" s="58"/>
      <c r="BK5" s="109"/>
      <c r="BL5" s="269"/>
    </row>
    <row r="6" ht="22.5" customHeight="1">
      <c r="A6" s="368"/>
      <c r="B6" s="270">
        <v>46211.0</v>
      </c>
      <c r="C6" s="312" t="s">
        <v>5847</v>
      </c>
      <c r="D6" s="109" t="s">
        <v>5848</v>
      </c>
      <c r="E6" s="58" t="s">
        <v>22</v>
      </c>
      <c r="F6" s="58" t="s">
        <v>2347</v>
      </c>
      <c r="G6" s="61"/>
      <c r="H6" s="269" t="b">
        <v>1</v>
      </c>
      <c r="J6" s="270">
        <v>46211.0</v>
      </c>
      <c r="K6" s="109" t="s">
        <v>5849</v>
      </c>
      <c r="L6" s="109" t="s">
        <v>5850</v>
      </c>
      <c r="M6" s="58" t="s">
        <v>25</v>
      </c>
      <c r="N6" s="58" t="s">
        <v>20</v>
      </c>
      <c r="O6" s="109"/>
      <c r="P6" s="269" t="b">
        <v>1</v>
      </c>
      <c r="R6" s="369"/>
      <c r="S6" s="326"/>
      <c r="T6" s="326"/>
      <c r="U6" s="370"/>
      <c r="V6" s="370"/>
      <c r="W6" s="326"/>
      <c r="X6" s="371"/>
      <c r="Z6" s="401"/>
      <c r="AA6" s="273"/>
      <c r="AB6" s="273"/>
      <c r="AC6" s="402"/>
      <c r="AD6" s="402"/>
      <c r="AE6" s="61"/>
      <c r="AF6" s="269"/>
      <c r="AH6" s="379"/>
      <c r="AI6" s="294"/>
      <c r="AJ6" s="294"/>
      <c r="AK6" s="391"/>
      <c r="AL6" s="466"/>
      <c r="AM6" s="61"/>
      <c r="AN6" s="269"/>
      <c r="AP6" s="270"/>
      <c r="AQ6" s="384"/>
      <c r="AR6" s="109"/>
      <c r="AS6" s="58"/>
      <c r="AT6" s="58"/>
      <c r="AU6" s="109"/>
      <c r="AV6" s="269"/>
      <c r="AX6" s="270"/>
      <c r="AY6" s="384"/>
      <c r="AZ6" s="373"/>
      <c r="BA6" s="58"/>
      <c r="BB6" s="58"/>
      <c r="BC6" s="109"/>
      <c r="BD6" s="269"/>
      <c r="BF6" s="270"/>
      <c r="BG6" s="384"/>
      <c r="BH6" s="109"/>
      <c r="BI6" s="58"/>
      <c r="BJ6" s="58"/>
      <c r="BK6" s="109"/>
      <c r="BL6" s="269"/>
    </row>
    <row r="7" ht="22.5" customHeight="1">
      <c r="A7" s="368"/>
      <c r="B7" s="270">
        <v>46211.0</v>
      </c>
      <c r="C7" s="294" t="s">
        <v>5851</v>
      </c>
      <c r="D7" s="411" t="s">
        <v>5852</v>
      </c>
      <c r="E7" s="295" t="s">
        <v>22</v>
      </c>
      <c r="F7" s="58" t="s">
        <v>12</v>
      </c>
      <c r="G7" s="61"/>
      <c r="H7" s="269" t="b">
        <v>1</v>
      </c>
      <c r="J7" s="270">
        <v>46211.0</v>
      </c>
      <c r="K7" s="109" t="s">
        <v>5853</v>
      </c>
      <c r="L7" s="109" t="s">
        <v>5854</v>
      </c>
      <c r="M7" s="58" t="s">
        <v>11</v>
      </c>
      <c r="N7" s="58" t="s">
        <v>20</v>
      </c>
      <c r="O7" s="61"/>
      <c r="P7" s="269" t="b">
        <v>1</v>
      </c>
      <c r="R7" s="369"/>
      <c r="S7" s="326"/>
      <c r="T7" s="326"/>
      <c r="U7" s="370"/>
      <c r="V7" s="370"/>
      <c r="W7" s="195"/>
      <c r="X7" s="371"/>
      <c r="Z7" s="403"/>
      <c r="AA7" s="294"/>
      <c r="AB7" s="294"/>
      <c r="AC7" s="391"/>
      <c r="AD7" s="391"/>
      <c r="AE7" s="109"/>
      <c r="AF7" s="269"/>
      <c r="AH7" s="379"/>
      <c r="AI7" s="405"/>
      <c r="AJ7" s="405"/>
      <c r="AK7" s="406"/>
      <c r="AL7" s="466"/>
      <c r="AM7" s="109"/>
      <c r="AN7" s="269"/>
      <c r="AP7" s="270"/>
      <c r="AQ7" s="109"/>
      <c r="AR7" s="109"/>
      <c r="AS7" s="58"/>
      <c r="AT7" s="58"/>
      <c r="AU7" s="109"/>
      <c r="AV7" s="269"/>
      <c r="AX7" s="379"/>
      <c r="AY7" s="61"/>
      <c r="AZ7" s="373"/>
      <c r="BA7" s="58"/>
      <c r="BB7" s="58"/>
      <c r="BC7" s="61"/>
      <c r="BD7" s="269"/>
      <c r="BF7" s="270"/>
      <c r="BG7" s="109"/>
      <c r="BH7" s="109"/>
      <c r="BI7" s="58"/>
      <c r="BJ7" s="58"/>
      <c r="BK7" s="109"/>
      <c r="BL7" s="269"/>
    </row>
    <row r="8" ht="22.5" customHeight="1">
      <c r="A8" s="368"/>
      <c r="B8" s="270">
        <v>46211.0</v>
      </c>
      <c r="C8" s="273" t="s">
        <v>5855</v>
      </c>
      <c r="D8" s="413" t="s">
        <v>5856</v>
      </c>
      <c r="E8" s="274" t="s">
        <v>19</v>
      </c>
      <c r="F8" s="58" t="s">
        <v>12</v>
      </c>
      <c r="G8" s="61"/>
      <c r="H8" s="269" t="b">
        <v>1</v>
      </c>
      <c r="J8" s="270">
        <v>46211.0</v>
      </c>
      <c r="K8" s="109" t="s">
        <v>5857</v>
      </c>
      <c r="L8" s="109" t="s">
        <v>5858</v>
      </c>
      <c r="M8" s="58" t="s">
        <v>11</v>
      </c>
      <c r="N8" s="58" t="s">
        <v>20</v>
      </c>
      <c r="O8" s="61"/>
      <c r="P8" s="269" t="b">
        <v>1</v>
      </c>
      <c r="R8" s="468"/>
      <c r="S8" s="469"/>
      <c r="T8" s="460"/>
      <c r="U8" s="470"/>
      <c r="V8" s="471"/>
      <c r="W8" s="109"/>
      <c r="X8" s="269"/>
      <c r="Z8" s="401"/>
      <c r="AA8" s="273"/>
      <c r="AB8" s="273"/>
      <c r="AC8" s="402"/>
      <c r="AD8" s="402"/>
      <c r="AE8" s="61"/>
      <c r="AF8" s="269"/>
      <c r="AH8" s="379"/>
      <c r="AI8" s="472"/>
      <c r="AJ8" s="405"/>
      <c r="AK8" s="466"/>
      <c r="AL8" s="466"/>
      <c r="AM8" s="61"/>
      <c r="AN8" s="269"/>
      <c r="AP8" s="270"/>
      <c r="AQ8" s="109"/>
      <c r="AR8" s="109"/>
      <c r="AS8" s="58"/>
      <c r="AT8" s="58"/>
      <c r="AU8" s="61"/>
      <c r="AV8" s="269"/>
      <c r="AX8" s="379"/>
      <c r="AY8" s="384"/>
      <c r="AZ8" s="473"/>
      <c r="BA8" s="58"/>
      <c r="BB8" s="58"/>
      <c r="BC8" s="61"/>
      <c r="BD8" s="269"/>
      <c r="BF8" s="270"/>
      <c r="BG8" s="109"/>
      <c r="BH8" s="109"/>
      <c r="BI8" s="58"/>
      <c r="BJ8" s="58"/>
      <c r="BK8" s="61"/>
      <c r="BL8" s="269"/>
    </row>
    <row r="9" ht="22.5" customHeight="1">
      <c r="A9" s="368"/>
      <c r="B9" s="270">
        <v>46211.0</v>
      </c>
      <c r="C9" s="294" t="s">
        <v>5859</v>
      </c>
      <c r="D9" s="411" t="s">
        <v>5860</v>
      </c>
      <c r="E9" s="295" t="s">
        <v>10</v>
      </c>
      <c r="F9" s="58" t="s">
        <v>12</v>
      </c>
      <c r="G9" s="61"/>
      <c r="H9" s="269" t="b">
        <v>1</v>
      </c>
      <c r="J9" s="514">
        <v>46211.0</v>
      </c>
      <c r="K9" s="417" t="s">
        <v>5861</v>
      </c>
      <c r="L9" s="417" t="s">
        <v>5862</v>
      </c>
      <c r="M9" s="418" t="s">
        <v>11</v>
      </c>
      <c r="N9" s="418" t="s">
        <v>20</v>
      </c>
      <c r="O9" s="61"/>
      <c r="P9" s="269" t="b">
        <v>1</v>
      </c>
      <c r="R9" s="369"/>
      <c r="S9" s="469"/>
      <c r="T9" s="469"/>
      <c r="U9" s="464"/>
      <c r="V9" s="474"/>
      <c r="W9" s="61"/>
      <c r="X9" s="269"/>
      <c r="Z9" s="403"/>
      <c r="AA9" s="294"/>
      <c r="AB9" s="294"/>
      <c r="AC9" s="391"/>
      <c r="AD9" s="391"/>
      <c r="AE9" s="61"/>
      <c r="AF9" s="269"/>
      <c r="AH9" s="379"/>
      <c r="AI9" s="475"/>
      <c r="AJ9" s="273"/>
      <c r="AK9" s="462"/>
      <c r="AL9" s="462"/>
      <c r="AM9" s="109"/>
      <c r="AN9" s="269"/>
      <c r="AP9" s="476"/>
      <c r="AQ9" s="460"/>
      <c r="AR9" s="460"/>
      <c r="AS9" s="464"/>
      <c r="AT9" s="470"/>
      <c r="AU9" s="109"/>
      <c r="AV9" s="269"/>
      <c r="AX9" s="379"/>
      <c r="AY9" s="384"/>
      <c r="AZ9" s="477"/>
      <c r="BA9" s="58"/>
      <c r="BB9" s="58"/>
      <c r="BC9" s="61"/>
      <c r="BD9" s="269"/>
      <c r="BF9" s="401"/>
      <c r="BG9" s="273"/>
      <c r="BH9" s="273"/>
      <c r="BI9" s="402"/>
      <c r="BJ9" s="478"/>
      <c r="BK9" s="479"/>
      <c r="BL9" s="269"/>
    </row>
    <row r="10" ht="22.5" customHeight="1">
      <c r="A10" s="368"/>
      <c r="B10" s="270">
        <v>46211.0</v>
      </c>
      <c r="C10" s="273" t="s">
        <v>5863</v>
      </c>
      <c r="D10" s="413" t="s">
        <v>5864</v>
      </c>
      <c r="E10" s="274" t="s">
        <v>16</v>
      </c>
      <c r="F10" s="58" t="s">
        <v>12</v>
      </c>
      <c r="G10" s="61"/>
      <c r="H10" s="269" t="b">
        <v>1</v>
      </c>
      <c r="J10" s="513">
        <v>46211.0</v>
      </c>
      <c r="K10" s="465" t="s">
        <v>5865</v>
      </c>
      <c r="L10" s="465" t="s">
        <v>5866</v>
      </c>
      <c r="M10" s="492" t="s">
        <v>11</v>
      </c>
      <c r="N10" s="492" t="s">
        <v>20</v>
      </c>
      <c r="O10" s="109"/>
      <c r="P10" s="269" t="b">
        <v>1</v>
      </c>
      <c r="R10" s="369"/>
      <c r="S10" s="469"/>
      <c r="T10" s="469"/>
      <c r="U10" s="58"/>
      <c r="V10" s="58"/>
      <c r="W10" s="61"/>
      <c r="X10" s="269"/>
      <c r="Z10" s="401"/>
      <c r="AA10" s="273"/>
      <c r="AB10" s="273"/>
      <c r="AC10" s="402"/>
      <c r="AD10" s="402"/>
      <c r="AE10" s="61"/>
      <c r="AF10" s="269"/>
      <c r="AH10" s="379"/>
      <c r="AI10" s="472"/>
      <c r="AJ10" s="405"/>
      <c r="AK10" s="480"/>
      <c r="AL10" s="466"/>
      <c r="AM10" s="109"/>
      <c r="AN10" s="269"/>
      <c r="AP10" s="403"/>
      <c r="AQ10" s="294"/>
      <c r="AR10" s="294"/>
      <c r="AS10" s="391"/>
      <c r="AT10" s="295"/>
      <c r="AU10" s="109"/>
      <c r="AV10" s="269"/>
      <c r="AX10" s="270"/>
      <c r="AY10" s="273"/>
      <c r="AZ10" s="413"/>
      <c r="BA10" s="274"/>
      <c r="BB10" s="58"/>
      <c r="BC10" s="61"/>
      <c r="BD10" s="269"/>
      <c r="BF10" s="403"/>
      <c r="BG10" s="294"/>
      <c r="BH10" s="294"/>
      <c r="BI10" s="391"/>
      <c r="BJ10" s="481"/>
      <c r="BK10" s="482"/>
      <c r="BL10" s="269"/>
    </row>
    <row r="11" ht="22.5" customHeight="1">
      <c r="A11" s="368"/>
      <c r="B11" s="270">
        <v>46211.0</v>
      </c>
      <c r="C11" s="109" t="s">
        <v>5867</v>
      </c>
      <c r="D11" s="109" t="s">
        <v>5868</v>
      </c>
      <c r="E11" s="58" t="s">
        <v>22</v>
      </c>
      <c r="F11" s="58" t="s">
        <v>2347</v>
      </c>
      <c r="G11" s="61"/>
      <c r="H11" s="269" t="b">
        <v>1</v>
      </c>
      <c r="J11" s="403">
        <v>46211.0</v>
      </c>
      <c r="K11" s="294" t="s">
        <v>5869</v>
      </c>
      <c r="L11" s="294" t="s">
        <v>5870</v>
      </c>
      <c r="M11" s="295" t="s">
        <v>23</v>
      </c>
      <c r="N11" s="295" t="s">
        <v>2337</v>
      </c>
      <c r="O11" s="109"/>
      <c r="P11" s="269" t="b">
        <v>1</v>
      </c>
      <c r="R11" s="270"/>
      <c r="S11" s="273"/>
      <c r="T11" s="413"/>
      <c r="U11" s="402"/>
      <c r="V11" s="58"/>
      <c r="W11" s="109"/>
      <c r="X11" s="269"/>
      <c r="Z11" s="270"/>
      <c r="AA11" s="109"/>
      <c r="AB11" s="109"/>
      <c r="AC11" s="58"/>
      <c r="AD11" s="58"/>
      <c r="AE11" s="61"/>
      <c r="AF11" s="269"/>
      <c r="AH11" s="379"/>
      <c r="AI11" s="430"/>
      <c r="AJ11" s="430"/>
      <c r="AK11" s="410"/>
      <c r="AL11" s="431"/>
      <c r="AM11" s="109"/>
      <c r="AN11" s="269"/>
      <c r="AP11" s="401"/>
      <c r="AQ11" s="273"/>
      <c r="AR11" s="273"/>
      <c r="AS11" s="483"/>
      <c r="AT11" s="274"/>
      <c r="AU11" s="109"/>
      <c r="AV11" s="269"/>
      <c r="AX11" s="379"/>
      <c r="AY11" s="294"/>
      <c r="AZ11" s="411"/>
      <c r="BA11" s="391"/>
      <c r="BB11" s="58"/>
      <c r="BC11" s="109"/>
      <c r="BD11" s="269"/>
      <c r="BF11" s="401"/>
      <c r="BG11" s="273"/>
      <c r="BH11" s="273"/>
      <c r="BI11" s="402"/>
      <c r="BJ11" s="478"/>
      <c r="BK11" s="559"/>
      <c r="BL11" s="269"/>
    </row>
    <row r="12" ht="22.5" customHeight="1">
      <c r="A12" s="368"/>
      <c r="B12" s="270">
        <v>46212.0</v>
      </c>
      <c r="C12" s="312" t="s">
        <v>5871</v>
      </c>
      <c r="D12" s="417" t="s">
        <v>5872</v>
      </c>
      <c r="E12" s="418" t="s">
        <v>10</v>
      </c>
      <c r="F12" s="58" t="s">
        <v>2347</v>
      </c>
      <c r="G12" s="61"/>
      <c r="H12" s="269" t="b">
        <v>1</v>
      </c>
      <c r="J12" s="401">
        <v>46211.0</v>
      </c>
      <c r="K12" s="273" t="s">
        <v>5873</v>
      </c>
      <c r="L12" s="273" t="s">
        <v>5874</v>
      </c>
      <c r="M12" s="274" t="s">
        <v>11</v>
      </c>
      <c r="N12" s="274" t="s">
        <v>2337</v>
      </c>
      <c r="O12" s="109"/>
      <c r="P12" s="269" t="b">
        <v>1</v>
      </c>
      <c r="R12" s="270"/>
      <c r="S12" s="294"/>
      <c r="T12" s="411"/>
      <c r="U12" s="391"/>
      <c r="V12" s="58"/>
      <c r="W12" s="61"/>
      <c r="X12" s="269"/>
      <c r="Z12" s="270"/>
      <c r="AA12" s="109"/>
      <c r="AB12" s="109"/>
      <c r="AC12" s="58"/>
      <c r="AD12" s="58"/>
      <c r="AE12" s="109"/>
      <c r="AF12" s="269"/>
      <c r="AH12" s="379"/>
      <c r="AI12" s="273"/>
      <c r="AJ12" s="273"/>
      <c r="AK12" s="402"/>
      <c r="AL12" s="402"/>
      <c r="AM12" s="61"/>
      <c r="AN12" s="269"/>
      <c r="AP12" s="403"/>
      <c r="AQ12" s="294"/>
      <c r="AR12" s="294"/>
      <c r="AS12" s="391"/>
      <c r="AT12" s="295"/>
      <c r="AU12" s="109"/>
      <c r="AV12" s="269"/>
      <c r="AX12" s="379"/>
      <c r="AY12" s="273"/>
      <c r="AZ12" s="413"/>
      <c r="BA12" s="402"/>
      <c r="BB12" s="58"/>
      <c r="BC12" s="61"/>
      <c r="BD12" s="269"/>
      <c r="BF12" s="403"/>
      <c r="BG12" s="294"/>
      <c r="BH12" s="294"/>
      <c r="BI12" s="391"/>
      <c r="BJ12" s="481"/>
      <c r="BK12" s="482"/>
      <c r="BL12" s="269"/>
    </row>
    <row r="13" ht="22.5" customHeight="1">
      <c r="A13" s="368"/>
      <c r="B13" s="270">
        <v>46212.0</v>
      </c>
      <c r="C13" s="312" t="s">
        <v>5875</v>
      </c>
      <c r="D13" s="465" t="s">
        <v>5876</v>
      </c>
      <c r="E13" s="492" t="s">
        <v>19</v>
      </c>
      <c r="F13" s="58" t="s">
        <v>2347</v>
      </c>
      <c r="G13" s="61"/>
      <c r="H13" s="269" t="b">
        <v>1</v>
      </c>
      <c r="J13" s="403">
        <v>46211.0</v>
      </c>
      <c r="K13" s="294" t="s">
        <v>5877</v>
      </c>
      <c r="L13" s="294" t="s">
        <v>5878</v>
      </c>
      <c r="M13" s="295" t="s">
        <v>30</v>
      </c>
      <c r="N13" s="295" t="s">
        <v>2337</v>
      </c>
      <c r="O13" s="61"/>
      <c r="P13" s="269" t="b">
        <v>1</v>
      </c>
      <c r="R13" s="270"/>
      <c r="S13" s="273"/>
      <c r="T13" s="413"/>
      <c r="U13" s="402"/>
      <c r="V13" s="58"/>
      <c r="W13" s="61"/>
      <c r="X13" s="269"/>
      <c r="Z13" s="270"/>
      <c r="AA13" s="109"/>
      <c r="AB13" s="109"/>
      <c r="AC13" s="58"/>
      <c r="AD13" s="58"/>
      <c r="AE13" s="109"/>
      <c r="AF13" s="269"/>
      <c r="AH13" s="379"/>
      <c r="AI13" s="273"/>
      <c r="AJ13" s="273"/>
      <c r="AK13" s="402"/>
      <c r="AL13" s="402"/>
      <c r="AM13" s="61"/>
      <c r="AN13" s="269"/>
      <c r="AP13" s="401"/>
      <c r="AQ13" s="273"/>
      <c r="AR13" s="273"/>
      <c r="AS13" s="402"/>
      <c r="AT13" s="402"/>
      <c r="AU13" s="61"/>
      <c r="AV13" s="269"/>
      <c r="AX13" s="379"/>
      <c r="AY13" s="294"/>
      <c r="AZ13" s="411"/>
      <c r="BA13" s="295"/>
      <c r="BB13" s="58"/>
      <c r="BC13" s="109"/>
      <c r="BD13" s="269"/>
      <c r="BF13" s="401"/>
      <c r="BG13" s="273"/>
      <c r="BH13" s="273"/>
      <c r="BI13" s="402"/>
      <c r="BJ13" s="485"/>
      <c r="BK13" s="479"/>
      <c r="BL13" s="269"/>
    </row>
    <row r="14" ht="22.5" customHeight="1">
      <c r="A14" s="368"/>
      <c r="B14" s="270">
        <v>46212.0</v>
      </c>
      <c r="C14" s="312" t="s">
        <v>5879</v>
      </c>
      <c r="D14" s="486" t="s">
        <v>5880</v>
      </c>
      <c r="E14" s="58" t="s">
        <v>32</v>
      </c>
      <c r="F14" s="58" t="s">
        <v>2347</v>
      </c>
      <c r="G14" s="61"/>
      <c r="H14" s="269" t="b">
        <v>1</v>
      </c>
      <c r="J14" s="401">
        <v>46211.0</v>
      </c>
      <c r="K14" s="273" t="s">
        <v>5881</v>
      </c>
      <c r="L14" s="273" t="s">
        <v>5882</v>
      </c>
      <c r="M14" s="274" t="s">
        <v>18</v>
      </c>
      <c r="N14" s="274" t="s">
        <v>2337</v>
      </c>
      <c r="O14" s="61"/>
      <c r="P14" s="269" t="b">
        <v>1</v>
      </c>
      <c r="R14" s="270"/>
      <c r="S14" s="294"/>
      <c r="T14" s="411"/>
      <c r="U14" s="391"/>
      <c r="V14" s="58"/>
      <c r="W14" s="109"/>
      <c r="X14" s="269"/>
      <c r="Z14" s="270"/>
      <c r="AA14" s="109"/>
      <c r="AB14" s="109"/>
      <c r="AC14" s="58"/>
      <c r="AD14" s="58"/>
      <c r="AE14" s="109"/>
      <c r="AF14" s="269"/>
      <c r="AH14" s="379"/>
      <c r="AI14" s="294"/>
      <c r="AJ14" s="294"/>
      <c r="AK14" s="391"/>
      <c r="AL14" s="391"/>
      <c r="AM14" s="61"/>
      <c r="AN14" s="269"/>
      <c r="AP14" s="403"/>
      <c r="AQ14" s="294"/>
      <c r="AR14" s="294"/>
      <c r="AS14" s="391"/>
      <c r="AT14" s="391"/>
      <c r="AU14" s="61"/>
      <c r="AV14" s="269"/>
      <c r="AX14" s="270"/>
      <c r="AY14" s="273"/>
      <c r="AZ14" s="413"/>
      <c r="BA14" s="402"/>
      <c r="BB14" s="58"/>
      <c r="BC14" s="61"/>
      <c r="BD14" s="269"/>
      <c r="BF14" s="403"/>
      <c r="BG14" s="294"/>
      <c r="BH14" s="294"/>
      <c r="BI14" s="295"/>
      <c r="BJ14" s="487"/>
      <c r="BK14" s="482"/>
      <c r="BL14" s="269"/>
    </row>
    <row r="15" ht="22.5" customHeight="1">
      <c r="A15" s="368"/>
      <c r="B15" s="270">
        <v>46212.0</v>
      </c>
      <c r="C15" s="312" t="s">
        <v>5883</v>
      </c>
      <c r="D15" s="417" t="s">
        <v>5884</v>
      </c>
      <c r="E15" s="418" t="s">
        <v>16</v>
      </c>
      <c r="F15" s="418" t="s">
        <v>2347</v>
      </c>
      <c r="G15" s="61"/>
      <c r="H15" s="269" t="b">
        <v>1</v>
      </c>
      <c r="J15" s="403">
        <v>46211.0</v>
      </c>
      <c r="K15" s="294" t="s">
        <v>5885</v>
      </c>
      <c r="L15" s="294" t="s">
        <v>5886</v>
      </c>
      <c r="M15" s="295" t="s">
        <v>27</v>
      </c>
      <c r="N15" s="295" t="s">
        <v>2337</v>
      </c>
      <c r="O15" s="61"/>
      <c r="P15" s="269" t="b">
        <v>1</v>
      </c>
      <c r="R15" s="270"/>
      <c r="S15" s="488"/>
      <c r="T15" s="273"/>
      <c r="U15" s="402"/>
      <c r="V15" s="402"/>
      <c r="W15" s="61"/>
      <c r="X15" s="269"/>
      <c r="Z15" s="270"/>
      <c r="AA15" s="384"/>
      <c r="AB15" s="109"/>
      <c r="AC15" s="58"/>
      <c r="AD15" s="58"/>
      <c r="AE15" s="109"/>
      <c r="AF15" s="269"/>
      <c r="AH15" s="379"/>
      <c r="AI15" s="294"/>
      <c r="AJ15" s="294"/>
      <c r="AK15" s="391"/>
      <c r="AL15" s="391"/>
      <c r="AM15" s="61"/>
      <c r="AN15" s="269"/>
      <c r="AP15" s="401"/>
      <c r="AQ15" s="273"/>
      <c r="AR15" s="273"/>
      <c r="AS15" s="402"/>
      <c r="AT15" s="402"/>
      <c r="AU15" s="109"/>
      <c r="AV15" s="269"/>
      <c r="AX15" s="270"/>
      <c r="AY15" s="294"/>
      <c r="AZ15" s="411"/>
      <c r="BA15" s="391"/>
      <c r="BB15" s="58"/>
      <c r="BC15" s="61"/>
      <c r="BD15" s="269"/>
      <c r="BF15" s="401"/>
      <c r="BG15" s="273"/>
      <c r="BH15" s="273"/>
      <c r="BI15" s="274"/>
      <c r="BJ15" s="485"/>
      <c r="BK15" s="479"/>
      <c r="BL15" s="269"/>
    </row>
    <row r="16" ht="22.5" customHeight="1">
      <c r="A16" s="368"/>
      <c r="B16" s="270">
        <v>46212.0</v>
      </c>
      <c r="C16" s="465" t="s">
        <v>5887</v>
      </c>
      <c r="D16" s="465" t="s">
        <v>5888</v>
      </c>
      <c r="E16" s="492" t="s">
        <v>44</v>
      </c>
      <c r="F16" s="492" t="s">
        <v>20</v>
      </c>
      <c r="G16" s="427"/>
      <c r="H16" s="269" t="b">
        <v>1</v>
      </c>
      <c r="J16" s="401">
        <v>46211.0</v>
      </c>
      <c r="K16" s="273" t="s">
        <v>5889</v>
      </c>
      <c r="L16" s="273" t="s">
        <v>5890</v>
      </c>
      <c r="M16" s="274" t="s">
        <v>11</v>
      </c>
      <c r="N16" s="274" t="s">
        <v>2337</v>
      </c>
      <c r="O16" s="61"/>
      <c r="P16" s="269" t="b">
        <v>1</v>
      </c>
      <c r="R16" s="270"/>
      <c r="S16" s="488"/>
      <c r="T16" s="294"/>
      <c r="U16" s="391"/>
      <c r="V16" s="391"/>
      <c r="W16" s="61"/>
      <c r="X16" s="269"/>
      <c r="Z16" s="270"/>
      <c r="AA16" s="109"/>
      <c r="AB16" s="109"/>
      <c r="AC16" s="58"/>
      <c r="AD16" s="58"/>
      <c r="AE16" s="61"/>
      <c r="AF16" s="269"/>
      <c r="AH16" s="379"/>
      <c r="AI16" s="430"/>
      <c r="AJ16" s="430"/>
      <c r="AK16" s="431"/>
      <c r="AL16" s="431"/>
      <c r="AM16" s="61"/>
      <c r="AN16" s="269"/>
      <c r="AP16" s="403"/>
      <c r="AQ16" s="294"/>
      <c r="AR16" s="294"/>
      <c r="AS16" s="391"/>
      <c r="AT16" s="391"/>
      <c r="AU16" s="61"/>
      <c r="AV16" s="269"/>
      <c r="AX16" s="270"/>
      <c r="AY16" s="273"/>
      <c r="AZ16" s="413"/>
      <c r="BA16" s="402"/>
      <c r="BB16" s="58"/>
      <c r="BC16" s="61"/>
      <c r="BD16" s="269"/>
      <c r="BF16" s="403"/>
      <c r="BG16" s="417"/>
      <c r="BH16" s="294"/>
      <c r="BI16" s="295"/>
      <c r="BJ16" s="487"/>
      <c r="BK16" s="490"/>
      <c r="BL16" s="269"/>
    </row>
    <row r="17" ht="22.5" customHeight="1">
      <c r="A17" s="368"/>
      <c r="B17" s="270">
        <v>46212.0</v>
      </c>
      <c r="C17" s="465" t="s">
        <v>5891</v>
      </c>
      <c r="D17" s="465" t="s">
        <v>5892</v>
      </c>
      <c r="E17" s="492" t="s">
        <v>10</v>
      </c>
      <c r="F17" s="492" t="s">
        <v>20</v>
      </c>
      <c r="G17" s="427"/>
      <c r="H17" s="269" t="b">
        <v>1</v>
      </c>
      <c r="J17" s="403">
        <v>46211.0</v>
      </c>
      <c r="K17" s="294" t="s">
        <v>5893</v>
      </c>
      <c r="L17" s="294" t="s">
        <v>5894</v>
      </c>
      <c r="M17" s="295" t="s">
        <v>30</v>
      </c>
      <c r="N17" s="295" t="s">
        <v>2337</v>
      </c>
      <c r="O17" s="61"/>
      <c r="P17" s="269" t="b">
        <v>1</v>
      </c>
      <c r="R17" s="270"/>
      <c r="S17" s="488"/>
      <c r="T17" s="294"/>
      <c r="U17" s="391"/>
      <c r="V17" s="391"/>
      <c r="W17" s="109"/>
      <c r="X17" s="269"/>
      <c r="Z17" s="270"/>
      <c r="AA17" s="109"/>
      <c r="AB17" s="109"/>
      <c r="AC17" s="58"/>
      <c r="AD17" s="58"/>
      <c r="AE17" s="109"/>
      <c r="AF17" s="269"/>
      <c r="AH17" s="379"/>
      <c r="AI17" s="273"/>
      <c r="AJ17" s="273"/>
      <c r="AK17" s="402"/>
      <c r="AL17" s="402"/>
      <c r="AM17" s="109"/>
      <c r="AN17" s="269"/>
      <c r="AP17" s="401"/>
      <c r="AQ17" s="273"/>
      <c r="AR17" s="273"/>
      <c r="AS17" s="402"/>
      <c r="AT17" s="402"/>
      <c r="AU17" s="61"/>
      <c r="AV17" s="269"/>
      <c r="AX17" s="270"/>
      <c r="AY17" s="294"/>
      <c r="AZ17" s="411"/>
      <c r="BA17" s="391"/>
      <c r="BB17" s="58"/>
      <c r="BC17" s="61"/>
      <c r="BD17" s="269"/>
      <c r="BF17" s="476"/>
      <c r="BG17" s="460"/>
      <c r="BH17" s="460"/>
      <c r="BI17" s="470"/>
      <c r="BJ17" s="493"/>
      <c r="BK17" s="61"/>
      <c r="BL17" s="269"/>
    </row>
    <row r="18" ht="22.5" customHeight="1">
      <c r="A18" s="368"/>
      <c r="B18" s="270">
        <v>46212.0</v>
      </c>
      <c r="C18" s="465" t="s">
        <v>5895</v>
      </c>
      <c r="D18" s="465" t="s">
        <v>5896</v>
      </c>
      <c r="E18" s="492" t="s">
        <v>24</v>
      </c>
      <c r="F18" s="492" t="s">
        <v>20</v>
      </c>
      <c r="G18" s="61"/>
      <c r="H18" s="269" t="b">
        <v>1</v>
      </c>
      <c r="J18" s="401">
        <v>46211.0</v>
      </c>
      <c r="K18" s="273" t="s">
        <v>5897</v>
      </c>
      <c r="L18" s="273" t="s">
        <v>5898</v>
      </c>
      <c r="M18" s="274" t="s">
        <v>30</v>
      </c>
      <c r="N18" s="274" t="s">
        <v>2337</v>
      </c>
      <c r="O18" s="109"/>
      <c r="P18" s="269" t="b">
        <v>1</v>
      </c>
      <c r="R18" s="270"/>
      <c r="S18" s="488"/>
      <c r="T18" s="273"/>
      <c r="U18" s="402"/>
      <c r="V18" s="402"/>
      <c r="W18" s="109"/>
      <c r="X18" s="269"/>
      <c r="Z18" s="270"/>
      <c r="AA18" s="109"/>
      <c r="AB18" s="109"/>
      <c r="AC18" s="58"/>
      <c r="AD18" s="58"/>
      <c r="AE18" s="109"/>
      <c r="AF18" s="269"/>
      <c r="AH18" s="494"/>
      <c r="AI18" s="378"/>
      <c r="AJ18" s="378"/>
      <c r="AK18" s="376"/>
      <c r="AL18" s="376"/>
      <c r="AM18" s="495"/>
      <c r="AN18" s="269"/>
      <c r="AP18" s="380"/>
      <c r="AQ18" s="294"/>
      <c r="AR18" s="294"/>
      <c r="AS18" s="409"/>
      <c r="AT18" s="391"/>
      <c r="AU18" s="61"/>
      <c r="AV18" s="269"/>
      <c r="AX18" s="270"/>
      <c r="AY18" s="273"/>
      <c r="AZ18" s="413"/>
      <c r="BA18" s="402"/>
      <c r="BB18" s="58"/>
      <c r="BC18" s="61"/>
      <c r="BD18" s="269"/>
      <c r="BF18" s="380"/>
      <c r="BG18" s="294"/>
      <c r="BH18" s="294"/>
      <c r="BI18" s="295"/>
      <c r="BJ18" s="295"/>
      <c r="BK18" s="61"/>
      <c r="BL18" s="269"/>
    </row>
    <row r="19" ht="22.5" customHeight="1">
      <c r="A19" s="368"/>
      <c r="B19" s="270">
        <v>46212.0</v>
      </c>
      <c r="C19" s="417" t="s">
        <v>5899</v>
      </c>
      <c r="D19" s="417" t="s">
        <v>5900</v>
      </c>
      <c r="E19" s="418" t="s">
        <v>44</v>
      </c>
      <c r="F19" s="418" t="s">
        <v>20</v>
      </c>
      <c r="G19" s="61"/>
      <c r="H19" s="269" t="b">
        <v>1</v>
      </c>
      <c r="J19" s="403">
        <v>46211.0</v>
      </c>
      <c r="K19" s="294" t="s">
        <v>5901</v>
      </c>
      <c r="L19" s="294" t="s">
        <v>5902</v>
      </c>
      <c r="M19" s="295" t="s">
        <v>21</v>
      </c>
      <c r="N19" s="295" t="s">
        <v>2337</v>
      </c>
      <c r="O19" s="109"/>
      <c r="P19" s="269" t="b">
        <v>1</v>
      </c>
      <c r="R19" s="270"/>
      <c r="S19" s="488"/>
      <c r="T19" s="273"/>
      <c r="U19" s="402"/>
      <c r="V19" s="402"/>
      <c r="W19" s="109"/>
      <c r="X19" s="269"/>
      <c r="Z19" s="270"/>
      <c r="AA19" s="109"/>
      <c r="AB19" s="109"/>
      <c r="AC19" s="58"/>
      <c r="AD19" s="58"/>
      <c r="AE19" s="61"/>
      <c r="AF19" s="269"/>
      <c r="AH19" s="494"/>
      <c r="AI19" s="373"/>
      <c r="AJ19" s="373"/>
      <c r="AK19" s="374"/>
      <c r="AL19" s="374"/>
      <c r="AM19" s="61"/>
      <c r="AN19" s="269"/>
      <c r="AP19" s="382"/>
      <c r="AQ19" s="273"/>
      <c r="AR19" s="273"/>
      <c r="AS19" s="395"/>
      <c r="AT19" s="410"/>
      <c r="AU19" s="496"/>
      <c r="AV19" s="269"/>
      <c r="AX19" s="270"/>
      <c r="AY19" s="273"/>
      <c r="AZ19" s="109"/>
      <c r="BA19" s="58"/>
      <c r="BB19" s="58"/>
      <c r="BC19" s="61"/>
      <c r="BD19" s="269"/>
      <c r="BF19" s="382"/>
      <c r="BG19" s="430"/>
      <c r="BH19" s="430"/>
      <c r="BI19" s="410"/>
      <c r="BJ19" s="410"/>
      <c r="BK19" s="109"/>
      <c r="BL19" s="269"/>
    </row>
    <row r="20" ht="22.5" customHeight="1">
      <c r="A20" s="368"/>
      <c r="B20" s="270">
        <v>46212.0</v>
      </c>
      <c r="C20" s="465" t="s">
        <v>5903</v>
      </c>
      <c r="D20" s="465" t="s">
        <v>5904</v>
      </c>
      <c r="E20" s="492" t="s">
        <v>10</v>
      </c>
      <c r="F20" s="492" t="s">
        <v>20</v>
      </c>
      <c r="G20" s="109"/>
      <c r="H20" s="269" t="b">
        <v>1</v>
      </c>
      <c r="J20" s="401">
        <v>46211.0</v>
      </c>
      <c r="K20" s="273" t="s">
        <v>5905</v>
      </c>
      <c r="L20" s="273" t="s">
        <v>5906</v>
      </c>
      <c r="M20" s="274" t="s">
        <v>15</v>
      </c>
      <c r="N20" s="274" t="s">
        <v>2337</v>
      </c>
      <c r="O20" s="61"/>
      <c r="P20" s="269" t="b">
        <v>1</v>
      </c>
      <c r="R20" s="270"/>
      <c r="S20" s="273"/>
      <c r="T20" s="413"/>
      <c r="U20" s="402"/>
      <c r="V20" s="58"/>
      <c r="W20" s="61"/>
      <c r="X20" s="269"/>
      <c r="Z20" s="270"/>
      <c r="AA20" s="109"/>
      <c r="AB20" s="407"/>
      <c r="AC20" s="58"/>
      <c r="AD20" s="58"/>
      <c r="AE20" s="109"/>
      <c r="AF20" s="269"/>
      <c r="AH20" s="379"/>
      <c r="AI20" s="497"/>
      <c r="AJ20" s="373"/>
      <c r="AK20" s="457"/>
      <c r="AL20" s="457"/>
      <c r="AM20" s="109"/>
      <c r="AN20" s="269"/>
      <c r="AP20" s="380"/>
      <c r="AQ20" s="294"/>
      <c r="AR20" s="294"/>
      <c r="AS20" s="409"/>
      <c r="AT20" s="295"/>
      <c r="AU20" s="498"/>
      <c r="AV20" s="269"/>
      <c r="AX20" s="270"/>
      <c r="AY20" s="465"/>
      <c r="AZ20" s="109"/>
      <c r="BA20" s="58"/>
      <c r="BB20" s="58"/>
      <c r="BC20" s="61"/>
      <c r="BD20" s="269"/>
      <c r="BF20" s="380"/>
      <c r="BG20" s="294"/>
      <c r="BH20" s="294"/>
      <c r="BI20" s="295"/>
      <c r="BJ20" s="295"/>
      <c r="BK20" s="109"/>
      <c r="BL20" s="269"/>
    </row>
    <row r="21" ht="22.5" customHeight="1">
      <c r="A21" s="368"/>
      <c r="B21" s="270">
        <v>46212.0</v>
      </c>
      <c r="C21" s="533" t="s">
        <v>5907</v>
      </c>
      <c r="D21" s="533" t="s">
        <v>5908</v>
      </c>
      <c r="E21" s="547" t="s">
        <v>24</v>
      </c>
      <c r="F21" s="58" t="s">
        <v>20</v>
      </c>
      <c r="G21" s="61"/>
      <c r="H21" s="269" t="b">
        <v>1</v>
      </c>
      <c r="J21" s="432">
        <v>46212.0</v>
      </c>
      <c r="K21" s="312" t="s">
        <v>5909</v>
      </c>
      <c r="L21" s="417" t="s">
        <v>5910</v>
      </c>
      <c r="M21" s="434" t="s">
        <v>23</v>
      </c>
      <c r="N21" s="509" t="s">
        <v>2347</v>
      </c>
      <c r="O21" s="61"/>
      <c r="P21" s="269" t="b">
        <v>1</v>
      </c>
      <c r="R21" s="270"/>
      <c r="S21" s="294"/>
      <c r="T21" s="411"/>
      <c r="U21" s="391"/>
      <c r="V21" s="58"/>
      <c r="W21" s="109"/>
      <c r="X21" s="269"/>
      <c r="Z21" s="270"/>
      <c r="AA21" s="109"/>
      <c r="AB21" s="109"/>
      <c r="AC21" s="58"/>
      <c r="AD21" s="58"/>
      <c r="AE21" s="109"/>
      <c r="AF21" s="298"/>
      <c r="AH21" s="379"/>
      <c r="AI21" s="499"/>
      <c r="AJ21" s="373"/>
      <c r="AK21" s="457"/>
      <c r="AL21" s="457"/>
      <c r="AM21" s="61"/>
      <c r="AN21" s="269"/>
      <c r="AP21" s="382"/>
      <c r="AQ21" s="273"/>
      <c r="AR21" s="273"/>
      <c r="AS21" s="395"/>
      <c r="AT21" s="410"/>
      <c r="AU21" s="496"/>
      <c r="AV21" s="269"/>
      <c r="AX21" s="270"/>
      <c r="AY21" s="465"/>
      <c r="AZ21" s="500"/>
      <c r="BA21" s="58"/>
      <c r="BB21" s="58"/>
      <c r="BC21" s="61"/>
      <c r="BD21" s="269"/>
      <c r="BF21" s="382"/>
      <c r="BG21" s="430"/>
      <c r="BH21" s="430"/>
      <c r="BI21" s="410"/>
      <c r="BJ21" s="410"/>
      <c r="BK21" s="61"/>
      <c r="BL21" s="298"/>
    </row>
    <row r="22" ht="22.5" customHeight="1">
      <c r="A22" s="368"/>
      <c r="B22" s="270">
        <v>46212.0</v>
      </c>
      <c r="C22" s="312" t="s">
        <v>5911</v>
      </c>
      <c r="D22" s="502" t="s">
        <v>5912</v>
      </c>
      <c r="E22" s="58" t="s">
        <v>22</v>
      </c>
      <c r="F22" s="58" t="s">
        <v>20</v>
      </c>
      <c r="G22" s="61"/>
      <c r="H22" s="269" t="b">
        <v>1</v>
      </c>
      <c r="J22" s="403">
        <v>46212.0</v>
      </c>
      <c r="K22" s="294" t="s">
        <v>5913</v>
      </c>
      <c r="L22" s="294" t="s">
        <v>5914</v>
      </c>
      <c r="M22" s="295" t="s">
        <v>11</v>
      </c>
      <c r="N22" s="295" t="s">
        <v>2337</v>
      </c>
      <c r="O22" s="61"/>
      <c r="P22" s="269" t="b">
        <v>1</v>
      </c>
      <c r="R22" s="270"/>
      <c r="S22" s="273"/>
      <c r="T22" s="413"/>
      <c r="U22" s="402"/>
      <c r="V22" s="58"/>
      <c r="W22" s="61"/>
      <c r="X22" s="269"/>
      <c r="Z22" s="270"/>
      <c r="AA22" s="109"/>
      <c r="AB22" s="109"/>
      <c r="AC22" s="58"/>
      <c r="AD22" s="58"/>
      <c r="AE22" s="61"/>
      <c r="AF22" s="269"/>
      <c r="AH22" s="379"/>
      <c r="AI22" s="294"/>
      <c r="AJ22" s="411"/>
      <c r="AK22" s="391"/>
      <c r="AL22" s="503"/>
      <c r="AM22" s="61"/>
      <c r="AN22" s="269"/>
      <c r="AP22" s="380"/>
      <c r="AQ22" s="294"/>
      <c r="AR22" s="294"/>
      <c r="AS22" s="409"/>
      <c r="AT22" s="295"/>
      <c r="AU22" s="498"/>
      <c r="AV22" s="269"/>
      <c r="AX22" s="270"/>
      <c r="AY22" s="465"/>
      <c r="AZ22" s="373"/>
      <c r="BA22" s="58"/>
      <c r="BB22" s="58"/>
      <c r="BC22" s="61"/>
      <c r="BD22" s="269"/>
      <c r="BF22" s="380"/>
      <c r="BG22" s="294"/>
      <c r="BH22" s="294"/>
      <c r="BI22" s="409"/>
      <c r="BJ22" s="391"/>
      <c r="BK22" s="61"/>
      <c r="BL22" s="269"/>
    </row>
    <row r="23" ht="22.5" customHeight="1">
      <c r="A23" s="368"/>
      <c r="B23" s="270">
        <v>46212.0</v>
      </c>
      <c r="C23" s="508" t="s">
        <v>5915</v>
      </c>
      <c r="D23" s="508" t="s">
        <v>5916</v>
      </c>
      <c r="E23" s="509" t="s">
        <v>22</v>
      </c>
      <c r="F23" s="58" t="s">
        <v>20</v>
      </c>
      <c r="G23" s="61"/>
      <c r="H23" s="269" t="b">
        <v>1</v>
      </c>
      <c r="J23" s="401">
        <v>46212.0</v>
      </c>
      <c r="K23" s="273" t="s">
        <v>5917</v>
      </c>
      <c r="L23" s="273" t="s">
        <v>5918</v>
      </c>
      <c r="M23" s="402" t="s">
        <v>11</v>
      </c>
      <c r="N23" s="274" t="s">
        <v>2337</v>
      </c>
      <c r="O23" s="61"/>
      <c r="P23" s="269" t="b">
        <v>1</v>
      </c>
      <c r="R23" s="270"/>
      <c r="S23" s="294"/>
      <c r="T23" s="411"/>
      <c r="U23" s="391"/>
      <c r="V23" s="58"/>
      <c r="W23" s="61"/>
      <c r="X23" s="269"/>
      <c r="Z23" s="270"/>
      <c r="AA23" s="109"/>
      <c r="AB23" s="109"/>
      <c r="AC23" s="58"/>
      <c r="AD23" s="58"/>
      <c r="AE23" s="61"/>
      <c r="AF23" s="269"/>
      <c r="AH23" s="494"/>
      <c r="AI23" s="430"/>
      <c r="AJ23" s="505"/>
      <c r="AK23" s="431"/>
      <c r="AL23" s="503"/>
      <c r="AM23" s="61"/>
      <c r="AN23" s="269"/>
      <c r="AP23" s="382"/>
      <c r="AQ23" s="273"/>
      <c r="AR23" s="273"/>
      <c r="AS23" s="395"/>
      <c r="AT23" s="410"/>
      <c r="AU23" s="496"/>
      <c r="AV23" s="269"/>
      <c r="AX23" s="270"/>
      <c r="AY23" s="109"/>
      <c r="AZ23" s="373"/>
      <c r="BA23" s="322"/>
      <c r="BB23" s="58"/>
      <c r="BC23" s="61"/>
      <c r="BD23" s="269"/>
      <c r="BF23" s="382"/>
      <c r="BG23" s="273"/>
      <c r="BH23" s="273"/>
      <c r="BI23" s="402"/>
      <c r="BJ23" s="402"/>
      <c r="BK23" s="109"/>
      <c r="BL23" s="269"/>
    </row>
    <row r="24" ht="22.5" customHeight="1">
      <c r="A24" s="368"/>
      <c r="B24" s="270">
        <v>46212.0</v>
      </c>
      <c r="C24" s="109" t="s">
        <v>5919</v>
      </c>
      <c r="D24" s="373" t="s">
        <v>5920</v>
      </c>
      <c r="E24" s="58" t="s">
        <v>22</v>
      </c>
      <c r="F24" s="58" t="s">
        <v>20</v>
      </c>
      <c r="G24" s="109" t="s">
        <v>5921</v>
      </c>
      <c r="H24" s="269" t="b">
        <v>1</v>
      </c>
      <c r="J24" s="403">
        <v>46212.0</v>
      </c>
      <c r="K24" s="294" t="s">
        <v>5922</v>
      </c>
      <c r="L24" s="294" t="s">
        <v>5923</v>
      </c>
      <c r="M24" s="391" t="s">
        <v>30</v>
      </c>
      <c r="N24" s="295" t="s">
        <v>2337</v>
      </c>
      <c r="O24" s="109"/>
      <c r="P24" s="269" t="b">
        <v>1</v>
      </c>
      <c r="R24" s="270"/>
      <c r="S24" s="109"/>
      <c r="T24" s="109"/>
      <c r="U24" s="58"/>
      <c r="V24" s="58"/>
      <c r="W24" s="109"/>
      <c r="X24" s="269"/>
      <c r="Z24" s="270"/>
      <c r="AA24" s="109"/>
      <c r="AB24" s="109"/>
      <c r="AC24" s="58"/>
      <c r="AD24" s="58"/>
      <c r="AE24" s="61"/>
      <c r="AF24" s="269"/>
      <c r="AH24" s="379"/>
      <c r="AI24" s="405"/>
      <c r="AJ24" s="507"/>
      <c r="AK24" s="504"/>
      <c r="AL24" s="457"/>
      <c r="AM24" s="109"/>
      <c r="AN24" s="269"/>
      <c r="AP24" s="380"/>
      <c r="AQ24" s="294"/>
      <c r="AR24" s="294"/>
      <c r="AS24" s="409"/>
      <c r="AT24" s="295"/>
      <c r="AU24" s="61"/>
      <c r="AV24" s="269"/>
      <c r="AX24" s="270"/>
      <c r="AY24" s="384"/>
      <c r="AZ24" s="373"/>
      <c r="BA24" s="58"/>
      <c r="BB24" s="322"/>
      <c r="BC24" s="61"/>
      <c r="BD24" s="269"/>
      <c r="BF24" s="380"/>
      <c r="BG24" s="405"/>
      <c r="BH24" s="405"/>
      <c r="BI24" s="396"/>
      <c r="BJ24" s="504"/>
      <c r="BK24" s="61"/>
      <c r="BL24" s="269"/>
    </row>
    <row r="25" ht="22.5" customHeight="1">
      <c r="A25" s="368"/>
      <c r="B25" s="270">
        <v>46212.0</v>
      </c>
      <c r="C25" s="533" t="s">
        <v>5924</v>
      </c>
      <c r="D25" s="533" t="s">
        <v>5925</v>
      </c>
      <c r="E25" s="547" t="s">
        <v>24</v>
      </c>
      <c r="F25" s="58" t="s">
        <v>20</v>
      </c>
      <c r="G25" s="109" t="s">
        <v>5921</v>
      </c>
      <c r="H25" s="269" t="b">
        <v>1</v>
      </c>
      <c r="J25" s="401">
        <v>46212.0</v>
      </c>
      <c r="K25" s="273" t="s">
        <v>5926</v>
      </c>
      <c r="L25" s="273" t="s">
        <v>5927</v>
      </c>
      <c r="M25" s="402" t="s">
        <v>11</v>
      </c>
      <c r="N25" s="274" t="s">
        <v>2337</v>
      </c>
      <c r="O25" s="61"/>
      <c r="P25" s="269" t="b">
        <v>1</v>
      </c>
      <c r="R25" s="270"/>
      <c r="S25" s="109"/>
      <c r="T25" s="109"/>
      <c r="U25" s="58"/>
      <c r="V25" s="58"/>
      <c r="W25" s="61"/>
      <c r="X25" s="269"/>
      <c r="Z25" s="270"/>
      <c r="AA25" s="109"/>
      <c r="AB25" s="109"/>
      <c r="AC25" s="58"/>
      <c r="AD25" s="58"/>
      <c r="AE25" s="61"/>
      <c r="AF25" s="269"/>
      <c r="AH25" s="379"/>
      <c r="AI25" s="273"/>
      <c r="AJ25" s="413"/>
      <c r="AK25" s="402"/>
      <c r="AL25" s="457"/>
      <c r="AM25" s="61"/>
      <c r="AN25" s="269"/>
      <c r="AP25" s="382"/>
      <c r="AQ25" s="273"/>
      <c r="AR25" s="273"/>
      <c r="AS25" s="395"/>
      <c r="AT25" s="410"/>
      <c r="AU25" s="61"/>
      <c r="AV25" s="269"/>
      <c r="AX25" s="270"/>
      <c r="AY25" s="384"/>
      <c r="AZ25" s="373"/>
      <c r="BA25" s="58"/>
      <c r="BB25" s="58"/>
      <c r="BC25" s="61"/>
      <c r="BD25" s="269"/>
      <c r="BF25" s="380"/>
      <c r="BG25" s="273"/>
      <c r="BH25" s="273"/>
      <c r="BI25" s="395"/>
      <c r="BJ25" s="402"/>
      <c r="BK25" s="61"/>
      <c r="BL25" s="269"/>
    </row>
    <row r="26" ht="22.5" customHeight="1">
      <c r="A26" s="368"/>
      <c r="B26" s="270">
        <v>46212.0</v>
      </c>
      <c r="C26" s="417" t="s">
        <v>5928</v>
      </c>
      <c r="D26" s="417" t="s">
        <v>5929</v>
      </c>
      <c r="E26" s="418" t="s">
        <v>16</v>
      </c>
      <c r="F26" s="58" t="s">
        <v>20</v>
      </c>
      <c r="G26" s="109" t="s">
        <v>5921</v>
      </c>
      <c r="H26" s="269" t="b">
        <v>1</v>
      </c>
      <c r="J26" s="403">
        <v>46212.0</v>
      </c>
      <c r="K26" s="294" t="s">
        <v>5930</v>
      </c>
      <c r="L26" s="294" t="s">
        <v>5931</v>
      </c>
      <c r="M26" s="391" t="s">
        <v>11</v>
      </c>
      <c r="N26" s="295" t="s">
        <v>2337</v>
      </c>
      <c r="O26" s="61"/>
      <c r="P26" s="269" t="b">
        <v>1</v>
      </c>
      <c r="R26" s="270"/>
      <c r="S26" s="109"/>
      <c r="T26" s="109"/>
      <c r="U26" s="58"/>
      <c r="V26" s="58"/>
      <c r="W26" s="61"/>
      <c r="X26" s="269"/>
      <c r="Z26" s="270"/>
      <c r="AA26" s="109"/>
      <c r="AB26" s="109"/>
      <c r="AC26" s="58"/>
      <c r="AD26" s="58"/>
      <c r="AE26" s="109"/>
      <c r="AF26" s="269"/>
      <c r="AH26" s="511"/>
      <c r="AI26" s="109"/>
      <c r="AJ26" s="373"/>
      <c r="AK26" s="322"/>
      <c r="AL26" s="58"/>
      <c r="AM26" s="61"/>
      <c r="AN26" s="269"/>
      <c r="AP26" s="382"/>
      <c r="AQ26" s="460"/>
      <c r="AR26" s="460"/>
      <c r="AS26" s="461"/>
      <c r="AT26" s="461"/>
      <c r="AU26" s="61"/>
      <c r="AV26" s="269"/>
      <c r="AX26" s="270"/>
      <c r="AY26" s="384"/>
      <c r="AZ26" s="439"/>
      <c r="BA26" s="58"/>
      <c r="BB26" s="58"/>
      <c r="BC26" s="61"/>
      <c r="BD26" s="269"/>
      <c r="BF26" s="380"/>
      <c r="BG26" s="405"/>
      <c r="BH26" s="405"/>
      <c r="BI26" s="504"/>
      <c r="BJ26" s="504"/>
      <c r="BK26" s="61"/>
      <c r="BL26" s="269"/>
    </row>
    <row r="27" ht="22.5" customHeight="1">
      <c r="A27" s="368"/>
      <c r="B27" s="270">
        <v>46212.0</v>
      </c>
      <c r="C27" s="465" t="s">
        <v>5932</v>
      </c>
      <c r="D27" s="465" t="s">
        <v>5933</v>
      </c>
      <c r="E27" s="492" t="s">
        <v>22</v>
      </c>
      <c r="F27" s="58" t="s">
        <v>20</v>
      </c>
      <c r="G27" s="61"/>
      <c r="H27" s="269" t="b">
        <v>1</v>
      </c>
      <c r="J27" s="401">
        <v>46212.0</v>
      </c>
      <c r="K27" s="273" t="s">
        <v>5934</v>
      </c>
      <c r="L27" s="273" t="s">
        <v>5935</v>
      </c>
      <c r="M27" s="402" t="s">
        <v>11</v>
      </c>
      <c r="N27" s="274" t="s">
        <v>2337</v>
      </c>
      <c r="O27" s="61"/>
      <c r="P27" s="269" t="b">
        <v>1</v>
      </c>
      <c r="R27" s="270"/>
      <c r="S27" s="109"/>
      <c r="T27" s="109"/>
      <c r="U27" s="322"/>
      <c r="V27" s="58"/>
      <c r="W27" s="109"/>
      <c r="X27" s="269"/>
      <c r="Z27" s="270"/>
      <c r="AA27" s="109"/>
      <c r="AB27" s="109"/>
      <c r="AC27" s="58"/>
      <c r="AD27" s="58"/>
      <c r="AE27" s="109"/>
      <c r="AF27" s="269"/>
      <c r="AH27" s="270"/>
      <c r="AI27" s="109"/>
      <c r="AJ27" s="373"/>
      <c r="AK27" s="322"/>
      <c r="AL27" s="58"/>
      <c r="AM27" s="109"/>
      <c r="AN27" s="269"/>
      <c r="AP27" s="382"/>
      <c r="AQ27" s="460"/>
      <c r="AR27" s="460"/>
      <c r="AS27" s="470"/>
      <c r="AT27" s="461"/>
      <c r="AU27" s="498"/>
      <c r="AV27" s="269"/>
      <c r="AX27" s="270"/>
      <c r="AY27" s="460"/>
      <c r="AZ27" s="512"/>
      <c r="BA27" s="58"/>
      <c r="BB27" s="58"/>
      <c r="BC27" s="61"/>
      <c r="BD27" s="269"/>
      <c r="BF27" s="401"/>
      <c r="BG27" s="273"/>
      <c r="BH27" s="273"/>
      <c r="BI27" s="402"/>
      <c r="BJ27" s="402"/>
      <c r="BK27" s="61"/>
      <c r="BL27" s="269"/>
    </row>
    <row r="28" ht="22.5" customHeight="1">
      <c r="A28" s="368"/>
      <c r="B28" s="270">
        <v>46212.0</v>
      </c>
      <c r="C28" s="109" t="s">
        <v>5936</v>
      </c>
      <c r="D28" s="373" t="s">
        <v>5937</v>
      </c>
      <c r="E28" s="58" t="s">
        <v>22</v>
      </c>
      <c r="F28" s="58" t="s">
        <v>20</v>
      </c>
      <c r="G28" s="61"/>
      <c r="H28" s="269" t="b">
        <v>1</v>
      </c>
      <c r="J28" s="403">
        <v>46212.0</v>
      </c>
      <c r="K28" s="294" t="s">
        <v>5938</v>
      </c>
      <c r="L28" s="294" t="s">
        <v>5939</v>
      </c>
      <c r="M28" s="391" t="s">
        <v>11</v>
      </c>
      <c r="N28" s="295" t="s">
        <v>2337</v>
      </c>
      <c r="O28" s="61"/>
      <c r="P28" s="269" t="b">
        <v>1</v>
      </c>
      <c r="R28" s="270"/>
      <c r="S28" s="109"/>
      <c r="T28" s="109"/>
      <c r="U28" s="58"/>
      <c r="V28" s="58"/>
      <c r="W28" s="61"/>
      <c r="X28" s="269"/>
      <c r="Z28" s="270"/>
      <c r="AA28" s="109"/>
      <c r="AB28" s="109"/>
      <c r="AC28" s="58"/>
      <c r="AD28" s="58"/>
      <c r="AE28" s="61"/>
      <c r="AF28" s="269"/>
      <c r="AH28" s="270"/>
      <c r="AI28" s="109"/>
      <c r="AJ28" s="373"/>
      <c r="AK28" s="322"/>
      <c r="AL28" s="58"/>
      <c r="AM28" s="109"/>
      <c r="AN28" s="269"/>
      <c r="AP28" s="382"/>
      <c r="AQ28" s="463"/>
      <c r="AR28" s="463"/>
      <c r="AS28" s="474"/>
      <c r="AT28" s="461"/>
      <c r="AU28" s="496"/>
      <c r="AV28" s="269"/>
      <c r="AX28" s="270"/>
      <c r="AY28" s="294"/>
      <c r="AZ28" s="411"/>
      <c r="BA28" s="391"/>
      <c r="BB28" s="58"/>
      <c r="BC28" s="61"/>
      <c r="BD28" s="269"/>
      <c r="BF28" s="403"/>
      <c r="BG28" s="294"/>
      <c r="BH28" s="294"/>
      <c r="BI28" s="391"/>
      <c r="BJ28" s="391"/>
      <c r="BK28" s="61"/>
      <c r="BL28" s="269"/>
    </row>
    <row r="29" ht="22.5" customHeight="1">
      <c r="A29" s="368"/>
      <c r="B29" s="270">
        <v>46212.0</v>
      </c>
      <c r="C29" s="109" t="s">
        <v>5940</v>
      </c>
      <c r="D29" s="373" t="s">
        <v>5941</v>
      </c>
      <c r="E29" s="58" t="s">
        <v>22</v>
      </c>
      <c r="F29" s="58" t="s">
        <v>20</v>
      </c>
      <c r="G29" s="61"/>
      <c r="H29" s="269" t="b">
        <v>1</v>
      </c>
      <c r="J29" s="401">
        <v>46212.0</v>
      </c>
      <c r="K29" s="273" t="s">
        <v>5942</v>
      </c>
      <c r="L29" s="273" t="s">
        <v>5943</v>
      </c>
      <c r="M29" s="402" t="s">
        <v>27</v>
      </c>
      <c r="N29" s="274" t="s">
        <v>2337</v>
      </c>
      <c r="O29" s="61"/>
      <c r="P29" s="269" t="b">
        <v>1</v>
      </c>
      <c r="R29" s="270"/>
      <c r="S29" s="109"/>
      <c r="T29" s="109"/>
      <c r="U29" s="58"/>
      <c r="V29" s="58"/>
      <c r="W29" s="61"/>
      <c r="X29" s="269"/>
      <c r="Z29" s="270"/>
      <c r="AA29" s="109"/>
      <c r="AB29" s="109"/>
      <c r="AC29" s="58"/>
      <c r="AD29" s="58"/>
      <c r="AE29" s="61"/>
      <c r="AF29" s="269"/>
      <c r="AH29" s="270"/>
      <c r="AI29" s="109"/>
      <c r="AJ29" s="373"/>
      <c r="AK29" s="322"/>
      <c r="AL29" s="58"/>
      <c r="AM29" s="61"/>
      <c r="AN29" s="269"/>
      <c r="AP29" s="382"/>
      <c r="AQ29" s="460"/>
      <c r="AR29" s="460"/>
      <c r="AS29" s="470"/>
      <c r="AT29" s="470"/>
      <c r="AU29" s="515"/>
      <c r="AV29" s="269"/>
      <c r="AX29" s="270"/>
      <c r="AY29" s="273"/>
      <c r="AZ29" s="413"/>
      <c r="BA29" s="402"/>
      <c r="BB29" s="58"/>
      <c r="BC29" s="61"/>
      <c r="BD29" s="269"/>
      <c r="BF29" s="401"/>
      <c r="BG29" s="273"/>
      <c r="BH29" s="273"/>
      <c r="BI29" s="402"/>
      <c r="BJ29" s="402"/>
      <c r="BK29" s="61"/>
      <c r="BL29" s="269"/>
    </row>
    <row r="30" ht="22.5" customHeight="1">
      <c r="A30" s="368"/>
      <c r="B30" s="270">
        <v>46212.0</v>
      </c>
      <c r="C30" s="109" t="s">
        <v>5944</v>
      </c>
      <c r="D30" s="373" t="s">
        <v>5945</v>
      </c>
      <c r="E30" s="58" t="s">
        <v>22</v>
      </c>
      <c r="F30" s="58" t="s">
        <v>20</v>
      </c>
      <c r="G30" s="109" t="s">
        <v>5921</v>
      </c>
      <c r="H30" s="269" t="b">
        <v>1</v>
      </c>
      <c r="J30" s="403">
        <v>46212.0</v>
      </c>
      <c r="K30" s="294" t="s">
        <v>5946</v>
      </c>
      <c r="L30" s="294" t="s">
        <v>5947</v>
      </c>
      <c r="M30" s="391" t="s">
        <v>11</v>
      </c>
      <c r="N30" s="295" t="s">
        <v>2337</v>
      </c>
      <c r="O30" s="61"/>
      <c r="P30" s="269" t="b">
        <v>1</v>
      </c>
      <c r="R30" s="270"/>
      <c r="S30" s="109"/>
      <c r="T30" s="109"/>
      <c r="U30" s="58"/>
      <c r="V30" s="58"/>
      <c r="W30" s="61"/>
      <c r="X30" s="269"/>
      <c r="Z30" s="270"/>
      <c r="AA30" s="109"/>
      <c r="AB30" s="109"/>
      <c r="AC30" s="58"/>
      <c r="AD30" s="58"/>
      <c r="AE30" s="109"/>
      <c r="AF30" s="269"/>
      <c r="AH30" s="270"/>
      <c r="AI30" s="109"/>
      <c r="AJ30" s="373"/>
      <c r="AK30" s="322"/>
      <c r="AL30" s="58"/>
      <c r="AM30" s="61"/>
      <c r="AN30" s="269"/>
      <c r="AP30" s="516"/>
      <c r="AQ30" s="463"/>
      <c r="AR30" s="463"/>
      <c r="AS30" s="474"/>
      <c r="AT30" s="474"/>
      <c r="AU30" s="517"/>
      <c r="AV30" s="269"/>
      <c r="AX30" s="270"/>
      <c r="AY30" s="294"/>
      <c r="AZ30" s="411"/>
      <c r="BA30" s="391"/>
      <c r="BB30" s="58"/>
      <c r="BC30" s="61"/>
      <c r="BD30" s="269"/>
      <c r="BF30" s="403"/>
      <c r="BG30" s="294"/>
      <c r="BH30" s="294"/>
      <c r="BI30" s="391"/>
      <c r="BJ30" s="391"/>
      <c r="BK30" s="109"/>
      <c r="BL30" s="269"/>
    </row>
    <row r="31" ht="22.5" customHeight="1">
      <c r="A31" s="368"/>
      <c r="B31" s="270">
        <v>46212.0</v>
      </c>
      <c r="C31" s="109" t="s">
        <v>5948</v>
      </c>
      <c r="D31" s="373" t="s">
        <v>5949</v>
      </c>
      <c r="E31" s="58" t="s">
        <v>22</v>
      </c>
      <c r="F31" s="58" t="s">
        <v>20</v>
      </c>
      <c r="G31" s="61"/>
      <c r="H31" s="269" t="b">
        <v>1</v>
      </c>
      <c r="J31" s="506">
        <v>46213.0</v>
      </c>
      <c r="K31" s="312" t="s">
        <v>5950</v>
      </c>
      <c r="L31" s="465" t="s">
        <v>5951</v>
      </c>
      <c r="M31" s="560" t="s">
        <v>21</v>
      </c>
      <c r="N31" s="547" t="s">
        <v>2347</v>
      </c>
      <c r="O31" s="61"/>
      <c r="P31" s="269" t="b">
        <v>1</v>
      </c>
      <c r="R31" s="270"/>
      <c r="S31" s="109"/>
      <c r="T31" s="109"/>
      <c r="U31" s="58"/>
      <c r="V31" s="58"/>
      <c r="W31" s="61"/>
      <c r="X31" s="269"/>
      <c r="Z31" s="270"/>
      <c r="AA31" s="109"/>
      <c r="AB31" s="109"/>
      <c r="AC31" s="58"/>
      <c r="AD31" s="58"/>
      <c r="AE31" s="61"/>
      <c r="AF31" s="269"/>
      <c r="AH31" s="270"/>
      <c r="AI31" s="109"/>
      <c r="AJ31" s="373"/>
      <c r="AK31" s="322"/>
      <c r="AL31" s="58"/>
      <c r="AM31" s="61"/>
      <c r="AN31" s="269"/>
      <c r="AP31" s="476"/>
      <c r="AQ31" s="460"/>
      <c r="AR31" s="460"/>
      <c r="AS31" s="461"/>
      <c r="AT31" s="470"/>
      <c r="AU31" s="518"/>
      <c r="AV31" s="269"/>
      <c r="AX31" s="270"/>
      <c r="AY31" s="460"/>
      <c r="AZ31" s="512"/>
      <c r="BA31" s="58"/>
      <c r="BB31" s="58"/>
      <c r="BC31" s="61"/>
      <c r="BD31" s="269"/>
      <c r="BF31" s="403"/>
      <c r="BG31" s="109"/>
      <c r="BH31" s="109"/>
      <c r="BI31" s="58"/>
      <c r="BJ31" s="58"/>
      <c r="BK31" s="61"/>
      <c r="BL31" s="269"/>
    </row>
    <row r="32" ht="22.5" customHeight="1">
      <c r="A32" s="368"/>
      <c r="B32" s="270">
        <v>46212.0</v>
      </c>
      <c r="C32" s="109" t="s">
        <v>5952</v>
      </c>
      <c r="D32" s="373" t="s">
        <v>5953</v>
      </c>
      <c r="E32" s="58" t="s">
        <v>22</v>
      </c>
      <c r="F32" s="58" t="s">
        <v>20</v>
      </c>
      <c r="G32" s="427"/>
      <c r="H32" s="269" t="b">
        <v>1</v>
      </c>
      <c r="J32" s="432">
        <v>46213.0</v>
      </c>
      <c r="K32" s="312" t="s">
        <v>5954</v>
      </c>
      <c r="L32" s="417" t="s">
        <v>5955</v>
      </c>
      <c r="M32" s="434" t="s">
        <v>30</v>
      </c>
      <c r="N32" s="418" t="s">
        <v>2347</v>
      </c>
      <c r="O32" s="109" t="s">
        <v>5956</v>
      </c>
      <c r="P32" s="269" t="b">
        <v>1</v>
      </c>
      <c r="R32" s="270"/>
      <c r="S32" s="109"/>
      <c r="T32" s="109"/>
      <c r="U32" s="58"/>
      <c r="V32" s="58"/>
      <c r="W32" s="61"/>
      <c r="X32" s="269"/>
      <c r="Z32" s="270"/>
      <c r="AA32" s="519"/>
      <c r="AB32" s="460"/>
      <c r="AC32" s="470"/>
      <c r="AD32" s="471"/>
      <c r="AE32" s="61"/>
      <c r="AF32" s="269"/>
      <c r="AH32" s="270"/>
      <c r="AI32" s="109"/>
      <c r="AJ32" s="373"/>
      <c r="AK32" s="322"/>
      <c r="AL32" s="58"/>
      <c r="AM32" s="109"/>
      <c r="AN32" s="269"/>
      <c r="AP32" s="476"/>
      <c r="AQ32" s="463"/>
      <c r="AR32" s="463"/>
      <c r="AS32" s="464"/>
      <c r="AT32" s="474"/>
      <c r="AU32" s="469"/>
      <c r="AV32" s="269"/>
      <c r="AX32" s="270"/>
      <c r="AY32" s="463"/>
      <c r="AZ32" s="520"/>
      <c r="BA32" s="58"/>
      <c r="BB32" s="58"/>
      <c r="BC32" s="61"/>
      <c r="BD32" s="269"/>
      <c r="BF32" s="403"/>
      <c r="BG32" s="109"/>
      <c r="BH32" s="109"/>
      <c r="BI32" s="58"/>
      <c r="BJ32" s="58"/>
      <c r="BK32" s="61"/>
      <c r="BL32" s="269"/>
    </row>
    <row r="33" ht="22.5" customHeight="1">
      <c r="A33" s="368"/>
      <c r="B33" s="270">
        <v>46212.0</v>
      </c>
      <c r="C33" s="109" t="s">
        <v>5957</v>
      </c>
      <c r="D33" s="373" t="s">
        <v>5958</v>
      </c>
      <c r="E33" s="58" t="s">
        <v>22</v>
      </c>
      <c r="F33" s="58" t="s">
        <v>20</v>
      </c>
      <c r="G33" s="109" t="s">
        <v>5921</v>
      </c>
      <c r="H33" s="269" t="b">
        <v>1</v>
      </c>
      <c r="J33" s="506">
        <v>46213.0</v>
      </c>
      <c r="K33" s="312" t="s">
        <v>5959</v>
      </c>
      <c r="L33" s="465" t="s">
        <v>5960</v>
      </c>
      <c r="M33" s="560"/>
      <c r="N33" s="547" t="s">
        <v>2347</v>
      </c>
      <c r="O33" s="109" t="s">
        <v>107</v>
      </c>
      <c r="P33" s="269"/>
      <c r="R33" s="270"/>
      <c r="S33" s="109"/>
      <c r="T33" s="109"/>
      <c r="U33" s="58"/>
      <c r="V33" s="58"/>
      <c r="W33" s="427"/>
      <c r="X33" s="269"/>
      <c r="Z33" s="270"/>
      <c r="AA33" s="519"/>
      <c r="AB33" s="519"/>
      <c r="AC33" s="521"/>
      <c r="AD33" s="471"/>
      <c r="AE33" s="109"/>
      <c r="AF33" s="269"/>
      <c r="AH33" s="270"/>
      <c r="AI33" s="109"/>
      <c r="AJ33" s="373"/>
      <c r="AK33" s="322"/>
      <c r="AL33" s="58"/>
      <c r="AM33" s="61"/>
      <c r="AN33" s="269"/>
      <c r="AP33" s="476"/>
      <c r="AQ33" s="460"/>
      <c r="AR33" s="460"/>
      <c r="AS33" s="461"/>
      <c r="AT33" s="470"/>
      <c r="AU33" s="518"/>
      <c r="AV33" s="269"/>
      <c r="AX33" s="270"/>
      <c r="AY33" s="460"/>
      <c r="AZ33" s="512"/>
      <c r="BA33" s="58"/>
      <c r="BB33" s="58"/>
      <c r="BC33" s="61"/>
      <c r="BD33" s="269"/>
      <c r="BF33" s="403"/>
      <c r="BG33" s="109"/>
      <c r="BH33" s="109"/>
      <c r="BI33" s="58"/>
      <c r="BJ33" s="58"/>
      <c r="BK33" s="61"/>
      <c r="BL33" s="269"/>
    </row>
    <row r="34" ht="22.5" customHeight="1">
      <c r="A34" s="368"/>
      <c r="B34" s="270">
        <v>46212.0</v>
      </c>
      <c r="C34" s="109" t="s">
        <v>5961</v>
      </c>
      <c r="D34" s="373" t="s">
        <v>5962</v>
      </c>
      <c r="E34" s="58" t="s">
        <v>22</v>
      </c>
      <c r="F34" s="58" t="s">
        <v>20</v>
      </c>
      <c r="G34" s="61"/>
      <c r="H34" s="269" t="b">
        <v>1</v>
      </c>
      <c r="J34" s="401">
        <v>46213.0</v>
      </c>
      <c r="K34" s="273" t="s">
        <v>5963</v>
      </c>
      <c r="L34" s="273" t="s">
        <v>5964</v>
      </c>
      <c r="M34" s="402" t="s">
        <v>11</v>
      </c>
      <c r="N34" s="274" t="s">
        <v>2337</v>
      </c>
      <c r="O34" s="61"/>
      <c r="P34" s="269" t="b">
        <v>1</v>
      </c>
      <c r="R34" s="270"/>
      <c r="S34" s="109"/>
      <c r="T34" s="109"/>
      <c r="U34" s="58"/>
      <c r="V34" s="58"/>
      <c r="W34" s="61"/>
      <c r="X34" s="269"/>
      <c r="Z34" s="270"/>
      <c r="AA34" s="109"/>
      <c r="AB34" s="109"/>
      <c r="AC34" s="58"/>
      <c r="AD34" s="471"/>
      <c r="AE34" s="61"/>
      <c r="AF34" s="269"/>
      <c r="AH34" s="270"/>
      <c r="AI34" s="109"/>
      <c r="AJ34" s="373"/>
      <c r="AK34" s="58"/>
      <c r="AL34" s="58"/>
      <c r="AM34" s="61"/>
      <c r="AN34" s="269"/>
      <c r="AP34" s="270"/>
      <c r="AQ34" s="109"/>
      <c r="AR34" s="109"/>
      <c r="AS34" s="58"/>
      <c r="AT34" s="58"/>
      <c r="AU34" s="61"/>
      <c r="AV34" s="269"/>
      <c r="AX34" s="270"/>
      <c r="AY34" s="463"/>
      <c r="AZ34" s="520"/>
      <c r="BA34" s="58"/>
      <c r="BB34" s="58"/>
      <c r="BC34" s="61"/>
      <c r="BD34" s="269"/>
      <c r="BF34" s="403"/>
      <c r="BG34" s="109"/>
      <c r="BH34" s="109"/>
      <c r="BI34" s="58"/>
      <c r="BJ34" s="58"/>
      <c r="BK34" s="109"/>
      <c r="BL34" s="269"/>
    </row>
    <row r="35" ht="22.5" customHeight="1">
      <c r="A35" s="368"/>
      <c r="B35" s="270">
        <v>46212.0</v>
      </c>
      <c r="C35" s="109" t="s">
        <v>5965</v>
      </c>
      <c r="D35" s="373" t="s">
        <v>5966</v>
      </c>
      <c r="E35" s="58" t="s">
        <v>16</v>
      </c>
      <c r="F35" s="58" t="s">
        <v>20</v>
      </c>
      <c r="G35" s="61"/>
      <c r="H35" s="269" t="b">
        <v>1</v>
      </c>
      <c r="J35" s="403">
        <v>46213.0</v>
      </c>
      <c r="K35" s="294" t="s">
        <v>5967</v>
      </c>
      <c r="L35" s="294" t="s">
        <v>5968</v>
      </c>
      <c r="M35" s="391" t="s">
        <v>27</v>
      </c>
      <c r="N35" s="295" t="s">
        <v>2337</v>
      </c>
      <c r="O35" s="109"/>
      <c r="P35" s="269" t="b">
        <v>1</v>
      </c>
      <c r="R35" s="270"/>
      <c r="S35" s="273"/>
      <c r="T35" s="273"/>
      <c r="U35" s="402"/>
      <c r="V35" s="274"/>
      <c r="W35" s="61"/>
      <c r="X35" s="269"/>
      <c r="Z35" s="403"/>
      <c r="AA35" s="294"/>
      <c r="AB35" s="294"/>
      <c r="AC35" s="391"/>
      <c r="AD35" s="391"/>
      <c r="AE35" s="61"/>
      <c r="AF35" s="269"/>
      <c r="AH35" s="270"/>
      <c r="AI35" s="294"/>
      <c r="AJ35" s="294"/>
      <c r="AK35" s="391"/>
      <c r="AL35" s="295"/>
      <c r="AM35" s="109"/>
      <c r="AN35" s="269"/>
      <c r="AP35" s="270"/>
      <c r="AQ35" s="109"/>
      <c r="AR35" s="109"/>
      <c r="AS35" s="58"/>
      <c r="AT35" s="58"/>
      <c r="AU35" s="61"/>
      <c r="AV35" s="269"/>
      <c r="AX35" s="270"/>
      <c r="AY35" s="460"/>
      <c r="AZ35" s="512"/>
      <c r="BA35" s="58"/>
      <c r="BB35" s="58"/>
      <c r="BC35" s="61"/>
      <c r="BD35" s="269"/>
      <c r="BF35" s="401"/>
      <c r="BG35" s="273"/>
      <c r="BH35" s="273"/>
      <c r="BI35" s="402"/>
      <c r="BJ35" s="402"/>
      <c r="BK35" s="61"/>
      <c r="BL35" s="269"/>
    </row>
    <row r="36" ht="22.5" customHeight="1">
      <c r="A36" s="368"/>
      <c r="B36" s="540">
        <v>46212.0</v>
      </c>
      <c r="C36" s="430" t="s">
        <v>5969</v>
      </c>
      <c r="D36" s="430" t="s">
        <v>5970</v>
      </c>
      <c r="E36" s="431" t="s">
        <v>16</v>
      </c>
      <c r="F36" s="431" t="s">
        <v>2338</v>
      </c>
      <c r="G36" s="61"/>
      <c r="H36" s="269" t="b">
        <v>1</v>
      </c>
      <c r="J36" s="401">
        <v>46213.0</v>
      </c>
      <c r="K36" s="273" t="s">
        <v>5971</v>
      </c>
      <c r="L36" s="273" t="s">
        <v>5972</v>
      </c>
      <c r="M36" s="402" t="s">
        <v>27</v>
      </c>
      <c r="N36" s="274" t="s">
        <v>2337</v>
      </c>
      <c r="O36" s="109"/>
      <c r="P36" s="269" t="b">
        <v>1</v>
      </c>
      <c r="R36" s="270"/>
      <c r="S36" s="294"/>
      <c r="T36" s="294"/>
      <c r="U36" s="391"/>
      <c r="V36" s="295"/>
      <c r="W36" s="109"/>
      <c r="X36" s="269"/>
      <c r="Z36" s="401"/>
      <c r="AA36" s="273"/>
      <c r="AB36" s="273"/>
      <c r="AC36" s="402"/>
      <c r="AD36" s="402"/>
      <c r="AE36" s="61"/>
      <c r="AF36" s="269"/>
      <c r="AH36" s="270"/>
      <c r="AI36" s="475"/>
      <c r="AJ36" s="273"/>
      <c r="AK36" s="462"/>
      <c r="AL36" s="462"/>
      <c r="AM36" s="475"/>
      <c r="AN36" s="269"/>
      <c r="AP36" s="270"/>
      <c r="AQ36" s="109"/>
      <c r="AR36" s="109"/>
      <c r="AS36" s="58"/>
      <c r="AT36" s="58"/>
      <c r="AU36" s="61"/>
      <c r="AV36" s="269"/>
      <c r="AX36" s="270"/>
      <c r="AY36" s="463"/>
      <c r="AZ36" s="520"/>
      <c r="BA36" s="58"/>
      <c r="BB36" s="58"/>
      <c r="BC36" s="61"/>
      <c r="BD36" s="269"/>
      <c r="BF36" s="403"/>
      <c r="BG36" s="294"/>
      <c r="BH36" s="294"/>
      <c r="BI36" s="391"/>
      <c r="BJ36" s="391"/>
      <c r="BK36" s="61"/>
      <c r="BL36" s="269"/>
    </row>
    <row r="37" ht="22.5" customHeight="1">
      <c r="A37" s="368"/>
      <c r="B37" s="380">
        <v>46212.0</v>
      </c>
      <c r="C37" s="294" t="s">
        <v>5973</v>
      </c>
      <c r="D37" s="294" t="s">
        <v>5974</v>
      </c>
      <c r="E37" s="391" t="s">
        <v>44</v>
      </c>
      <c r="F37" s="391" t="s">
        <v>2338</v>
      </c>
      <c r="G37" s="109" t="s">
        <v>5921</v>
      </c>
      <c r="H37" s="269" t="b">
        <v>1</v>
      </c>
      <c r="J37" s="403">
        <v>46213.0</v>
      </c>
      <c r="K37" s="294" t="s">
        <v>5975</v>
      </c>
      <c r="L37" s="294" t="s">
        <v>5976</v>
      </c>
      <c r="M37" s="391" t="s">
        <v>21</v>
      </c>
      <c r="N37" s="295" t="s">
        <v>2337</v>
      </c>
      <c r="O37" s="61"/>
      <c r="P37" s="269" t="b">
        <v>1</v>
      </c>
      <c r="R37" s="270"/>
      <c r="S37" s="294"/>
      <c r="T37" s="294"/>
      <c r="U37" s="391"/>
      <c r="V37" s="295"/>
      <c r="W37" s="61"/>
      <c r="X37" s="269"/>
      <c r="Z37" s="403"/>
      <c r="AA37" s="294"/>
      <c r="AB37" s="294"/>
      <c r="AC37" s="391"/>
      <c r="AD37" s="391"/>
      <c r="AE37" s="61"/>
      <c r="AF37" s="269"/>
      <c r="AH37" s="270"/>
      <c r="AI37" s="405"/>
      <c r="AJ37" s="405"/>
      <c r="AK37" s="504"/>
      <c r="AL37" s="504"/>
      <c r="AM37" s="522"/>
      <c r="AN37" s="269"/>
      <c r="AP37" s="270"/>
      <c r="AQ37" s="109"/>
      <c r="AR37" s="109"/>
      <c r="AS37" s="58"/>
      <c r="AT37" s="58"/>
      <c r="AU37" s="61"/>
      <c r="AV37" s="269"/>
      <c r="AX37" s="270"/>
      <c r="AY37" s="460"/>
      <c r="AZ37" s="512"/>
      <c r="BA37" s="58"/>
      <c r="BB37" s="58"/>
      <c r="BC37" s="61"/>
      <c r="BD37" s="269"/>
      <c r="BF37" s="401"/>
      <c r="BG37" s="273"/>
      <c r="BH37" s="273"/>
      <c r="BI37" s="402"/>
      <c r="BJ37" s="402"/>
      <c r="BK37" s="61"/>
      <c r="BL37" s="269"/>
    </row>
    <row r="38" ht="22.5" customHeight="1">
      <c r="A38" s="368"/>
      <c r="B38" s="540">
        <v>46212.0</v>
      </c>
      <c r="C38" s="430" t="s">
        <v>5977</v>
      </c>
      <c r="D38" s="430" t="s">
        <v>5978</v>
      </c>
      <c r="E38" s="431" t="s">
        <v>44</v>
      </c>
      <c r="F38" s="431" t="s">
        <v>2338</v>
      </c>
      <c r="G38" s="61"/>
      <c r="H38" s="269" t="b">
        <v>1</v>
      </c>
      <c r="J38" s="401">
        <v>46213.0</v>
      </c>
      <c r="K38" s="273" t="s">
        <v>5979</v>
      </c>
      <c r="L38" s="273" t="s">
        <v>5980</v>
      </c>
      <c r="M38" s="402" t="s">
        <v>30</v>
      </c>
      <c r="N38" s="274" t="s">
        <v>2337</v>
      </c>
      <c r="O38" s="61"/>
      <c r="P38" s="269" t="b">
        <v>1</v>
      </c>
      <c r="R38" s="270"/>
      <c r="S38" s="312"/>
      <c r="T38" s="109"/>
      <c r="U38" s="58"/>
      <c r="V38" s="58"/>
      <c r="W38" s="109"/>
      <c r="X38" s="269"/>
      <c r="Z38" s="401"/>
      <c r="AA38" s="273"/>
      <c r="AB38" s="273"/>
      <c r="AC38" s="402"/>
      <c r="AD38" s="402"/>
      <c r="AE38" s="61"/>
      <c r="AF38" s="269"/>
      <c r="AH38" s="270"/>
      <c r="AI38" s="430"/>
      <c r="AJ38" s="430"/>
      <c r="AK38" s="431"/>
      <c r="AL38" s="431"/>
      <c r="AM38" s="61"/>
      <c r="AN38" s="269"/>
      <c r="AP38" s="270"/>
      <c r="AQ38" s="109"/>
      <c r="AR38" s="109"/>
      <c r="AS38" s="58"/>
      <c r="AT38" s="58"/>
      <c r="AU38" s="61"/>
      <c r="AV38" s="269"/>
      <c r="AX38" s="270"/>
      <c r="AY38" s="463"/>
      <c r="AZ38" s="520"/>
      <c r="BA38" s="58"/>
      <c r="BB38" s="58"/>
      <c r="BC38" s="61"/>
      <c r="BD38" s="269"/>
      <c r="BF38" s="403"/>
      <c r="BG38" s="294"/>
      <c r="BH38" s="294"/>
      <c r="BI38" s="295"/>
      <c r="BJ38" s="295"/>
      <c r="BK38" s="61"/>
      <c r="BL38" s="269"/>
    </row>
    <row r="39" ht="22.5" customHeight="1">
      <c r="A39" s="368"/>
      <c r="B39" s="380">
        <v>46212.0</v>
      </c>
      <c r="C39" s="405" t="s">
        <v>5981</v>
      </c>
      <c r="D39" s="405" t="s">
        <v>5982</v>
      </c>
      <c r="E39" s="504" t="s">
        <v>22</v>
      </c>
      <c r="F39" s="504" t="s">
        <v>2338</v>
      </c>
      <c r="G39" s="61"/>
      <c r="H39" s="269" t="b">
        <v>1</v>
      </c>
      <c r="J39" s="403">
        <v>46213.0</v>
      </c>
      <c r="K39" s="294" t="s">
        <v>5983</v>
      </c>
      <c r="L39" s="294" t="s">
        <v>5984</v>
      </c>
      <c r="M39" s="391" t="s">
        <v>27</v>
      </c>
      <c r="N39" s="295" t="s">
        <v>2337</v>
      </c>
      <c r="O39" s="61"/>
      <c r="P39" s="269" t="b">
        <v>1</v>
      </c>
      <c r="R39" s="270"/>
      <c r="S39" s="273"/>
      <c r="T39" s="273"/>
      <c r="U39" s="402"/>
      <c r="V39" s="274"/>
      <c r="W39" s="61"/>
      <c r="X39" s="269"/>
      <c r="Z39" s="403"/>
      <c r="AA39" s="294"/>
      <c r="AB39" s="294"/>
      <c r="AC39" s="391"/>
      <c r="AD39" s="391"/>
      <c r="AE39" s="109"/>
      <c r="AF39" s="269"/>
      <c r="AH39" s="270"/>
      <c r="AI39" s="405"/>
      <c r="AJ39" s="405"/>
      <c r="AK39" s="504"/>
      <c r="AL39" s="504"/>
      <c r="AM39" s="61"/>
      <c r="AN39" s="269"/>
      <c r="AP39" s="270"/>
      <c r="AQ39" s="109"/>
      <c r="AR39" s="109"/>
      <c r="AS39" s="58"/>
      <c r="AT39" s="58"/>
      <c r="AU39" s="61"/>
      <c r="AV39" s="269"/>
      <c r="AX39" s="270"/>
      <c r="AY39" s="460"/>
      <c r="AZ39" s="512"/>
      <c r="BA39" s="58"/>
      <c r="BB39" s="58"/>
      <c r="BC39" s="61"/>
      <c r="BD39" s="269"/>
      <c r="BF39" s="380"/>
      <c r="BG39" s="405"/>
      <c r="BH39" s="405"/>
      <c r="BI39" s="406"/>
      <c r="BJ39" s="406"/>
      <c r="BK39" s="61"/>
      <c r="BL39" s="269"/>
    </row>
    <row r="40" ht="22.5" customHeight="1">
      <c r="A40" s="368"/>
      <c r="B40" s="540">
        <v>46212.0</v>
      </c>
      <c r="C40" s="430" t="s">
        <v>5985</v>
      </c>
      <c r="D40" s="430" t="s">
        <v>5986</v>
      </c>
      <c r="E40" s="431" t="s">
        <v>19</v>
      </c>
      <c r="F40" s="431" t="s">
        <v>2338</v>
      </c>
      <c r="G40" s="109"/>
      <c r="H40" s="269" t="b">
        <v>1</v>
      </c>
      <c r="J40" s="401">
        <v>46213.0</v>
      </c>
      <c r="K40" s="273" t="s">
        <v>5987</v>
      </c>
      <c r="L40" s="273" t="s">
        <v>5988</v>
      </c>
      <c r="M40" s="402" t="s">
        <v>30</v>
      </c>
      <c r="N40" s="274" t="s">
        <v>2337</v>
      </c>
      <c r="O40" s="61"/>
      <c r="P40" s="269" t="b">
        <v>1</v>
      </c>
      <c r="R40" s="270"/>
      <c r="S40" s="273"/>
      <c r="T40" s="273"/>
      <c r="U40" s="492"/>
      <c r="V40" s="274"/>
      <c r="W40" s="109"/>
      <c r="X40" s="269"/>
      <c r="Z40" s="401"/>
      <c r="AA40" s="273"/>
      <c r="AB40" s="273"/>
      <c r="AC40" s="402"/>
      <c r="AD40" s="402"/>
      <c r="AE40" s="61"/>
      <c r="AF40" s="269"/>
      <c r="AH40" s="270"/>
      <c r="AI40" s="294"/>
      <c r="AJ40" s="294"/>
      <c r="AK40" s="391"/>
      <c r="AL40" s="391"/>
      <c r="AM40" s="61"/>
      <c r="AN40" s="269"/>
      <c r="AP40" s="382"/>
      <c r="AQ40" s="430"/>
      <c r="AR40" s="430"/>
      <c r="AS40" s="431"/>
      <c r="AT40" s="431"/>
      <c r="AU40" s="61"/>
      <c r="AV40" s="269"/>
      <c r="AX40" s="270"/>
      <c r="AY40" s="463"/>
      <c r="AZ40" s="520"/>
      <c r="BA40" s="58"/>
      <c r="BB40" s="58"/>
      <c r="BC40" s="61"/>
      <c r="BD40" s="269"/>
      <c r="BF40" s="382"/>
      <c r="BG40" s="273"/>
      <c r="BH40" s="273"/>
      <c r="BI40" s="383"/>
      <c r="BJ40" s="274"/>
      <c r="BK40" s="61"/>
      <c r="BL40" s="269"/>
    </row>
    <row r="41" ht="22.5" customHeight="1">
      <c r="A41" s="368"/>
      <c r="B41" s="380">
        <v>46212.0</v>
      </c>
      <c r="C41" s="405" t="s">
        <v>5989</v>
      </c>
      <c r="D41" s="405" t="s">
        <v>5990</v>
      </c>
      <c r="E41" s="504" t="s">
        <v>24</v>
      </c>
      <c r="F41" s="504" t="s">
        <v>2338</v>
      </c>
      <c r="G41" s="109" t="s">
        <v>5921</v>
      </c>
      <c r="H41" s="269" t="b">
        <v>1</v>
      </c>
      <c r="J41" s="403">
        <v>46213.0</v>
      </c>
      <c r="K41" s="294" t="s">
        <v>5991</v>
      </c>
      <c r="L41" s="294" t="s">
        <v>5992</v>
      </c>
      <c r="M41" s="391" t="s">
        <v>18</v>
      </c>
      <c r="N41" s="295" t="s">
        <v>2337</v>
      </c>
      <c r="O41" s="109"/>
      <c r="P41" s="269" t="b">
        <v>1</v>
      </c>
      <c r="R41" s="270"/>
      <c r="S41" s="294"/>
      <c r="T41" s="294"/>
      <c r="U41" s="295"/>
      <c r="V41" s="295"/>
      <c r="W41" s="109"/>
      <c r="X41" s="269"/>
      <c r="Z41" s="403"/>
      <c r="AA41" s="294"/>
      <c r="AB41" s="294"/>
      <c r="AC41" s="391"/>
      <c r="AD41" s="391"/>
      <c r="AE41" s="61"/>
      <c r="AF41" s="269"/>
      <c r="AH41" s="270"/>
      <c r="AI41" s="475"/>
      <c r="AJ41" s="475"/>
      <c r="AK41" s="462"/>
      <c r="AL41" s="462"/>
      <c r="AM41" s="61"/>
      <c r="AN41" s="269"/>
      <c r="AP41" s="380"/>
      <c r="AQ41" s="405"/>
      <c r="AR41" s="405"/>
      <c r="AS41" s="504"/>
      <c r="AT41" s="391"/>
      <c r="AU41" s="61"/>
      <c r="AV41" s="269"/>
      <c r="AX41" s="270"/>
      <c r="AY41" s="460"/>
      <c r="AZ41" s="512"/>
      <c r="BA41" s="58"/>
      <c r="BB41" s="58"/>
      <c r="BC41" s="61"/>
      <c r="BD41" s="269"/>
      <c r="BF41" s="380"/>
      <c r="BG41" s="405"/>
      <c r="BH41" s="405"/>
      <c r="BI41" s="441"/>
      <c r="BJ41" s="406"/>
      <c r="BK41" s="61"/>
      <c r="BL41" s="269"/>
    </row>
    <row r="42" ht="22.5" customHeight="1">
      <c r="A42" s="368"/>
      <c r="B42" s="270">
        <v>46213.0</v>
      </c>
      <c r="C42" s="294" t="s">
        <v>5993</v>
      </c>
      <c r="D42" s="411" t="s">
        <v>5994</v>
      </c>
      <c r="E42" s="391" t="s">
        <v>10</v>
      </c>
      <c r="F42" s="58" t="s">
        <v>12</v>
      </c>
      <c r="G42" s="109"/>
      <c r="H42" s="269" t="b">
        <v>1</v>
      </c>
      <c r="J42" s="270">
        <v>46213.0</v>
      </c>
      <c r="K42" s="109" t="s">
        <v>5995</v>
      </c>
      <c r="L42" s="109" t="s">
        <v>5996</v>
      </c>
      <c r="M42" s="58" t="s">
        <v>23</v>
      </c>
      <c r="N42" s="58" t="s">
        <v>28</v>
      </c>
      <c r="O42" s="61"/>
      <c r="P42" s="269" t="b">
        <v>1</v>
      </c>
      <c r="R42" s="270"/>
      <c r="S42" s="294"/>
      <c r="T42" s="294"/>
      <c r="U42" s="391"/>
      <c r="V42" s="295"/>
      <c r="W42" s="61"/>
      <c r="X42" s="269"/>
      <c r="Z42" s="401"/>
      <c r="AA42" s="273"/>
      <c r="AB42" s="273"/>
      <c r="AC42" s="402"/>
      <c r="AD42" s="402"/>
      <c r="AE42" s="61"/>
      <c r="AF42" s="269"/>
      <c r="AH42" s="270"/>
      <c r="AI42" s="430"/>
      <c r="AJ42" s="430"/>
      <c r="AK42" s="431"/>
      <c r="AL42" s="431"/>
      <c r="AM42" s="61"/>
      <c r="AN42" s="269"/>
      <c r="AP42" s="382"/>
      <c r="AQ42" s="430"/>
      <c r="AR42" s="430"/>
      <c r="AS42" s="431"/>
      <c r="AT42" s="431"/>
      <c r="AU42" s="61"/>
      <c r="AV42" s="269"/>
      <c r="AX42" s="270"/>
      <c r="AY42" s="463"/>
      <c r="AZ42" s="520"/>
      <c r="BA42" s="58"/>
      <c r="BB42" s="58"/>
      <c r="BC42" s="61"/>
      <c r="BD42" s="269"/>
      <c r="BF42" s="382"/>
      <c r="BG42" s="273"/>
      <c r="BH42" s="273"/>
      <c r="BI42" s="383"/>
      <c r="BJ42" s="274"/>
      <c r="BK42" s="61"/>
      <c r="BL42" s="269"/>
    </row>
    <row r="43" ht="22.5" customHeight="1">
      <c r="A43" s="368"/>
      <c r="B43" s="270">
        <v>46213.0</v>
      </c>
      <c r="C43" s="273" t="s">
        <v>5997</v>
      </c>
      <c r="D43" s="413" t="s">
        <v>5998</v>
      </c>
      <c r="E43" s="402" t="s">
        <v>22</v>
      </c>
      <c r="F43" s="58" t="s">
        <v>12</v>
      </c>
      <c r="G43" s="61"/>
      <c r="H43" s="269" t="b">
        <v>1</v>
      </c>
      <c r="J43" s="401">
        <v>46213.0</v>
      </c>
      <c r="K43" s="273" t="s">
        <v>5999</v>
      </c>
      <c r="L43" s="273" t="s">
        <v>6000</v>
      </c>
      <c r="M43" s="402" t="s">
        <v>27</v>
      </c>
      <c r="N43" s="274" t="s">
        <v>2337</v>
      </c>
      <c r="O43" s="61"/>
      <c r="P43" s="269" t="b">
        <v>1</v>
      </c>
      <c r="R43" s="270"/>
      <c r="S43" s="384"/>
      <c r="T43" s="109"/>
      <c r="U43" s="58"/>
      <c r="V43" s="58"/>
      <c r="W43" s="61"/>
      <c r="X43" s="269"/>
      <c r="Z43" s="401"/>
      <c r="AA43" s="109"/>
      <c r="AB43" s="109"/>
      <c r="AC43" s="58"/>
      <c r="AD43" s="58"/>
      <c r="AE43" s="109"/>
      <c r="AF43" s="269"/>
      <c r="AH43" s="270"/>
      <c r="AI43" s="273"/>
      <c r="AJ43" s="273"/>
      <c r="AK43" s="402"/>
      <c r="AL43" s="402"/>
      <c r="AM43" s="61"/>
      <c r="AN43" s="269"/>
      <c r="AP43" s="380"/>
      <c r="AQ43" s="405"/>
      <c r="AR43" s="405"/>
      <c r="AS43" s="504"/>
      <c r="AT43" s="504"/>
      <c r="AU43" s="61"/>
      <c r="AV43" s="269"/>
      <c r="AX43" s="270"/>
      <c r="AY43" s="384"/>
      <c r="AZ43" s="373"/>
      <c r="BA43" s="58"/>
      <c r="BB43" s="58"/>
      <c r="BC43" s="61"/>
      <c r="BD43" s="269"/>
      <c r="BF43" s="401"/>
      <c r="BG43" s="273"/>
      <c r="BH43" s="273"/>
      <c r="BI43" s="274"/>
      <c r="BJ43" s="274"/>
      <c r="BK43" s="61"/>
      <c r="BL43" s="269"/>
    </row>
    <row r="44" ht="22.5" customHeight="1">
      <c r="A44" s="368"/>
      <c r="B44" s="270">
        <v>46213.0</v>
      </c>
      <c r="C44" s="294" t="s">
        <v>6001</v>
      </c>
      <c r="D44" s="411" t="s">
        <v>6002</v>
      </c>
      <c r="E44" s="391" t="s">
        <v>10</v>
      </c>
      <c r="F44" s="58" t="s">
        <v>12</v>
      </c>
      <c r="G44" s="61"/>
      <c r="H44" s="269" t="b">
        <v>1</v>
      </c>
      <c r="J44" s="403">
        <v>46213.0</v>
      </c>
      <c r="K44" s="294" t="s">
        <v>6003</v>
      </c>
      <c r="L44" s="294" t="s">
        <v>6004</v>
      </c>
      <c r="M44" s="391" t="s">
        <v>15</v>
      </c>
      <c r="N44" s="295" t="s">
        <v>2337</v>
      </c>
      <c r="O44" s="61"/>
      <c r="P44" s="269" t="b">
        <v>1</v>
      </c>
      <c r="R44" s="270"/>
      <c r="S44" s="109"/>
      <c r="T44" s="109"/>
      <c r="U44" s="58"/>
      <c r="V44" s="58"/>
      <c r="W44" s="61"/>
      <c r="X44" s="269"/>
      <c r="Z44" s="270"/>
      <c r="AA44" s="109"/>
      <c r="AB44" s="109"/>
      <c r="AC44" s="58"/>
      <c r="AD44" s="58"/>
      <c r="AE44" s="109"/>
      <c r="AF44" s="269"/>
      <c r="AH44" s="270"/>
      <c r="AI44" s="475"/>
      <c r="AJ44" s="273"/>
      <c r="AK44" s="462"/>
      <c r="AL44" s="462"/>
      <c r="AM44" s="61"/>
      <c r="AN44" s="269"/>
      <c r="AP44" s="270"/>
      <c r="AQ44" s="109"/>
      <c r="AR44" s="109"/>
      <c r="AS44" s="58"/>
      <c r="AT44" s="58"/>
      <c r="AU44" s="109"/>
      <c r="AV44" s="269"/>
      <c r="AX44" s="270"/>
      <c r="AY44" s="384"/>
      <c r="AZ44" s="373"/>
      <c r="BA44" s="58"/>
      <c r="BB44" s="58"/>
      <c r="BC44" s="61"/>
      <c r="BD44" s="269"/>
      <c r="BF44" s="403"/>
      <c r="BG44" s="294"/>
      <c r="BH44" s="294"/>
      <c r="BI44" s="295"/>
      <c r="BJ44" s="295"/>
      <c r="BK44" s="61"/>
      <c r="BL44" s="269"/>
    </row>
    <row r="45" ht="22.5" customHeight="1">
      <c r="A45" s="368"/>
      <c r="B45" s="270">
        <v>46213.0</v>
      </c>
      <c r="C45" s="273" t="s">
        <v>6005</v>
      </c>
      <c r="D45" s="413" t="s">
        <v>6006</v>
      </c>
      <c r="E45" s="402" t="s">
        <v>10</v>
      </c>
      <c r="F45" s="58" t="s">
        <v>12</v>
      </c>
      <c r="G45" s="109"/>
      <c r="H45" s="269" t="b">
        <v>1</v>
      </c>
      <c r="J45" s="270">
        <v>46213.0</v>
      </c>
      <c r="K45" s="109" t="s">
        <v>6007</v>
      </c>
      <c r="L45" s="109" t="s">
        <v>6008</v>
      </c>
      <c r="M45" s="58" t="s">
        <v>21</v>
      </c>
      <c r="N45" s="58" t="s">
        <v>2347</v>
      </c>
      <c r="O45" s="61"/>
      <c r="P45" s="269" t="b">
        <v>1</v>
      </c>
      <c r="R45" s="270"/>
      <c r="S45" s="109"/>
      <c r="T45" s="109"/>
      <c r="U45" s="58"/>
      <c r="V45" s="58"/>
      <c r="W45" s="61"/>
      <c r="X45" s="269"/>
      <c r="Z45" s="270"/>
      <c r="AA45" s="109"/>
      <c r="AB45" s="109"/>
      <c r="AC45" s="58"/>
      <c r="AD45" s="58"/>
      <c r="AE45" s="61"/>
      <c r="AF45" s="269"/>
      <c r="AH45" s="530"/>
      <c r="AI45" s="456"/>
      <c r="AJ45" s="373"/>
      <c r="AK45" s="457"/>
      <c r="AL45" s="457"/>
      <c r="AM45" s="109"/>
      <c r="AN45" s="269"/>
      <c r="AP45" s="403"/>
      <c r="AQ45" s="294"/>
      <c r="AR45" s="294"/>
      <c r="AS45" s="391"/>
      <c r="AT45" s="391"/>
      <c r="AU45" s="61"/>
      <c r="AV45" s="269"/>
      <c r="AX45" s="270"/>
      <c r="AY45" s="384"/>
      <c r="AZ45" s="373"/>
      <c r="BA45" s="58"/>
      <c r="BB45" s="58"/>
      <c r="BC45" s="61"/>
      <c r="BD45" s="269"/>
      <c r="BF45" s="401"/>
      <c r="BG45" s="273"/>
      <c r="BH45" s="273"/>
      <c r="BI45" s="274"/>
      <c r="BJ45" s="274"/>
      <c r="BK45" s="61"/>
      <c r="BL45" s="269"/>
    </row>
    <row r="46" ht="22.5" customHeight="1">
      <c r="A46" s="368"/>
      <c r="B46" s="270">
        <v>46213.0</v>
      </c>
      <c r="C46" s="294" t="s">
        <v>6009</v>
      </c>
      <c r="D46" s="411" t="s">
        <v>6010</v>
      </c>
      <c r="E46" s="391" t="s">
        <v>10</v>
      </c>
      <c r="F46" s="58" t="s">
        <v>12</v>
      </c>
      <c r="G46" s="109" t="s">
        <v>6011</v>
      </c>
      <c r="H46" s="269"/>
      <c r="J46" s="270">
        <v>46213.0</v>
      </c>
      <c r="K46" s="312" t="s">
        <v>6012</v>
      </c>
      <c r="L46" s="109" t="s">
        <v>6013</v>
      </c>
      <c r="M46" s="58" t="s">
        <v>18</v>
      </c>
      <c r="N46" s="58" t="s">
        <v>2347</v>
      </c>
      <c r="O46" s="61"/>
      <c r="P46" s="269" t="b">
        <v>1</v>
      </c>
      <c r="R46" s="270"/>
      <c r="S46" s="109"/>
      <c r="T46" s="109"/>
      <c r="U46" s="58"/>
      <c r="V46" s="58"/>
      <c r="W46" s="61"/>
      <c r="X46" s="269"/>
      <c r="Z46" s="270"/>
      <c r="AA46" s="109"/>
      <c r="AB46" s="109"/>
      <c r="AC46" s="58"/>
      <c r="AD46" s="58"/>
      <c r="AE46" s="61"/>
      <c r="AF46" s="269"/>
      <c r="AH46" s="270"/>
      <c r="AI46" s="499"/>
      <c r="AJ46" s="499"/>
      <c r="AK46" s="457"/>
      <c r="AL46" s="457"/>
      <c r="AM46" s="61"/>
      <c r="AN46" s="269"/>
      <c r="AP46" s="401"/>
      <c r="AQ46" s="465"/>
      <c r="AR46" s="273"/>
      <c r="AS46" s="402"/>
      <c r="AT46" s="402"/>
      <c r="AU46" s="109"/>
      <c r="AV46" s="269"/>
      <c r="AX46" s="270"/>
      <c r="AY46" s="384"/>
      <c r="AZ46" s="373"/>
      <c r="BA46" s="58"/>
      <c r="BB46" s="58"/>
      <c r="BC46" s="61"/>
      <c r="BD46" s="269"/>
      <c r="BF46" s="403"/>
      <c r="BG46" s="294"/>
      <c r="BH46" s="294"/>
      <c r="BI46" s="295"/>
      <c r="BJ46" s="295"/>
      <c r="BK46" s="61"/>
      <c r="BL46" s="269"/>
    </row>
    <row r="47" ht="22.5" customHeight="1">
      <c r="A47" s="368"/>
      <c r="B47" s="270">
        <v>46213.0</v>
      </c>
      <c r="C47" s="273" t="s">
        <v>6014</v>
      </c>
      <c r="D47" s="413" t="s">
        <v>6015</v>
      </c>
      <c r="E47" s="274" t="s">
        <v>22</v>
      </c>
      <c r="F47" s="58" t="s">
        <v>12</v>
      </c>
      <c r="G47" s="61"/>
      <c r="H47" s="269" t="b">
        <v>1</v>
      </c>
      <c r="J47" s="270">
        <v>46213.0</v>
      </c>
      <c r="K47" s="109" t="s">
        <v>6016</v>
      </c>
      <c r="L47" s="109" t="s">
        <v>6017</v>
      </c>
      <c r="M47" s="58" t="s">
        <v>30</v>
      </c>
      <c r="N47" s="58" t="s">
        <v>2347</v>
      </c>
      <c r="O47" s="61"/>
      <c r="P47" s="269" t="b">
        <v>1</v>
      </c>
      <c r="R47" s="270"/>
      <c r="S47" s="109"/>
      <c r="T47" s="109"/>
      <c r="U47" s="58"/>
      <c r="V47" s="58"/>
      <c r="W47" s="109"/>
      <c r="X47" s="269"/>
      <c r="Z47" s="270"/>
      <c r="AA47" s="109"/>
      <c r="AB47" s="109"/>
      <c r="AC47" s="58"/>
      <c r="AD47" s="58"/>
      <c r="AE47" s="109"/>
      <c r="AF47" s="269"/>
      <c r="AH47" s="270"/>
      <c r="AI47" s="456"/>
      <c r="AJ47" s="373"/>
      <c r="AK47" s="457"/>
      <c r="AL47" s="457"/>
      <c r="AM47" s="61"/>
      <c r="AN47" s="269"/>
      <c r="AP47" s="403"/>
      <c r="AQ47" s="294"/>
      <c r="AR47" s="294"/>
      <c r="AS47" s="391"/>
      <c r="AT47" s="391"/>
      <c r="AU47" s="61"/>
      <c r="AV47" s="269"/>
      <c r="AX47" s="270"/>
      <c r="AY47" s="384"/>
      <c r="AZ47" s="373"/>
      <c r="BA47" s="58"/>
      <c r="BB47" s="58"/>
      <c r="BC47" s="61"/>
      <c r="BD47" s="269"/>
      <c r="BF47" s="382"/>
      <c r="BG47" s="430"/>
      <c r="BH47" s="430"/>
      <c r="BI47" s="399"/>
      <c r="BJ47" s="410"/>
      <c r="BK47" s="61"/>
      <c r="BL47" s="269"/>
    </row>
    <row r="48" ht="22.5" customHeight="1">
      <c r="A48" s="368"/>
      <c r="B48" s="270">
        <v>46213.0</v>
      </c>
      <c r="C48" s="109" t="s">
        <v>6018</v>
      </c>
      <c r="D48" s="373" t="s">
        <v>6019</v>
      </c>
      <c r="E48" s="58" t="s">
        <v>44</v>
      </c>
      <c r="F48" s="58" t="s">
        <v>9</v>
      </c>
      <c r="G48" s="109"/>
      <c r="H48" s="269" t="b">
        <v>1</v>
      </c>
      <c r="J48" s="270">
        <v>46214.0</v>
      </c>
      <c r="K48" s="109" t="s">
        <v>6020</v>
      </c>
      <c r="L48" s="109" t="s">
        <v>6021</v>
      </c>
      <c r="M48" s="58" t="s">
        <v>27</v>
      </c>
      <c r="N48" s="58" t="s">
        <v>2347</v>
      </c>
      <c r="O48" s="61"/>
      <c r="P48" s="269" t="b">
        <v>1</v>
      </c>
      <c r="R48" s="270"/>
      <c r="S48" s="109"/>
      <c r="T48" s="109"/>
      <c r="U48" s="58"/>
      <c r="V48" s="58"/>
      <c r="W48" s="61"/>
      <c r="X48" s="269"/>
      <c r="Z48" s="270"/>
      <c r="AA48" s="109"/>
      <c r="AB48" s="109"/>
      <c r="AC48" s="58"/>
      <c r="AD48" s="58"/>
      <c r="AE48" s="61"/>
      <c r="AF48" s="269"/>
      <c r="AH48" s="270"/>
      <c r="AI48" s="312"/>
      <c r="AJ48" s="373"/>
      <c r="AK48" s="58"/>
      <c r="AL48" s="58"/>
      <c r="AM48" s="109"/>
      <c r="AN48" s="269"/>
      <c r="AP48" s="401"/>
      <c r="AQ48" s="273"/>
      <c r="AR48" s="273"/>
      <c r="AS48" s="402"/>
      <c r="AT48" s="402"/>
      <c r="AU48" s="61"/>
      <c r="AV48" s="269"/>
      <c r="AX48" s="270"/>
      <c r="AY48" s="384"/>
      <c r="AZ48" s="373"/>
      <c r="BA48" s="58"/>
      <c r="BB48" s="58"/>
      <c r="BC48" s="61"/>
      <c r="BD48" s="269"/>
      <c r="BF48" s="380"/>
      <c r="BG48" s="294"/>
      <c r="BH48" s="294"/>
      <c r="BI48" s="381"/>
      <c r="BJ48" s="295"/>
      <c r="BK48" s="61"/>
      <c r="BL48" s="269"/>
    </row>
    <row r="49" ht="22.5" customHeight="1">
      <c r="A49" s="368"/>
      <c r="B49" s="270">
        <v>46213.0</v>
      </c>
      <c r="C49" s="312" t="s">
        <v>6022</v>
      </c>
      <c r="D49" s="373" t="s">
        <v>6023</v>
      </c>
      <c r="E49" s="58" t="s">
        <v>22</v>
      </c>
      <c r="F49" s="58" t="s">
        <v>9</v>
      </c>
      <c r="G49" s="61"/>
      <c r="H49" s="269" t="b">
        <v>1</v>
      </c>
      <c r="J49" s="270">
        <v>46214.0</v>
      </c>
      <c r="K49" s="312" t="s">
        <v>6024</v>
      </c>
      <c r="L49" s="109" t="s">
        <v>6025</v>
      </c>
      <c r="M49" s="58" t="s">
        <v>27</v>
      </c>
      <c r="N49" s="58" t="s">
        <v>2347</v>
      </c>
      <c r="O49" s="109" t="s">
        <v>6026</v>
      </c>
      <c r="P49" s="269"/>
      <c r="R49" s="270"/>
      <c r="S49" s="109"/>
      <c r="T49" s="109"/>
      <c r="U49" s="58"/>
      <c r="V49" s="58"/>
      <c r="W49" s="61"/>
      <c r="X49" s="269"/>
      <c r="Z49" s="270"/>
      <c r="AA49" s="109"/>
      <c r="AB49" s="109"/>
      <c r="AC49" s="58"/>
      <c r="AD49" s="58"/>
      <c r="AE49" s="61"/>
      <c r="AF49" s="269"/>
      <c r="AH49" s="270"/>
      <c r="AI49" s="294"/>
      <c r="AJ49" s="294"/>
      <c r="AK49" s="391"/>
      <c r="AL49" s="295"/>
      <c r="AM49" s="61"/>
      <c r="AN49" s="269"/>
      <c r="AP49" s="403"/>
      <c r="AQ49" s="294"/>
      <c r="AR49" s="294"/>
      <c r="AS49" s="391"/>
      <c r="AT49" s="295"/>
      <c r="AU49" s="61"/>
      <c r="AV49" s="269"/>
      <c r="AX49" s="270"/>
      <c r="AY49" s="384"/>
      <c r="AZ49" s="373"/>
      <c r="BA49" s="58"/>
      <c r="BB49" s="58"/>
      <c r="BC49" s="109"/>
      <c r="BD49" s="269"/>
      <c r="BF49" s="382"/>
      <c r="BG49" s="430"/>
      <c r="BH49" s="430"/>
      <c r="BI49" s="399"/>
      <c r="BJ49" s="410"/>
      <c r="BK49" s="61"/>
      <c r="BL49" s="269"/>
    </row>
    <row r="50" ht="22.5" customHeight="1">
      <c r="A50" s="368"/>
      <c r="B50" s="270">
        <v>46213.0</v>
      </c>
      <c r="C50" s="109" t="s">
        <v>6027</v>
      </c>
      <c r="D50" s="373" t="s">
        <v>6028</v>
      </c>
      <c r="E50" s="58" t="s">
        <v>22</v>
      </c>
      <c r="F50" s="58" t="s">
        <v>9</v>
      </c>
      <c r="G50" s="61"/>
      <c r="H50" s="269" t="b">
        <v>1</v>
      </c>
      <c r="J50" s="401">
        <v>46214.0</v>
      </c>
      <c r="K50" s="273" t="s">
        <v>6029</v>
      </c>
      <c r="L50" s="273" t="s">
        <v>6030</v>
      </c>
      <c r="M50" s="402" t="s">
        <v>25</v>
      </c>
      <c r="N50" s="274" t="s">
        <v>2337</v>
      </c>
      <c r="O50" s="61"/>
      <c r="P50" s="269" t="b">
        <v>1</v>
      </c>
      <c r="R50" s="270"/>
      <c r="S50" s="109"/>
      <c r="T50" s="109"/>
      <c r="U50" s="58"/>
      <c r="V50" s="58"/>
      <c r="W50" s="109"/>
      <c r="X50" s="269"/>
      <c r="Z50" s="270"/>
      <c r="AA50" s="109"/>
      <c r="AB50" s="109"/>
      <c r="AC50" s="58"/>
      <c r="AD50" s="58"/>
      <c r="AE50" s="61"/>
      <c r="AF50" s="269"/>
      <c r="AH50" s="270"/>
      <c r="AI50" s="294"/>
      <c r="AJ50" s="294"/>
      <c r="AK50" s="391"/>
      <c r="AL50" s="295"/>
      <c r="AM50" s="61"/>
      <c r="AN50" s="269"/>
      <c r="AP50" s="401"/>
      <c r="AQ50" s="273"/>
      <c r="AR50" s="273"/>
      <c r="AS50" s="274"/>
      <c r="AT50" s="274"/>
      <c r="AU50" s="61"/>
      <c r="AV50" s="269"/>
      <c r="AX50" s="270"/>
      <c r="AY50" s="384"/>
      <c r="AZ50" s="373"/>
      <c r="BA50" s="58"/>
      <c r="BB50" s="58"/>
      <c r="BC50" s="109"/>
      <c r="BD50" s="269"/>
      <c r="BF50" s="401"/>
      <c r="BG50" s="273"/>
      <c r="BH50" s="273"/>
      <c r="BI50" s="274"/>
      <c r="BJ50" s="274"/>
      <c r="BK50" s="61"/>
      <c r="BL50" s="269"/>
    </row>
    <row r="51" ht="22.5" customHeight="1">
      <c r="A51" s="368"/>
      <c r="B51" s="270">
        <v>46213.0</v>
      </c>
      <c r="C51" s="109" t="s">
        <v>6031</v>
      </c>
      <c r="D51" s="373" t="s">
        <v>6032</v>
      </c>
      <c r="E51" s="58" t="s">
        <v>24</v>
      </c>
      <c r="F51" s="58" t="s">
        <v>9</v>
      </c>
      <c r="G51" s="61"/>
      <c r="H51" s="269" t="b">
        <v>1</v>
      </c>
      <c r="J51" s="403">
        <v>46214.0</v>
      </c>
      <c r="K51" s="294" t="s">
        <v>6033</v>
      </c>
      <c r="L51" s="294" t="s">
        <v>6034</v>
      </c>
      <c r="M51" s="391" t="s">
        <v>27</v>
      </c>
      <c r="N51" s="295" t="s">
        <v>2337</v>
      </c>
      <c r="O51" s="109" t="s">
        <v>5691</v>
      </c>
      <c r="P51" s="269" t="b">
        <v>1</v>
      </c>
      <c r="R51" s="270"/>
      <c r="S51" s="294"/>
      <c r="T51" s="294"/>
      <c r="U51" s="295"/>
      <c r="V51" s="58"/>
      <c r="W51" s="109"/>
      <c r="X51" s="269"/>
      <c r="Z51" s="270"/>
      <c r="AA51" s="109"/>
      <c r="AB51" s="109"/>
      <c r="AC51" s="58"/>
      <c r="AD51" s="58"/>
      <c r="AE51" s="61"/>
      <c r="AF51" s="269"/>
      <c r="AH51" s="270"/>
      <c r="AI51" s="463"/>
      <c r="AJ51" s="463"/>
      <c r="AK51" s="474"/>
      <c r="AL51" s="474"/>
      <c r="AM51" s="61"/>
      <c r="AN51" s="269"/>
      <c r="AP51" s="270"/>
      <c r="AQ51" s="61"/>
      <c r="AR51" s="61"/>
      <c r="AS51" s="81"/>
      <c r="AT51" s="81"/>
      <c r="AU51" s="61"/>
      <c r="AV51" s="269"/>
      <c r="AX51" s="270"/>
      <c r="AY51" s="109"/>
      <c r="AZ51" s="373"/>
      <c r="BA51" s="58"/>
      <c r="BB51" s="58"/>
      <c r="BC51" s="61"/>
      <c r="BD51" s="269"/>
      <c r="BF51" s="403"/>
      <c r="BG51" s="294"/>
      <c r="BH51" s="294"/>
      <c r="BI51" s="295"/>
      <c r="BJ51" s="295"/>
      <c r="BK51" s="61"/>
      <c r="BL51" s="269"/>
    </row>
    <row r="52" ht="22.5" customHeight="1">
      <c r="A52" s="368"/>
      <c r="B52" s="270">
        <v>46213.0</v>
      </c>
      <c r="C52" s="109" t="s">
        <v>6035</v>
      </c>
      <c r="D52" s="373" t="s">
        <v>6036</v>
      </c>
      <c r="E52" s="58" t="s">
        <v>19</v>
      </c>
      <c r="F52" s="58" t="s">
        <v>9</v>
      </c>
      <c r="G52" s="109"/>
      <c r="H52" s="269" t="b">
        <v>1</v>
      </c>
      <c r="J52" s="401">
        <v>46214.0</v>
      </c>
      <c r="K52" s="273" t="s">
        <v>6037</v>
      </c>
      <c r="L52" s="273" t="s">
        <v>6038</v>
      </c>
      <c r="M52" s="402" t="s">
        <v>11</v>
      </c>
      <c r="N52" s="274" t="s">
        <v>2337</v>
      </c>
      <c r="O52" s="61"/>
      <c r="P52" s="269" t="b">
        <v>1</v>
      </c>
      <c r="R52" s="270"/>
      <c r="S52" s="273"/>
      <c r="T52" s="273"/>
      <c r="U52" s="402"/>
      <c r="V52" s="58"/>
      <c r="W52" s="61"/>
      <c r="X52" s="269"/>
      <c r="Z52" s="380"/>
      <c r="AA52" s="273"/>
      <c r="AB52" s="273"/>
      <c r="AC52" s="395"/>
      <c r="AD52" s="58"/>
      <c r="AE52" s="61"/>
      <c r="AF52" s="269"/>
      <c r="AH52" s="270"/>
      <c r="AI52" s="463"/>
      <c r="AJ52" s="463"/>
      <c r="AK52" s="474"/>
      <c r="AL52" s="474"/>
      <c r="AM52" s="61"/>
      <c r="AN52" s="269"/>
      <c r="AP52" s="270"/>
      <c r="AQ52" s="109"/>
      <c r="AR52" s="109"/>
      <c r="AS52" s="58"/>
      <c r="AT52" s="58"/>
      <c r="AU52" s="61"/>
      <c r="AV52" s="269"/>
      <c r="AX52" s="270"/>
      <c r="AY52" s="384"/>
      <c r="AZ52" s="373"/>
      <c r="BA52" s="58"/>
      <c r="BB52" s="58"/>
      <c r="BC52" s="61"/>
      <c r="BD52" s="269"/>
      <c r="BF52" s="401"/>
      <c r="BG52" s="273"/>
      <c r="BH52" s="273"/>
      <c r="BI52" s="274"/>
      <c r="BJ52" s="274"/>
      <c r="BK52" s="61"/>
      <c r="BL52" s="269"/>
    </row>
    <row r="53" ht="22.5" customHeight="1">
      <c r="A53" s="368"/>
      <c r="B53" s="270">
        <v>46213.0</v>
      </c>
      <c r="C53" s="312" t="s">
        <v>6039</v>
      </c>
      <c r="D53" s="528" t="s">
        <v>6040</v>
      </c>
      <c r="E53" s="58" t="s">
        <v>19</v>
      </c>
      <c r="F53" s="58" t="s">
        <v>9</v>
      </c>
      <c r="G53" s="427"/>
      <c r="H53" s="269" t="b">
        <v>1</v>
      </c>
      <c r="J53" s="403">
        <v>46214.0</v>
      </c>
      <c r="K53" s="294" t="s">
        <v>6041</v>
      </c>
      <c r="L53" s="294" t="s">
        <v>6042</v>
      </c>
      <c r="M53" s="391" t="s">
        <v>18</v>
      </c>
      <c r="N53" s="295" t="s">
        <v>2337</v>
      </c>
      <c r="O53" s="61"/>
      <c r="P53" s="269" t="b">
        <v>1</v>
      </c>
      <c r="R53" s="270"/>
      <c r="S53" s="294"/>
      <c r="T53" s="294"/>
      <c r="U53" s="391"/>
      <c r="V53" s="58"/>
      <c r="W53" s="61"/>
      <c r="X53" s="269"/>
      <c r="Z53" s="380"/>
      <c r="AA53" s="294"/>
      <c r="AB53" s="294"/>
      <c r="AC53" s="409"/>
      <c r="AD53" s="58"/>
      <c r="AE53" s="61"/>
      <c r="AF53" s="269"/>
      <c r="AH53" s="270"/>
      <c r="AI53" s="463"/>
      <c r="AJ53" s="463"/>
      <c r="AK53" s="474"/>
      <c r="AL53" s="474"/>
      <c r="AM53" s="61"/>
      <c r="AN53" s="269"/>
      <c r="AP53" s="270"/>
      <c r="AQ53" s="109"/>
      <c r="AR53" s="109"/>
      <c r="AS53" s="58"/>
      <c r="AT53" s="58"/>
      <c r="AU53" s="61"/>
      <c r="AV53" s="269"/>
      <c r="AX53" s="270"/>
      <c r="AY53" s="460"/>
      <c r="AZ53" s="460"/>
      <c r="BA53" s="470"/>
      <c r="BB53" s="470"/>
      <c r="BC53" s="61"/>
      <c r="BD53" s="269"/>
      <c r="BF53" s="401"/>
      <c r="BG53" s="109"/>
      <c r="BH53" s="109"/>
      <c r="BI53" s="58"/>
      <c r="BJ53" s="58"/>
      <c r="BK53" s="61"/>
      <c r="BL53" s="269"/>
    </row>
    <row r="54" ht="22.5" customHeight="1">
      <c r="A54" s="368"/>
      <c r="B54" s="270">
        <v>46213.0</v>
      </c>
      <c r="C54" s="528" t="s">
        <v>6043</v>
      </c>
      <c r="D54" s="392" t="s">
        <v>6044</v>
      </c>
      <c r="E54" s="58" t="s">
        <v>24</v>
      </c>
      <c r="F54" s="58" t="s">
        <v>9</v>
      </c>
      <c r="G54" s="427"/>
      <c r="H54" s="269" t="b">
        <v>1</v>
      </c>
      <c r="J54" s="401">
        <v>46214.0</v>
      </c>
      <c r="K54" s="273" t="s">
        <v>6045</v>
      </c>
      <c r="L54" s="273" t="s">
        <v>6046</v>
      </c>
      <c r="M54" s="402" t="s">
        <v>25</v>
      </c>
      <c r="N54" s="274" t="s">
        <v>2337</v>
      </c>
      <c r="O54" s="109"/>
      <c r="P54" s="269" t="b">
        <v>1</v>
      </c>
      <c r="R54" s="270"/>
      <c r="S54" s="273"/>
      <c r="T54" s="273"/>
      <c r="U54" s="402"/>
      <c r="V54" s="58"/>
      <c r="W54" s="61"/>
      <c r="X54" s="269"/>
      <c r="Z54" s="380"/>
      <c r="AA54" s="273"/>
      <c r="AB54" s="273"/>
      <c r="AC54" s="395"/>
      <c r="AD54" s="58"/>
      <c r="AE54" s="61"/>
      <c r="AF54" s="269"/>
      <c r="AH54" s="270"/>
      <c r="AI54" s="463"/>
      <c r="AJ54" s="463"/>
      <c r="AK54" s="474"/>
      <c r="AL54" s="474"/>
      <c r="AM54" s="532"/>
      <c r="AN54" s="269"/>
      <c r="AP54" s="270"/>
      <c r="AQ54" s="109"/>
      <c r="AR54" s="109"/>
      <c r="AS54" s="58"/>
      <c r="AT54" s="58"/>
      <c r="AU54" s="61"/>
      <c r="AV54" s="269"/>
      <c r="AX54" s="270"/>
      <c r="AY54" s="109"/>
      <c r="AZ54" s="373"/>
      <c r="BA54" s="58"/>
      <c r="BB54" s="58"/>
      <c r="BC54" s="61"/>
      <c r="BD54" s="269"/>
      <c r="BF54" s="401"/>
      <c r="BG54" s="109"/>
      <c r="BH54" s="109"/>
      <c r="BI54" s="58"/>
      <c r="BJ54" s="58"/>
      <c r="BK54" s="61"/>
      <c r="BL54" s="269"/>
    </row>
    <row r="55" ht="22.5" customHeight="1">
      <c r="A55" s="368"/>
      <c r="B55" s="270">
        <v>46213.0</v>
      </c>
      <c r="C55" s="533" t="s">
        <v>6047</v>
      </c>
      <c r="D55" s="533" t="s">
        <v>6048</v>
      </c>
      <c r="E55" s="547" t="s">
        <v>22</v>
      </c>
      <c r="F55" s="58" t="s">
        <v>9</v>
      </c>
      <c r="G55" s="109"/>
      <c r="H55" s="269" t="b">
        <v>1</v>
      </c>
      <c r="J55" s="403">
        <v>46214.0</v>
      </c>
      <c r="K55" s="294" t="s">
        <v>6049</v>
      </c>
      <c r="L55" s="294" t="s">
        <v>6050</v>
      </c>
      <c r="M55" s="391" t="s">
        <v>21</v>
      </c>
      <c r="N55" s="295" t="s">
        <v>2337</v>
      </c>
      <c r="O55" s="61"/>
      <c r="P55" s="269" t="b">
        <v>1</v>
      </c>
      <c r="R55" s="270"/>
      <c r="S55" s="294"/>
      <c r="T55" s="294"/>
      <c r="U55" s="391"/>
      <c r="V55" s="58"/>
      <c r="W55" s="109"/>
      <c r="X55" s="269"/>
      <c r="Z55" s="380"/>
      <c r="AA55" s="534"/>
      <c r="AB55" s="294"/>
      <c r="AC55" s="409"/>
      <c r="AD55" s="58"/>
      <c r="AE55" s="61"/>
      <c r="AF55" s="269"/>
      <c r="AH55" s="270"/>
      <c r="AI55" s="463"/>
      <c r="AJ55" s="463"/>
      <c r="AK55" s="474"/>
      <c r="AL55" s="474"/>
      <c r="AM55" s="61"/>
      <c r="AN55" s="269"/>
      <c r="AP55" s="270"/>
      <c r="AQ55" s="109"/>
      <c r="AR55" s="109"/>
      <c r="AS55" s="58"/>
      <c r="AT55" s="58"/>
      <c r="AU55" s="61"/>
      <c r="AV55" s="269"/>
      <c r="AX55" s="270"/>
      <c r="AY55" s="109"/>
      <c r="AZ55" s="373"/>
      <c r="BA55" s="58"/>
      <c r="BB55" s="58"/>
      <c r="BC55" s="61"/>
      <c r="BD55" s="269"/>
      <c r="BF55" s="401"/>
      <c r="BG55" s="109"/>
      <c r="BH55" s="109"/>
      <c r="BI55" s="58"/>
      <c r="BJ55" s="58"/>
      <c r="BK55" s="61"/>
      <c r="BL55" s="269"/>
    </row>
    <row r="56" ht="22.5" customHeight="1">
      <c r="A56" s="368"/>
      <c r="B56" s="270">
        <v>46213.0</v>
      </c>
      <c r="C56" s="109" t="s">
        <v>6051</v>
      </c>
      <c r="D56" s="373" t="s">
        <v>6052</v>
      </c>
      <c r="E56" s="58" t="s">
        <v>22</v>
      </c>
      <c r="F56" s="58" t="s">
        <v>9</v>
      </c>
      <c r="G56" s="61"/>
      <c r="H56" s="269" t="b">
        <v>1</v>
      </c>
      <c r="J56" s="401">
        <v>46214.0</v>
      </c>
      <c r="K56" s="273" t="s">
        <v>6053</v>
      </c>
      <c r="L56" s="273" t="s">
        <v>6054</v>
      </c>
      <c r="M56" s="402" t="s">
        <v>23</v>
      </c>
      <c r="N56" s="274" t="s">
        <v>2337</v>
      </c>
      <c r="O56" s="61"/>
      <c r="P56" s="269" t="b">
        <v>1</v>
      </c>
      <c r="R56" s="270"/>
      <c r="S56" s="430"/>
      <c r="T56" s="430"/>
      <c r="U56" s="431"/>
      <c r="V56" s="58"/>
      <c r="W56" s="109"/>
      <c r="X56" s="269"/>
      <c r="Z56" s="380"/>
      <c r="AA56" s="535"/>
      <c r="AB56" s="273"/>
      <c r="AC56" s="395"/>
      <c r="AD56" s="58"/>
      <c r="AE56" s="61"/>
      <c r="AF56" s="269"/>
      <c r="AH56" s="270"/>
      <c r="AI56" s="463"/>
      <c r="AJ56" s="463"/>
      <c r="AK56" s="474"/>
      <c r="AL56" s="474"/>
      <c r="AM56" s="61"/>
      <c r="AN56" s="269"/>
      <c r="AP56" s="270"/>
      <c r="AQ56" s="109"/>
      <c r="AR56" s="109"/>
      <c r="AS56" s="58"/>
      <c r="AT56" s="58"/>
      <c r="AU56" s="61"/>
      <c r="AV56" s="269"/>
      <c r="AX56" s="270"/>
      <c r="AY56" s="109"/>
      <c r="AZ56" s="373"/>
      <c r="BA56" s="58"/>
      <c r="BB56" s="58"/>
      <c r="BC56" s="61"/>
      <c r="BD56" s="269"/>
      <c r="BF56" s="401"/>
      <c r="BG56" s="109"/>
      <c r="BH56" s="109"/>
      <c r="BI56" s="58"/>
      <c r="BJ56" s="58"/>
      <c r="BK56" s="61"/>
      <c r="BL56" s="269"/>
    </row>
    <row r="57" ht="22.5" customHeight="1">
      <c r="A57" s="368"/>
      <c r="B57" s="270">
        <v>46213.0</v>
      </c>
      <c r="C57" s="312" t="s">
        <v>6055</v>
      </c>
      <c r="D57" s="373" t="s">
        <v>6056</v>
      </c>
      <c r="E57" s="58" t="s">
        <v>22</v>
      </c>
      <c r="F57" s="58" t="s">
        <v>9</v>
      </c>
      <c r="G57" s="109" t="s">
        <v>2253</v>
      </c>
      <c r="H57" s="269"/>
      <c r="J57" s="513">
        <v>46214.0</v>
      </c>
      <c r="K57" s="465" t="s">
        <v>6057</v>
      </c>
      <c r="L57" s="465" t="s">
        <v>6058</v>
      </c>
      <c r="M57" s="492" t="s">
        <v>27</v>
      </c>
      <c r="N57" s="492" t="s">
        <v>2347</v>
      </c>
      <c r="O57" s="61"/>
      <c r="P57" s="269" t="b">
        <v>1</v>
      </c>
      <c r="R57" s="270"/>
      <c r="S57" s="294"/>
      <c r="T57" s="294"/>
      <c r="U57" s="295"/>
      <c r="V57" s="58"/>
      <c r="W57" s="532"/>
      <c r="X57" s="269"/>
      <c r="Z57" s="380"/>
      <c r="AA57" s="294"/>
      <c r="AB57" s="294"/>
      <c r="AC57" s="409"/>
      <c r="AD57" s="391"/>
      <c r="AE57" s="61"/>
      <c r="AF57" s="269"/>
      <c r="AH57" s="270"/>
      <c r="AI57" s="463"/>
      <c r="AJ57" s="463"/>
      <c r="AK57" s="464"/>
      <c r="AL57" s="474"/>
      <c r="AM57" s="61"/>
      <c r="AN57" s="269"/>
      <c r="AP57" s="403"/>
      <c r="AQ57" s="294"/>
      <c r="AR57" s="294"/>
      <c r="AS57" s="295"/>
      <c r="AT57" s="295"/>
      <c r="AU57" s="61"/>
      <c r="AV57" s="269"/>
      <c r="AX57" s="270"/>
      <c r="AY57" s="109"/>
      <c r="AZ57" s="373"/>
      <c r="BA57" s="58"/>
      <c r="BB57" s="58"/>
      <c r="BC57" s="61"/>
      <c r="BD57" s="269"/>
      <c r="BF57" s="401"/>
      <c r="BG57" s="109"/>
      <c r="BH57" s="109"/>
      <c r="BI57" s="58"/>
      <c r="BJ57" s="58"/>
      <c r="BK57" s="61"/>
      <c r="BL57" s="269"/>
    </row>
    <row r="58" ht="22.5" customHeight="1">
      <c r="A58" s="368"/>
      <c r="B58" s="380">
        <v>46213.0</v>
      </c>
      <c r="C58" s="294" t="s">
        <v>6059</v>
      </c>
      <c r="D58" s="294" t="s">
        <v>6060</v>
      </c>
      <c r="E58" s="409" t="s">
        <v>22</v>
      </c>
      <c r="F58" s="504" t="s">
        <v>2338</v>
      </c>
      <c r="G58" s="61"/>
      <c r="H58" s="269" t="b">
        <v>1</v>
      </c>
      <c r="J58" s="514">
        <v>46214.0</v>
      </c>
      <c r="K58" s="312" t="s">
        <v>6061</v>
      </c>
      <c r="L58" s="417" t="s">
        <v>6062</v>
      </c>
      <c r="M58" s="418" t="s">
        <v>21</v>
      </c>
      <c r="N58" s="418" t="s">
        <v>2347</v>
      </c>
      <c r="O58" s="61"/>
      <c r="P58" s="269" t="b">
        <v>1</v>
      </c>
      <c r="R58" s="270"/>
      <c r="S58" s="273"/>
      <c r="T58" s="273"/>
      <c r="U58" s="402"/>
      <c r="V58" s="58"/>
      <c r="W58" s="109"/>
      <c r="X58" s="269"/>
      <c r="Z58" s="382"/>
      <c r="AA58" s="535"/>
      <c r="AB58" s="273"/>
      <c r="AC58" s="395"/>
      <c r="AD58" s="402"/>
      <c r="AE58" s="61"/>
      <c r="AF58" s="269"/>
      <c r="AH58" s="270"/>
      <c r="AI58" s="460"/>
      <c r="AJ58" s="460"/>
      <c r="AK58" s="470"/>
      <c r="AL58" s="474"/>
      <c r="AM58" s="109"/>
      <c r="AN58" s="269"/>
      <c r="AP58" s="401"/>
      <c r="AQ58" s="273"/>
      <c r="AR58" s="273"/>
      <c r="AS58" s="274"/>
      <c r="AT58" s="274"/>
      <c r="AU58" s="61"/>
      <c r="AV58" s="269"/>
      <c r="AX58" s="270"/>
      <c r="AY58" s="109"/>
      <c r="AZ58" s="373"/>
      <c r="BA58" s="58"/>
      <c r="BB58" s="58"/>
      <c r="BC58" s="61"/>
      <c r="BD58" s="269"/>
      <c r="BF58" s="401"/>
      <c r="BG58" s="109"/>
      <c r="BH58" s="109"/>
      <c r="BI58" s="58"/>
      <c r="BJ58" s="58"/>
      <c r="BK58" s="61"/>
      <c r="BL58" s="269"/>
    </row>
    <row r="59" ht="22.5" customHeight="1">
      <c r="A59" s="368"/>
      <c r="B59" s="540">
        <v>46213.0</v>
      </c>
      <c r="C59" s="273" t="s">
        <v>6063</v>
      </c>
      <c r="D59" s="273" t="s">
        <v>6064</v>
      </c>
      <c r="E59" s="395" t="s">
        <v>22</v>
      </c>
      <c r="F59" s="402" t="s">
        <v>2338</v>
      </c>
      <c r="G59" s="61"/>
      <c r="H59" s="269" t="b">
        <v>1</v>
      </c>
      <c r="J59" s="403">
        <v>46214.0</v>
      </c>
      <c r="K59" s="294" t="s">
        <v>6065</v>
      </c>
      <c r="L59" s="294" t="s">
        <v>6066</v>
      </c>
      <c r="M59" s="391" t="s">
        <v>23</v>
      </c>
      <c r="N59" s="295" t="s">
        <v>2337</v>
      </c>
      <c r="O59" s="61"/>
      <c r="P59" s="269" t="b">
        <v>1</v>
      </c>
      <c r="R59" s="270"/>
      <c r="S59" s="273"/>
      <c r="T59" s="273"/>
      <c r="U59" s="402"/>
      <c r="V59" s="274"/>
      <c r="W59" s="109"/>
      <c r="X59" s="269"/>
      <c r="Z59" s="380"/>
      <c r="AA59" s="294"/>
      <c r="AB59" s="294"/>
      <c r="AC59" s="409"/>
      <c r="AD59" s="391"/>
      <c r="AE59" s="61"/>
      <c r="AF59" s="269"/>
      <c r="AH59" s="516"/>
      <c r="AI59" s="312"/>
      <c r="AJ59" s="463"/>
      <c r="AK59" s="474"/>
      <c r="AL59" s="474"/>
      <c r="AM59" s="109"/>
      <c r="AN59" s="269"/>
      <c r="AP59" s="403"/>
      <c r="AQ59" s="294"/>
      <c r="AR59" s="294"/>
      <c r="AS59" s="295"/>
      <c r="AT59" s="295"/>
      <c r="AU59" s="109"/>
      <c r="AV59" s="269"/>
      <c r="AX59" s="270"/>
      <c r="AY59" s="109"/>
      <c r="AZ59" s="373"/>
      <c r="BA59" s="58"/>
      <c r="BB59" s="58"/>
      <c r="BC59" s="61"/>
      <c r="BD59" s="269"/>
      <c r="BF59" s="401"/>
      <c r="BG59" s="109"/>
      <c r="BH59" s="109"/>
      <c r="BI59" s="58"/>
      <c r="BJ59" s="58"/>
      <c r="BK59" s="61"/>
      <c r="BL59" s="269"/>
    </row>
    <row r="60" ht="22.5" customHeight="1">
      <c r="A60" s="368"/>
      <c r="B60" s="380">
        <v>46213.0</v>
      </c>
      <c r="C60" s="294" t="s">
        <v>6067</v>
      </c>
      <c r="D60" s="294" t="s">
        <v>6068</v>
      </c>
      <c r="E60" s="409" t="s">
        <v>22</v>
      </c>
      <c r="F60" s="504" t="s">
        <v>2338</v>
      </c>
      <c r="G60" s="61"/>
      <c r="H60" s="269" t="b">
        <v>1</v>
      </c>
      <c r="J60" s="401">
        <v>46214.0</v>
      </c>
      <c r="K60" s="273" t="s">
        <v>6069</v>
      </c>
      <c r="L60" s="273" t="s">
        <v>6070</v>
      </c>
      <c r="M60" s="402" t="s">
        <v>15</v>
      </c>
      <c r="N60" s="274" t="s">
        <v>2337</v>
      </c>
      <c r="O60" s="61"/>
      <c r="P60" s="269" t="b">
        <v>1</v>
      </c>
      <c r="R60" s="270"/>
      <c r="S60" s="384"/>
      <c r="T60" s="439"/>
      <c r="U60" s="58"/>
      <c r="V60" s="58"/>
      <c r="W60" s="427"/>
      <c r="X60" s="298"/>
      <c r="Z60" s="380"/>
      <c r="AA60" s="294"/>
      <c r="AB60" s="294"/>
      <c r="AC60" s="409"/>
      <c r="AD60" s="391"/>
      <c r="AE60" s="61"/>
      <c r="AF60" s="269"/>
      <c r="AH60" s="270"/>
      <c r="AI60" s="109"/>
      <c r="AJ60" s="373"/>
      <c r="AK60" s="58"/>
      <c r="AL60" s="58"/>
      <c r="AM60" s="109"/>
      <c r="AN60" s="269"/>
      <c r="AP60" s="403"/>
      <c r="AQ60" s="294"/>
      <c r="AR60" s="294"/>
      <c r="AS60" s="295"/>
      <c r="AT60" s="295"/>
      <c r="AU60" s="61"/>
      <c r="AV60" s="269"/>
      <c r="AX60" s="270"/>
      <c r="AY60" s="109"/>
      <c r="AZ60" s="373"/>
      <c r="BA60" s="58"/>
      <c r="BB60" s="58"/>
      <c r="BC60" s="61"/>
      <c r="BD60" s="269"/>
      <c r="BF60" s="401"/>
      <c r="BG60" s="109"/>
      <c r="BH60" s="109"/>
      <c r="BI60" s="58"/>
      <c r="BJ60" s="58"/>
      <c r="BK60" s="61"/>
      <c r="BL60" s="269"/>
    </row>
    <row r="61" ht="22.5" customHeight="1">
      <c r="A61" s="368"/>
      <c r="B61" s="540">
        <v>46213.0</v>
      </c>
      <c r="C61" s="430" t="s">
        <v>6071</v>
      </c>
      <c r="D61" s="430" t="s">
        <v>6072</v>
      </c>
      <c r="E61" s="431" t="s">
        <v>24</v>
      </c>
      <c r="F61" s="431" t="s">
        <v>2338</v>
      </c>
      <c r="G61" s="109"/>
      <c r="H61" s="269" t="b">
        <v>1</v>
      </c>
      <c r="J61" s="403">
        <v>46214.0</v>
      </c>
      <c r="K61" s="294" t="s">
        <v>6073</v>
      </c>
      <c r="L61" s="294" t="s">
        <v>6074</v>
      </c>
      <c r="M61" s="391" t="s">
        <v>11</v>
      </c>
      <c r="N61" s="295" t="s">
        <v>2337</v>
      </c>
      <c r="O61" s="61"/>
      <c r="P61" s="269" t="b">
        <v>1</v>
      </c>
      <c r="R61" s="270"/>
      <c r="S61" s="109"/>
      <c r="T61" s="109"/>
      <c r="U61" s="58"/>
      <c r="V61" s="58"/>
      <c r="W61" s="61"/>
      <c r="X61" s="269"/>
      <c r="Z61" s="382"/>
      <c r="AA61" s="273"/>
      <c r="AB61" s="273"/>
      <c r="AC61" s="395"/>
      <c r="AD61" s="431"/>
      <c r="AE61" s="61"/>
      <c r="AF61" s="269"/>
      <c r="AH61" s="270"/>
      <c r="AI61" s="294"/>
      <c r="AJ61" s="294"/>
      <c r="AK61" s="391"/>
      <c r="AL61" s="391"/>
      <c r="AM61" s="109"/>
      <c r="AN61" s="269"/>
      <c r="AP61" s="401"/>
      <c r="AQ61" s="273"/>
      <c r="AR61" s="273"/>
      <c r="AS61" s="274"/>
      <c r="AT61" s="274"/>
      <c r="AU61" s="61"/>
      <c r="AV61" s="269"/>
      <c r="AX61" s="270"/>
      <c r="AY61" s="109"/>
      <c r="AZ61" s="373"/>
      <c r="BA61" s="58"/>
      <c r="BB61" s="58"/>
      <c r="BC61" s="61"/>
      <c r="BD61" s="269"/>
      <c r="BF61" s="401"/>
      <c r="BG61" s="109"/>
      <c r="BH61" s="109"/>
      <c r="BI61" s="58"/>
      <c r="BJ61" s="58"/>
      <c r="BK61" s="61"/>
      <c r="BL61" s="269"/>
    </row>
    <row r="62" ht="22.5" customHeight="1">
      <c r="A62" s="368"/>
      <c r="B62" s="380">
        <v>46213.0</v>
      </c>
      <c r="C62" s="405" t="s">
        <v>6075</v>
      </c>
      <c r="D62" s="405" t="s">
        <v>6076</v>
      </c>
      <c r="E62" s="504" t="s">
        <v>44</v>
      </c>
      <c r="F62" s="504" t="s">
        <v>2338</v>
      </c>
      <c r="G62" s="109"/>
      <c r="H62" s="269" t="b">
        <v>1</v>
      </c>
      <c r="J62" s="401">
        <v>46214.0</v>
      </c>
      <c r="K62" s="273" t="s">
        <v>6077</v>
      </c>
      <c r="L62" s="273" t="s">
        <v>6078</v>
      </c>
      <c r="M62" s="274" t="s">
        <v>21</v>
      </c>
      <c r="N62" s="274" t="s">
        <v>2337</v>
      </c>
      <c r="O62" s="61"/>
      <c r="P62" s="269" t="b">
        <v>1</v>
      </c>
      <c r="R62" s="403"/>
      <c r="S62" s="294"/>
      <c r="T62" s="294"/>
      <c r="U62" s="391"/>
      <c r="V62" s="295"/>
      <c r="W62" s="61"/>
      <c r="X62" s="269"/>
      <c r="Z62" s="380"/>
      <c r="AA62" s="294"/>
      <c r="AB62" s="294"/>
      <c r="AC62" s="409"/>
      <c r="AD62" s="391"/>
      <c r="AE62" s="61"/>
      <c r="AF62" s="298"/>
      <c r="AH62" s="270"/>
      <c r="AI62" s="273"/>
      <c r="AJ62" s="273"/>
      <c r="AK62" s="274"/>
      <c r="AL62" s="402"/>
      <c r="AM62" s="61"/>
      <c r="AN62" s="269"/>
      <c r="AP62" s="380"/>
      <c r="AQ62" s="294"/>
      <c r="AR62" s="294"/>
      <c r="AS62" s="295"/>
      <c r="AT62" s="295"/>
      <c r="AU62" s="61"/>
      <c r="AV62" s="269"/>
      <c r="AX62" s="270"/>
      <c r="AY62" s="109"/>
      <c r="AZ62" s="373"/>
      <c r="BA62" s="58"/>
      <c r="BB62" s="58"/>
      <c r="BC62" s="61"/>
      <c r="BD62" s="269"/>
      <c r="BF62" s="401"/>
      <c r="BG62" s="109"/>
      <c r="BH62" s="109"/>
      <c r="BI62" s="58"/>
      <c r="BJ62" s="58"/>
      <c r="BK62" s="61"/>
      <c r="BL62" s="269"/>
    </row>
    <row r="63" ht="22.5" customHeight="1">
      <c r="A63" s="368"/>
      <c r="B63" s="540">
        <v>46213.0</v>
      </c>
      <c r="C63" s="430" t="s">
        <v>6079</v>
      </c>
      <c r="D63" s="430" t="s">
        <v>6080</v>
      </c>
      <c r="E63" s="431" t="s">
        <v>22</v>
      </c>
      <c r="F63" s="431" t="s">
        <v>2338</v>
      </c>
      <c r="G63" s="109" t="s">
        <v>6081</v>
      </c>
      <c r="H63" s="269"/>
      <c r="J63" s="401">
        <v>46214.0</v>
      </c>
      <c r="K63" s="312" t="s">
        <v>6082</v>
      </c>
      <c r="L63" s="109" t="s">
        <v>6083</v>
      </c>
      <c r="M63" s="58" t="s">
        <v>18</v>
      </c>
      <c r="N63" s="58" t="s">
        <v>2347</v>
      </c>
      <c r="O63" s="109"/>
      <c r="P63" s="269" t="b">
        <v>1</v>
      </c>
      <c r="R63" s="403"/>
      <c r="S63" s="109"/>
      <c r="T63" s="109"/>
      <c r="U63" s="58"/>
      <c r="V63" s="58"/>
      <c r="W63" s="61"/>
      <c r="X63" s="269"/>
      <c r="Z63" s="401"/>
      <c r="AA63" s="273"/>
      <c r="AB63" s="273"/>
      <c r="AC63" s="402"/>
      <c r="AD63" s="402"/>
      <c r="AE63" s="109"/>
      <c r="AF63" s="269"/>
      <c r="AH63" s="270"/>
      <c r="AI63" s="294"/>
      <c r="AJ63" s="294"/>
      <c r="AK63" s="295"/>
      <c r="AL63" s="58"/>
      <c r="AM63" s="61"/>
      <c r="AN63" s="269"/>
      <c r="AP63" s="382"/>
      <c r="AQ63" s="273"/>
      <c r="AR63" s="273"/>
      <c r="AS63" s="383"/>
      <c r="AT63" s="410"/>
      <c r="AU63" s="109"/>
      <c r="AV63" s="298"/>
      <c r="AX63" s="270"/>
      <c r="AY63" s="109"/>
      <c r="AZ63" s="373"/>
      <c r="BA63" s="58"/>
      <c r="BB63" s="58"/>
      <c r="BC63" s="61"/>
      <c r="BD63" s="269"/>
      <c r="BF63" s="403"/>
      <c r="BG63" s="294"/>
      <c r="BH63" s="294"/>
      <c r="BI63" s="295"/>
      <c r="BJ63" s="295"/>
      <c r="BK63" s="61"/>
      <c r="BL63" s="269"/>
    </row>
    <row r="64" ht="22.5" customHeight="1">
      <c r="A64" s="368"/>
      <c r="B64" s="380">
        <v>46213.0</v>
      </c>
      <c r="C64" s="405" t="s">
        <v>6084</v>
      </c>
      <c r="D64" s="405" t="s">
        <v>6085</v>
      </c>
      <c r="E64" s="504" t="s">
        <v>32</v>
      </c>
      <c r="F64" s="504" t="s">
        <v>2338</v>
      </c>
      <c r="G64" s="109"/>
      <c r="H64" s="269" t="b">
        <v>1</v>
      </c>
      <c r="J64" s="401">
        <v>46214.0</v>
      </c>
      <c r="K64" s="109" t="s">
        <v>6086</v>
      </c>
      <c r="L64" s="109" t="s">
        <v>6087</v>
      </c>
      <c r="M64" s="58" t="s">
        <v>18</v>
      </c>
      <c r="N64" s="58" t="s">
        <v>14</v>
      </c>
      <c r="O64" s="61"/>
      <c r="P64" s="269" t="b">
        <v>1</v>
      </c>
      <c r="R64" s="403"/>
      <c r="S64" s="109"/>
      <c r="T64" s="109"/>
      <c r="U64" s="58"/>
      <c r="V64" s="58"/>
      <c r="W64" s="109"/>
      <c r="X64" s="269"/>
      <c r="Z64" s="403"/>
      <c r="AA64" s="294"/>
      <c r="AB64" s="294"/>
      <c r="AC64" s="391"/>
      <c r="AD64" s="391"/>
      <c r="AE64" s="61"/>
      <c r="AF64" s="269"/>
      <c r="AH64" s="270"/>
      <c r="AI64" s="430"/>
      <c r="AJ64" s="430"/>
      <c r="AK64" s="410"/>
      <c r="AL64" s="58"/>
      <c r="AM64" s="61"/>
      <c r="AN64" s="269"/>
      <c r="AP64" s="380"/>
      <c r="AQ64" s="294"/>
      <c r="AR64" s="294"/>
      <c r="AS64" s="381"/>
      <c r="AT64" s="295"/>
      <c r="AU64" s="61"/>
      <c r="AV64" s="269"/>
      <c r="AX64" s="270"/>
      <c r="AY64" s="109"/>
      <c r="AZ64" s="373"/>
      <c r="BA64" s="58"/>
      <c r="BB64" s="58"/>
      <c r="BC64" s="61"/>
      <c r="BD64" s="269"/>
      <c r="BF64" s="401"/>
      <c r="BG64" s="273"/>
      <c r="BH64" s="273"/>
      <c r="BI64" s="274"/>
      <c r="BJ64" s="274"/>
      <c r="BK64" s="61"/>
      <c r="BL64" s="269"/>
    </row>
    <row r="65" ht="22.5" customHeight="1">
      <c r="A65" s="368"/>
      <c r="B65" s="270">
        <v>46213.0</v>
      </c>
      <c r="C65" s="109" t="s">
        <v>6088</v>
      </c>
      <c r="D65" s="373" t="s">
        <v>6089</v>
      </c>
      <c r="E65" s="58" t="s">
        <v>22</v>
      </c>
      <c r="F65" s="58" t="s">
        <v>20</v>
      </c>
      <c r="G65" s="61"/>
      <c r="H65" s="269" t="b">
        <v>1</v>
      </c>
      <c r="J65" s="401">
        <v>46214.0</v>
      </c>
      <c r="K65" s="109" t="s">
        <v>6090</v>
      </c>
      <c r="L65" s="109" t="s">
        <v>6091</v>
      </c>
      <c r="M65" s="58" t="s">
        <v>18</v>
      </c>
      <c r="N65" s="58" t="s">
        <v>14</v>
      </c>
      <c r="O65" s="61"/>
      <c r="P65" s="269" t="b">
        <v>1</v>
      </c>
      <c r="R65" s="403"/>
      <c r="S65" s="465"/>
      <c r="T65" s="465"/>
      <c r="U65" s="492"/>
      <c r="V65" s="492"/>
      <c r="W65" s="61"/>
      <c r="X65" s="269"/>
      <c r="Z65" s="401"/>
      <c r="AA65" s="273"/>
      <c r="AB65" s="273"/>
      <c r="AC65" s="402"/>
      <c r="AD65" s="402"/>
      <c r="AE65" s="61"/>
      <c r="AF65" s="269"/>
      <c r="AH65" s="270"/>
      <c r="AI65" s="294"/>
      <c r="AJ65" s="294"/>
      <c r="AK65" s="295"/>
      <c r="AL65" s="58"/>
      <c r="AM65" s="61"/>
      <c r="AN65" s="269"/>
      <c r="AP65" s="382"/>
      <c r="AQ65" s="273"/>
      <c r="AR65" s="273"/>
      <c r="AS65" s="383"/>
      <c r="AT65" s="410"/>
      <c r="AU65" s="61"/>
      <c r="AV65" s="269"/>
      <c r="AX65" s="270"/>
      <c r="AY65" s="312"/>
      <c r="AZ65" s="373"/>
      <c r="BA65" s="58"/>
      <c r="BB65" s="58"/>
      <c r="BC65" s="61"/>
      <c r="BD65" s="269"/>
      <c r="BF65" s="403"/>
      <c r="BG65" s="294"/>
      <c r="BH65" s="294"/>
      <c r="BI65" s="295"/>
      <c r="BJ65" s="295"/>
      <c r="BK65" s="61"/>
      <c r="BL65" s="269"/>
    </row>
    <row r="66" ht="22.5" customHeight="1">
      <c r="A66" s="368"/>
      <c r="B66" s="270">
        <v>46213.0</v>
      </c>
      <c r="C66" s="109" t="s">
        <v>6092</v>
      </c>
      <c r="D66" s="373" t="s">
        <v>6093</v>
      </c>
      <c r="E66" s="58" t="s">
        <v>22</v>
      </c>
      <c r="F66" s="58" t="s">
        <v>20</v>
      </c>
      <c r="G66" s="61"/>
      <c r="H66" s="269" t="b">
        <v>1</v>
      </c>
      <c r="J66" s="401">
        <v>46214.0</v>
      </c>
      <c r="K66" s="109" t="s">
        <v>6094</v>
      </c>
      <c r="L66" s="109" t="s">
        <v>6095</v>
      </c>
      <c r="M66" s="58" t="s">
        <v>18</v>
      </c>
      <c r="N66" s="58" t="s">
        <v>14</v>
      </c>
      <c r="O66" s="109"/>
      <c r="P66" s="269" t="b">
        <v>1</v>
      </c>
      <c r="R66" s="403"/>
      <c r="S66" s="273"/>
      <c r="T66" s="273"/>
      <c r="U66" s="274"/>
      <c r="V66" s="274"/>
      <c r="W66" s="109"/>
      <c r="X66" s="298"/>
      <c r="Z66" s="403"/>
      <c r="AA66" s="294"/>
      <c r="AB66" s="294"/>
      <c r="AC66" s="391"/>
      <c r="AD66" s="391"/>
      <c r="AE66" s="61"/>
      <c r="AF66" s="269"/>
      <c r="AH66" s="270"/>
      <c r="AI66" s="430"/>
      <c r="AJ66" s="430"/>
      <c r="AK66" s="410"/>
      <c r="AL66" s="58"/>
      <c r="AM66" s="61"/>
      <c r="AN66" s="269"/>
      <c r="AP66" s="382"/>
      <c r="AQ66" s="109"/>
      <c r="AR66" s="109"/>
      <c r="AS66" s="58"/>
      <c r="AT66" s="58"/>
      <c r="AU66" s="61"/>
      <c r="AV66" s="269"/>
      <c r="AX66" s="270"/>
      <c r="AY66" s="109"/>
      <c r="AZ66" s="373"/>
      <c r="BA66" s="58"/>
      <c r="BB66" s="58"/>
      <c r="BC66" s="61"/>
      <c r="BD66" s="269"/>
      <c r="BF66" s="401"/>
      <c r="BG66" s="273"/>
      <c r="BH66" s="273"/>
      <c r="BI66" s="274"/>
      <c r="BJ66" s="274"/>
      <c r="BK66" s="61"/>
      <c r="BL66" s="269"/>
    </row>
    <row r="67" ht="22.5" customHeight="1">
      <c r="A67" s="368"/>
      <c r="B67" s="270">
        <v>46213.0</v>
      </c>
      <c r="C67" s="109" t="s">
        <v>6096</v>
      </c>
      <c r="D67" s="373" t="s">
        <v>6097</v>
      </c>
      <c r="E67" s="58" t="s">
        <v>22</v>
      </c>
      <c r="F67" s="58" t="s">
        <v>20</v>
      </c>
      <c r="G67" s="109"/>
      <c r="H67" s="269" t="b">
        <v>1</v>
      </c>
      <c r="J67" s="401">
        <v>46214.0</v>
      </c>
      <c r="K67" s="109" t="s">
        <v>6098</v>
      </c>
      <c r="L67" s="109" t="s">
        <v>6099</v>
      </c>
      <c r="M67" s="58" t="s">
        <v>21</v>
      </c>
      <c r="N67" s="58" t="s">
        <v>14</v>
      </c>
      <c r="O67" s="109"/>
      <c r="P67" s="269" t="b">
        <v>1</v>
      </c>
      <c r="R67" s="403"/>
      <c r="S67" s="294"/>
      <c r="T67" s="294"/>
      <c r="U67" s="295"/>
      <c r="V67" s="295"/>
      <c r="W67" s="61"/>
      <c r="X67" s="269"/>
      <c r="Z67" s="401"/>
      <c r="AA67" s="273"/>
      <c r="AB67" s="273"/>
      <c r="AC67" s="402"/>
      <c r="AD67" s="402"/>
      <c r="AE67" s="61"/>
      <c r="AF67" s="269"/>
      <c r="AG67" s="428"/>
      <c r="AH67" s="270"/>
      <c r="AI67" s="405"/>
      <c r="AJ67" s="405"/>
      <c r="AK67" s="406"/>
      <c r="AL67" s="58"/>
      <c r="AM67" s="61"/>
      <c r="AN67" s="269"/>
      <c r="AP67" s="382"/>
      <c r="AQ67" s="109"/>
      <c r="AR67" s="109"/>
      <c r="AS67" s="58"/>
      <c r="AT67" s="58"/>
      <c r="AU67" s="61"/>
      <c r="AV67" s="269"/>
      <c r="AX67" s="270"/>
      <c r="AY67" s="109"/>
      <c r="AZ67" s="373"/>
      <c r="BA67" s="58"/>
      <c r="BB67" s="58"/>
      <c r="BC67" s="61"/>
      <c r="BD67" s="269"/>
      <c r="BF67" s="403"/>
      <c r="BG67" s="294"/>
      <c r="BH67" s="294"/>
      <c r="BI67" s="295"/>
      <c r="BJ67" s="295"/>
      <c r="BK67" s="61"/>
      <c r="BL67" s="269"/>
    </row>
    <row r="68" ht="22.5" customHeight="1">
      <c r="A68" s="368"/>
      <c r="B68" s="270">
        <v>46213.0</v>
      </c>
      <c r="C68" s="109" t="s">
        <v>6100</v>
      </c>
      <c r="D68" s="373" t="s">
        <v>6101</v>
      </c>
      <c r="E68" s="58" t="s">
        <v>22</v>
      </c>
      <c r="F68" s="58" t="s">
        <v>20</v>
      </c>
      <c r="G68" s="109"/>
      <c r="H68" s="269" t="b">
        <v>1</v>
      </c>
      <c r="J68" s="401">
        <v>46214.0</v>
      </c>
      <c r="K68" s="109" t="s">
        <v>6102</v>
      </c>
      <c r="L68" s="109" t="s">
        <v>6103</v>
      </c>
      <c r="M68" s="58" t="s">
        <v>27</v>
      </c>
      <c r="N68" s="58" t="s">
        <v>14</v>
      </c>
      <c r="O68" s="61"/>
      <c r="P68" s="269" t="b">
        <v>1</v>
      </c>
      <c r="R68" s="403"/>
      <c r="S68" s="273"/>
      <c r="T68" s="273"/>
      <c r="U68" s="274"/>
      <c r="V68" s="274"/>
      <c r="W68" s="109"/>
      <c r="X68" s="269"/>
      <c r="Z68" s="403"/>
      <c r="AA68" s="294"/>
      <c r="AB68" s="294"/>
      <c r="AC68" s="391"/>
      <c r="AD68" s="391"/>
      <c r="AE68" s="61"/>
      <c r="AF68" s="269"/>
      <c r="AH68" s="270"/>
      <c r="AI68" s="273"/>
      <c r="AJ68" s="273"/>
      <c r="AK68" s="274"/>
      <c r="AL68" s="58"/>
      <c r="AM68" s="61"/>
      <c r="AN68" s="269"/>
      <c r="AP68" s="382"/>
      <c r="AQ68" s="109"/>
      <c r="AR68" s="109"/>
      <c r="AS68" s="58"/>
      <c r="AT68" s="58"/>
      <c r="AU68" s="61"/>
      <c r="AV68" s="269"/>
      <c r="AX68" s="270"/>
      <c r="AY68" s="109"/>
      <c r="AZ68" s="373"/>
      <c r="BA68" s="58"/>
      <c r="BB68" s="58"/>
      <c r="BC68" s="109"/>
      <c r="BD68" s="269"/>
      <c r="BF68" s="401"/>
      <c r="BG68" s="273"/>
      <c r="BH68" s="273"/>
      <c r="BI68" s="274"/>
      <c r="BJ68" s="274"/>
      <c r="BK68" s="61"/>
      <c r="BL68" s="269"/>
    </row>
    <row r="69" ht="22.5" customHeight="1">
      <c r="A69" s="368"/>
      <c r="B69" s="270">
        <v>46213.0</v>
      </c>
      <c r="C69" s="109" t="s">
        <v>6104</v>
      </c>
      <c r="D69" s="373" t="s">
        <v>6105</v>
      </c>
      <c r="E69" s="58" t="s">
        <v>22</v>
      </c>
      <c r="F69" s="58" t="s">
        <v>20</v>
      </c>
      <c r="G69" s="61"/>
      <c r="H69" s="269" t="b">
        <v>1</v>
      </c>
      <c r="J69" s="401">
        <v>46214.0</v>
      </c>
      <c r="K69" s="465" t="s">
        <v>6106</v>
      </c>
      <c r="L69" s="465" t="s">
        <v>6107</v>
      </c>
      <c r="M69" s="492" t="s">
        <v>27</v>
      </c>
      <c r="N69" s="58" t="s">
        <v>14</v>
      </c>
      <c r="O69" s="109"/>
      <c r="P69" s="269" t="b">
        <v>1</v>
      </c>
      <c r="R69" s="403"/>
      <c r="S69" s="294"/>
      <c r="T69" s="294"/>
      <c r="U69" s="295"/>
      <c r="V69" s="295"/>
      <c r="W69" s="61"/>
      <c r="X69" s="269"/>
      <c r="Z69" s="403"/>
      <c r="AA69" s="109"/>
      <c r="AB69" s="109"/>
      <c r="AC69" s="58"/>
      <c r="AD69" s="58"/>
      <c r="AE69" s="61"/>
      <c r="AF69" s="269"/>
      <c r="AH69" s="270"/>
      <c r="AI69" s="294"/>
      <c r="AJ69" s="294"/>
      <c r="AK69" s="295"/>
      <c r="AL69" s="58"/>
      <c r="AM69" s="61"/>
      <c r="AN69" s="269"/>
      <c r="AP69" s="382"/>
      <c r="AQ69" s="273"/>
      <c r="AR69" s="273"/>
      <c r="AS69" s="274"/>
      <c r="AT69" s="274"/>
      <c r="AU69" s="61"/>
      <c r="AV69" s="269"/>
      <c r="AX69" s="270"/>
      <c r="AY69" s="109"/>
      <c r="AZ69" s="373"/>
      <c r="BA69" s="58"/>
      <c r="BB69" s="58"/>
      <c r="BC69" s="536"/>
      <c r="BD69" s="269"/>
      <c r="BF69" s="403"/>
      <c r="BG69" s="294"/>
      <c r="BH69" s="294"/>
      <c r="BI69" s="295"/>
      <c r="BJ69" s="295"/>
      <c r="BK69" s="61"/>
      <c r="BL69" s="269"/>
    </row>
    <row r="70" ht="22.5" customHeight="1">
      <c r="A70" s="368"/>
      <c r="B70" s="270">
        <v>46213.0</v>
      </c>
      <c r="C70" s="109" t="s">
        <v>6108</v>
      </c>
      <c r="D70" s="373" t="s">
        <v>6109</v>
      </c>
      <c r="E70" s="58" t="s">
        <v>22</v>
      </c>
      <c r="F70" s="58" t="s">
        <v>20</v>
      </c>
      <c r="G70" s="61"/>
      <c r="H70" s="269" t="b">
        <v>1</v>
      </c>
      <c r="J70" s="401">
        <v>46214.0</v>
      </c>
      <c r="K70" s="417" t="s">
        <v>6110</v>
      </c>
      <c r="L70" s="417" t="s">
        <v>6111</v>
      </c>
      <c r="M70" s="418" t="s">
        <v>11</v>
      </c>
      <c r="N70" s="58" t="s">
        <v>14</v>
      </c>
      <c r="O70" s="61"/>
      <c r="P70" s="269" t="b">
        <v>1</v>
      </c>
      <c r="R70" s="403"/>
      <c r="S70" s="273"/>
      <c r="T70" s="273"/>
      <c r="U70" s="274"/>
      <c r="V70" s="274"/>
      <c r="W70" s="61"/>
      <c r="X70" s="269"/>
      <c r="Z70" s="516"/>
      <c r="AA70" s="463"/>
      <c r="AB70" s="463"/>
      <c r="AC70" s="474"/>
      <c r="AD70" s="474"/>
      <c r="AE70" s="61"/>
      <c r="AF70" s="269"/>
      <c r="AH70" s="270"/>
      <c r="AI70" s="273"/>
      <c r="AJ70" s="273"/>
      <c r="AK70" s="274"/>
      <c r="AL70" s="58"/>
      <c r="AM70" s="61"/>
      <c r="AN70" s="269"/>
      <c r="AP70" s="380"/>
      <c r="AQ70" s="405"/>
      <c r="AR70" s="405"/>
      <c r="AS70" s="406"/>
      <c r="AT70" s="406"/>
      <c r="AU70" s="61"/>
      <c r="AV70" s="269"/>
      <c r="AX70" s="270"/>
      <c r="AY70" s="294"/>
      <c r="AZ70" s="294"/>
      <c r="BA70" s="295"/>
      <c r="BB70" s="58"/>
      <c r="BC70" s="61"/>
      <c r="BD70" s="269"/>
      <c r="BF70" s="382"/>
      <c r="BG70" s="273"/>
      <c r="BH70" s="273"/>
      <c r="BI70" s="274"/>
      <c r="BJ70" s="274"/>
      <c r="BK70" s="61"/>
      <c r="BL70" s="269"/>
    </row>
    <row r="71" ht="22.5" customHeight="1">
      <c r="A71" s="368"/>
      <c r="B71" s="270">
        <v>46213.0</v>
      </c>
      <c r="C71" s="417" t="s">
        <v>6112</v>
      </c>
      <c r="D71" s="417" t="s">
        <v>6113</v>
      </c>
      <c r="E71" s="418" t="s">
        <v>22</v>
      </c>
      <c r="F71" s="58" t="s">
        <v>20</v>
      </c>
      <c r="G71" s="61"/>
      <c r="H71" s="269" t="b">
        <v>1</v>
      </c>
      <c r="J71" s="401">
        <v>46214.0</v>
      </c>
      <c r="K71" s="465" t="s">
        <v>6114</v>
      </c>
      <c r="L71" s="465" t="s">
        <v>6115</v>
      </c>
      <c r="M71" s="492" t="s">
        <v>11</v>
      </c>
      <c r="N71" s="58" t="s">
        <v>14</v>
      </c>
      <c r="O71" s="61"/>
      <c r="P71" s="269"/>
      <c r="R71" s="382"/>
      <c r="S71" s="273"/>
      <c r="T71" s="273"/>
      <c r="U71" s="383"/>
      <c r="V71" s="410"/>
      <c r="W71" s="109"/>
      <c r="X71" s="269"/>
      <c r="Z71" s="537"/>
      <c r="AA71" s="460"/>
      <c r="AB71" s="460"/>
      <c r="AC71" s="470"/>
      <c r="AD71" s="470"/>
      <c r="AE71" s="61"/>
      <c r="AF71" s="269"/>
      <c r="AH71" s="270"/>
      <c r="AI71" s="109"/>
      <c r="AJ71" s="373"/>
      <c r="AK71" s="58"/>
      <c r="AL71" s="58"/>
      <c r="AM71" s="61"/>
      <c r="AN71" s="269"/>
      <c r="AP71" s="382"/>
      <c r="AQ71" s="430"/>
      <c r="AR71" s="430"/>
      <c r="AS71" s="410"/>
      <c r="AT71" s="410"/>
      <c r="AU71" s="61"/>
      <c r="AV71" s="269"/>
      <c r="AX71" s="270"/>
      <c r="AY71" s="273"/>
      <c r="AZ71" s="273"/>
      <c r="BA71" s="274"/>
      <c r="BB71" s="58"/>
      <c r="BC71" s="61"/>
      <c r="BD71" s="269"/>
      <c r="BF71" s="380"/>
      <c r="BG71" s="405"/>
      <c r="BH71" s="405"/>
      <c r="BI71" s="406"/>
      <c r="BJ71" s="406"/>
      <c r="BK71" s="61"/>
      <c r="BL71" s="269"/>
    </row>
    <row r="72" ht="22.5" customHeight="1">
      <c r="A72" s="368"/>
      <c r="B72" s="270">
        <v>46213.0</v>
      </c>
      <c r="C72" s="465" t="s">
        <v>6116</v>
      </c>
      <c r="D72" s="465" t="s">
        <v>6117</v>
      </c>
      <c r="E72" s="492" t="s">
        <v>22</v>
      </c>
      <c r="F72" s="58" t="s">
        <v>20</v>
      </c>
      <c r="G72" s="61"/>
      <c r="H72" s="269" t="b">
        <v>1</v>
      </c>
      <c r="J72" s="401">
        <v>46214.0</v>
      </c>
      <c r="K72" s="417" t="s">
        <v>6118</v>
      </c>
      <c r="L72" s="417" t="s">
        <v>6119</v>
      </c>
      <c r="M72" s="418" t="s">
        <v>11</v>
      </c>
      <c r="N72" s="58" t="s">
        <v>14</v>
      </c>
      <c r="O72" s="61"/>
      <c r="P72" s="269"/>
      <c r="R72" s="380"/>
      <c r="S72" s="294"/>
      <c r="T72" s="294"/>
      <c r="U72" s="441"/>
      <c r="V72" s="295"/>
      <c r="W72" s="61"/>
      <c r="X72" s="269"/>
      <c r="Z72" s="516"/>
      <c r="AA72" s="463"/>
      <c r="AB72" s="463"/>
      <c r="AC72" s="474"/>
      <c r="AD72" s="474"/>
      <c r="AE72" s="61"/>
      <c r="AF72" s="269"/>
      <c r="AH72" s="270"/>
      <c r="AI72" s="294"/>
      <c r="AJ72" s="411"/>
      <c r="AK72" s="295"/>
      <c r="AL72" s="58"/>
      <c r="AM72" s="61"/>
      <c r="AN72" s="269"/>
      <c r="AP72" s="380"/>
      <c r="AQ72" s="294"/>
      <c r="AR72" s="294"/>
      <c r="AS72" s="381"/>
      <c r="AT72" s="295"/>
      <c r="AU72" s="61"/>
      <c r="AV72" s="269"/>
      <c r="AX72" s="270"/>
      <c r="AY72" s="405"/>
      <c r="AZ72" s="405"/>
      <c r="BA72" s="406"/>
      <c r="BB72" s="58"/>
      <c r="BC72" s="61"/>
      <c r="BD72" s="269"/>
      <c r="BF72" s="401"/>
      <c r="BG72" s="273"/>
      <c r="BH72" s="273"/>
      <c r="BI72" s="274"/>
      <c r="BJ72" s="274"/>
      <c r="BK72" s="61"/>
      <c r="BL72" s="269"/>
    </row>
    <row r="73" ht="22.5" customHeight="1">
      <c r="A73" s="368"/>
      <c r="B73" s="270">
        <v>46213.0</v>
      </c>
      <c r="C73" s="417" t="s">
        <v>6120</v>
      </c>
      <c r="D73" s="417" t="s">
        <v>6121</v>
      </c>
      <c r="E73" s="418" t="s">
        <v>16</v>
      </c>
      <c r="F73" s="58" t="s">
        <v>20</v>
      </c>
      <c r="G73" s="61"/>
      <c r="H73" s="269" t="b">
        <v>1</v>
      </c>
      <c r="J73" s="401">
        <v>46214.0</v>
      </c>
      <c r="K73" s="465" t="s">
        <v>6122</v>
      </c>
      <c r="L73" s="465" t="s">
        <v>6123</v>
      </c>
      <c r="M73" s="492" t="s">
        <v>11</v>
      </c>
      <c r="N73" s="58" t="s">
        <v>14</v>
      </c>
      <c r="O73" s="61"/>
      <c r="P73" s="269"/>
      <c r="R73" s="270"/>
      <c r="S73" s="312"/>
      <c r="T73" s="109"/>
      <c r="U73" s="58"/>
      <c r="V73" s="58"/>
      <c r="W73" s="427"/>
      <c r="X73" s="298"/>
      <c r="Z73" s="537"/>
      <c r="AA73" s="460"/>
      <c r="AB73" s="460"/>
      <c r="AC73" s="470"/>
      <c r="AD73" s="470"/>
      <c r="AE73" s="61"/>
      <c r="AF73" s="269"/>
      <c r="AH73" s="270"/>
      <c r="AI73" s="273"/>
      <c r="AJ73" s="413"/>
      <c r="AK73" s="274"/>
      <c r="AL73" s="58"/>
      <c r="AM73" s="61"/>
      <c r="AN73" s="269"/>
      <c r="AP73" s="403"/>
      <c r="AQ73" s="294"/>
      <c r="AR73" s="294"/>
      <c r="AS73" s="295"/>
      <c r="AT73" s="295"/>
      <c r="AU73" s="61"/>
      <c r="AV73" s="269"/>
      <c r="AX73" s="270"/>
      <c r="AY73" s="273"/>
      <c r="AZ73" s="273"/>
      <c r="BA73" s="274"/>
      <c r="BB73" s="58"/>
      <c r="BC73" s="61"/>
      <c r="BD73" s="269"/>
      <c r="BF73" s="403"/>
      <c r="BG73" s="294"/>
      <c r="BH73" s="294"/>
      <c r="BI73" s="295"/>
      <c r="BJ73" s="295"/>
      <c r="BK73" s="61"/>
      <c r="BL73" s="269"/>
    </row>
    <row r="74" ht="22.5" customHeight="1">
      <c r="A74" s="368"/>
      <c r="B74" s="270">
        <v>46213.0</v>
      </c>
      <c r="C74" s="465" t="s">
        <v>6124</v>
      </c>
      <c r="D74" s="465" t="s">
        <v>6125</v>
      </c>
      <c r="E74" s="492" t="s">
        <v>10</v>
      </c>
      <c r="F74" s="58" t="s">
        <v>20</v>
      </c>
      <c r="G74" s="61"/>
      <c r="H74" s="269" t="b">
        <v>1</v>
      </c>
      <c r="J74" s="540">
        <v>46215.0</v>
      </c>
      <c r="K74" s="273" t="s">
        <v>6126</v>
      </c>
      <c r="L74" s="273" t="s">
        <v>6127</v>
      </c>
      <c r="M74" s="395" t="s">
        <v>15</v>
      </c>
      <c r="N74" s="410" t="s">
        <v>2338</v>
      </c>
      <c r="O74" s="61"/>
      <c r="P74" s="269"/>
      <c r="R74" s="270"/>
      <c r="S74" s="384"/>
      <c r="T74" s="109"/>
      <c r="U74" s="58"/>
      <c r="V74" s="58"/>
      <c r="W74" s="61"/>
      <c r="X74" s="269"/>
      <c r="Z74" s="516"/>
      <c r="AA74" s="463"/>
      <c r="AB74" s="463"/>
      <c r="AC74" s="474"/>
      <c r="AD74" s="474"/>
      <c r="AE74" s="61"/>
      <c r="AF74" s="269"/>
      <c r="AG74" s="428"/>
      <c r="AH74" s="270"/>
      <c r="AI74" s="294"/>
      <c r="AJ74" s="411"/>
      <c r="AK74" s="295"/>
      <c r="AL74" s="58"/>
      <c r="AM74" s="61"/>
      <c r="AN74" s="269"/>
      <c r="AP74" s="401"/>
      <c r="AQ74" s="273"/>
      <c r="AR74" s="273"/>
      <c r="AS74" s="274"/>
      <c r="AT74" s="274"/>
      <c r="AU74" s="61"/>
      <c r="AV74" s="269"/>
      <c r="AX74" s="270"/>
      <c r="AY74" s="405"/>
      <c r="AZ74" s="405"/>
      <c r="BA74" s="406"/>
      <c r="BB74" s="58"/>
      <c r="BC74" s="61"/>
      <c r="BD74" s="269"/>
      <c r="BF74" s="401"/>
      <c r="BG74" s="273"/>
      <c r="BH74" s="273"/>
      <c r="BI74" s="274"/>
      <c r="BJ74" s="274"/>
      <c r="BK74" s="61"/>
      <c r="BL74" s="269"/>
    </row>
    <row r="75" ht="22.5" customHeight="1">
      <c r="A75" s="368"/>
      <c r="B75" s="270">
        <v>46213.0</v>
      </c>
      <c r="C75" s="417" t="s">
        <v>6128</v>
      </c>
      <c r="D75" s="417" t="s">
        <v>6129</v>
      </c>
      <c r="E75" s="418" t="s">
        <v>44</v>
      </c>
      <c r="F75" s="58" t="s">
        <v>20</v>
      </c>
      <c r="G75" s="61"/>
      <c r="H75" s="269" t="b">
        <v>1</v>
      </c>
      <c r="J75" s="403">
        <v>46216.0</v>
      </c>
      <c r="K75" s="294" t="s">
        <v>6130</v>
      </c>
      <c r="L75" s="294" t="s">
        <v>6131</v>
      </c>
      <c r="M75" s="391" t="s">
        <v>11</v>
      </c>
      <c r="N75" s="295" t="s">
        <v>2337</v>
      </c>
      <c r="O75" s="61"/>
      <c r="P75" s="269"/>
      <c r="R75" s="270"/>
      <c r="S75" s="384"/>
      <c r="T75" s="109"/>
      <c r="U75" s="58"/>
      <c r="V75" s="58"/>
      <c r="W75" s="109"/>
      <c r="X75" s="269"/>
      <c r="Z75" s="476"/>
      <c r="AA75" s="463"/>
      <c r="AB75" s="460"/>
      <c r="AC75" s="470"/>
      <c r="AD75" s="470"/>
      <c r="AE75" s="61"/>
      <c r="AF75" s="269"/>
      <c r="AH75" s="270"/>
      <c r="AI75" s="273"/>
      <c r="AJ75" s="413"/>
      <c r="AK75" s="274"/>
      <c r="AL75" s="58"/>
      <c r="AM75" s="61"/>
      <c r="AN75" s="269"/>
      <c r="AP75" s="403"/>
      <c r="AQ75" s="294"/>
      <c r="AR75" s="294"/>
      <c r="AS75" s="295"/>
      <c r="AT75" s="295"/>
      <c r="AU75" s="61"/>
      <c r="AV75" s="269"/>
      <c r="AX75" s="270"/>
      <c r="AY75" s="430"/>
      <c r="AZ75" s="430"/>
      <c r="BA75" s="410"/>
      <c r="BB75" s="58"/>
      <c r="BC75" s="61"/>
      <c r="BD75" s="269"/>
      <c r="BF75" s="403"/>
      <c r="BG75" s="294"/>
      <c r="BH75" s="294"/>
      <c r="BI75" s="295"/>
      <c r="BJ75" s="295"/>
      <c r="BK75" s="61"/>
      <c r="BL75" s="269"/>
    </row>
    <row r="76" ht="22.5" customHeight="1">
      <c r="A76" s="368"/>
      <c r="B76" s="270">
        <v>46213.0</v>
      </c>
      <c r="C76" s="312" t="s">
        <v>6132</v>
      </c>
      <c r="D76" s="373" t="s">
        <v>6133</v>
      </c>
      <c r="E76" s="58" t="s">
        <v>22</v>
      </c>
      <c r="F76" s="58" t="s">
        <v>20</v>
      </c>
      <c r="G76" s="61"/>
      <c r="H76" s="269" t="b">
        <v>1</v>
      </c>
      <c r="J76" s="401">
        <v>46216.0</v>
      </c>
      <c r="K76" s="273" t="s">
        <v>6134</v>
      </c>
      <c r="L76" s="273" t="s">
        <v>6135</v>
      </c>
      <c r="M76" s="402" t="s">
        <v>27</v>
      </c>
      <c r="N76" s="274" t="s">
        <v>2337</v>
      </c>
      <c r="O76" s="61"/>
      <c r="P76" s="269"/>
      <c r="R76" s="270"/>
      <c r="S76" s="294"/>
      <c r="T76" s="294"/>
      <c r="U76" s="295"/>
      <c r="V76" s="58"/>
      <c r="W76" s="61"/>
      <c r="X76" s="269"/>
      <c r="Z76" s="476"/>
      <c r="AA76" s="460"/>
      <c r="AB76" s="460"/>
      <c r="AC76" s="461"/>
      <c r="AD76" s="461"/>
      <c r="AE76" s="61"/>
      <c r="AF76" s="269"/>
      <c r="AH76" s="270"/>
      <c r="AI76" s="294"/>
      <c r="AJ76" s="411"/>
      <c r="AK76" s="295"/>
      <c r="AL76" s="58"/>
      <c r="AM76" s="61"/>
      <c r="AN76" s="269"/>
      <c r="AP76" s="270"/>
      <c r="AQ76" s="109"/>
      <c r="AR76" s="109"/>
      <c r="AS76" s="58"/>
      <c r="AT76" s="58"/>
      <c r="AU76" s="61"/>
      <c r="AV76" s="269"/>
      <c r="AX76" s="270"/>
      <c r="AY76" s="294"/>
      <c r="AZ76" s="294"/>
      <c r="BA76" s="295"/>
      <c r="BB76" s="58"/>
      <c r="BC76" s="61"/>
      <c r="BD76" s="269"/>
      <c r="BF76" s="401"/>
      <c r="BG76" s="273"/>
      <c r="BH76" s="273"/>
      <c r="BI76" s="274"/>
      <c r="BJ76" s="274"/>
      <c r="BK76" s="61"/>
      <c r="BL76" s="269"/>
    </row>
    <row r="77" ht="22.5" customHeight="1">
      <c r="A77" s="368"/>
      <c r="B77" s="270">
        <v>46213.0</v>
      </c>
      <c r="C77" s="109" t="s">
        <v>6136</v>
      </c>
      <c r="D77" s="373" t="s">
        <v>6137</v>
      </c>
      <c r="E77" s="58" t="s">
        <v>22</v>
      </c>
      <c r="F77" s="58" t="s">
        <v>20</v>
      </c>
      <c r="G77" s="61"/>
      <c r="H77" s="269" t="b">
        <v>1</v>
      </c>
      <c r="J77" s="403">
        <v>46216.0</v>
      </c>
      <c r="K77" s="294" t="s">
        <v>6138</v>
      </c>
      <c r="L77" s="294" t="s">
        <v>6139</v>
      </c>
      <c r="M77" s="391" t="s">
        <v>15</v>
      </c>
      <c r="N77" s="295" t="s">
        <v>2337</v>
      </c>
      <c r="O77" s="61"/>
      <c r="P77" s="269"/>
      <c r="R77" s="270"/>
      <c r="S77" s="273"/>
      <c r="T77" s="273"/>
      <c r="U77" s="274"/>
      <c r="V77" s="58"/>
      <c r="W77" s="61"/>
      <c r="X77" s="269"/>
      <c r="Z77" s="476"/>
      <c r="AA77" s="463"/>
      <c r="AB77" s="463"/>
      <c r="AC77" s="464"/>
      <c r="AD77" s="464"/>
      <c r="AE77" s="61"/>
      <c r="AF77" s="269"/>
      <c r="AH77" s="270"/>
      <c r="AI77" s="273"/>
      <c r="AJ77" s="413"/>
      <c r="AK77" s="274"/>
      <c r="AL77" s="58"/>
      <c r="AM77" s="61"/>
      <c r="AN77" s="269"/>
      <c r="AP77" s="270"/>
      <c r="AQ77" s="109"/>
      <c r="AR77" s="109"/>
      <c r="AS77" s="58"/>
      <c r="AT77" s="58"/>
      <c r="AU77" s="109"/>
      <c r="AV77" s="269"/>
      <c r="AX77" s="270"/>
      <c r="AY77" s="430"/>
      <c r="AZ77" s="430"/>
      <c r="BA77" s="410"/>
      <c r="BB77" s="58"/>
      <c r="BC77" s="61"/>
      <c r="BD77" s="269"/>
      <c r="BF77" s="403"/>
      <c r="BG77" s="294"/>
      <c r="BH77" s="294"/>
      <c r="BI77" s="295"/>
      <c r="BJ77" s="295"/>
      <c r="BK77" s="61"/>
      <c r="BL77" s="269"/>
    </row>
    <row r="78" ht="22.5" customHeight="1">
      <c r="A78" s="368"/>
      <c r="B78" s="270">
        <v>46213.0</v>
      </c>
      <c r="C78" s="109" t="s">
        <v>6140</v>
      </c>
      <c r="D78" s="373" t="s">
        <v>6141</v>
      </c>
      <c r="E78" s="58" t="s">
        <v>22</v>
      </c>
      <c r="F78" s="58" t="s">
        <v>20</v>
      </c>
      <c r="G78" s="61"/>
      <c r="H78" s="269" t="b">
        <v>1</v>
      </c>
      <c r="J78" s="401">
        <v>46216.0</v>
      </c>
      <c r="K78" s="273" t="s">
        <v>6142</v>
      </c>
      <c r="L78" s="273" t="s">
        <v>6143</v>
      </c>
      <c r="M78" s="402" t="s">
        <v>21</v>
      </c>
      <c r="N78" s="274" t="s">
        <v>2337</v>
      </c>
      <c r="O78" s="61"/>
      <c r="P78" s="269"/>
      <c r="R78" s="270"/>
      <c r="S78" s="294"/>
      <c r="T78" s="411"/>
      <c r="U78" s="295"/>
      <c r="V78" s="58"/>
      <c r="W78" s="61"/>
      <c r="X78" s="269"/>
      <c r="Z78" s="401"/>
      <c r="AA78" s="273"/>
      <c r="AB78" s="273"/>
      <c r="AC78" s="402"/>
      <c r="AD78" s="402"/>
      <c r="AE78" s="61"/>
      <c r="AF78" s="269"/>
      <c r="AH78" s="270"/>
      <c r="AI78" s="294"/>
      <c r="AJ78" s="411"/>
      <c r="AK78" s="295"/>
      <c r="AL78" s="58"/>
      <c r="AM78" s="61"/>
      <c r="AN78" s="269"/>
      <c r="AP78" s="270"/>
      <c r="AQ78" s="109"/>
      <c r="AR78" s="109"/>
      <c r="AS78" s="58"/>
      <c r="AT78" s="58"/>
      <c r="AU78" s="61"/>
      <c r="AV78" s="269"/>
      <c r="AX78" s="270"/>
      <c r="AY78" s="109"/>
      <c r="AZ78" s="373"/>
      <c r="BA78" s="58"/>
      <c r="BB78" s="58"/>
      <c r="BC78" s="61"/>
      <c r="BD78" s="269"/>
      <c r="BF78" s="401"/>
      <c r="BG78" s="273"/>
      <c r="BH78" s="273"/>
      <c r="BI78" s="274"/>
      <c r="BJ78" s="274"/>
      <c r="BK78" s="61"/>
      <c r="BL78" s="269"/>
    </row>
    <row r="79" ht="22.5" customHeight="1">
      <c r="A79" s="368"/>
      <c r="B79" s="270">
        <v>46213.0</v>
      </c>
      <c r="C79" s="417" t="s">
        <v>6144</v>
      </c>
      <c r="D79" s="417" t="s">
        <v>6145</v>
      </c>
      <c r="E79" s="418" t="s">
        <v>22</v>
      </c>
      <c r="F79" s="370" t="s">
        <v>20</v>
      </c>
      <c r="G79" s="195"/>
      <c r="H79" s="371" t="b">
        <v>1</v>
      </c>
      <c r="J79" s="270">
        <v>46216.0</v>
      </c>
      <c r="K79" s="317" t="s">
        <v>6146</v>
      </c>
      <c r="L79" s="561" t="s">
        <v>6147</v>
      </c>
      <c r="M79" s="58" t="s">
        <v>18</v>
      </c>
      <c r="N79" s="58" t="s">
        <v>2347</v>
      </c>
      <c r="O79" s="61"/>
      <c r="P79" s="269"/>
      <c r="R79" s="270"/>
      <c r="S79" s="273"/>
      <c r="T79" s="413"/>
      <c r="U79" s="274"/>
      <c r="V79" s="58"/>
      <c r="W79" s="61"/>
      <c r="X79" s="269"/>
      <c r="Z79" s="403"/>
      <c r="AA79" s="294"/>
      <c r="AB79" s="294"/>
      <c r="AC79" s="391"/>
      <c r="AD79" s="391"/>
      <c r="AE79" s="109"/>
      <c r="AF79" s="269"/>
      <c r="AH79" s="270"/>
      <c r="AI79" s="273"/>
      <c r="AJ79" s="413"/>
      <c r="AK79" s="274"/>
      <c r="AL79" s="58"/>
      <c r="AM79" s="61"/>
      <c r="AN79" s="269"/>
      <c r="AP79" s="270"/>
      <c r="AQ79" s="109"/>
      <c r="AR79" s="109"/>
      <c r="AS79" s="58"/>
      <c r="AT79" s="58"/>
      <c r="AU79" s="61"/>
      <c r="AV79" s="269"/>
      <c r="AX79" s="270"/>
      <c r="AY79" s="109"/>
      <c r="AZ79" s="373"/>
      <c r="BA79" s="58"/>
      <c r="BB79" s="58"/>
      <c r="BC79" s="61"/>
      <c r="BD79" s="269"/>
      <c r="BF79" s="403"/>
      <c r="BG79" s="294"/>
      <c r="BH79" s="294"/>
      <c r="BI79" s="295"/>
      <c r="BJ79" s="295"/>
      <c r="BK79" s="61"/>
      <c r="BL79" s="269"/>
    </row>
    <row r="80" ht="22.5" customHeight="1">
      <c r="A80" s="368"/>
      <c r="B80" s="380">
        <v>46215.0</v>
      </c>
      <c r="C80" s="294" t="s">
        <v>6148</v>
      </c>
      <c r="D80" s="294" t="s">
        <v>6149</v>
      </c>
      <c r="E80" s="391" t="s">
        <v>16</v>
      </c>
      <c r="F80" s="391" t="s">
        <v>2338</v>
      </c>
      <c r="G80" s="195"/>
      <c r="H80" s="371" t="b">
        <v>1</v>
      </c>
      <c r="J80" s="270">
        <v>46216.0</v>
      </c>
      <c r="K80" s="109" t="s">
        <v>6150</v>
      </c>
      <c r="L80" s="109" t="s">
        <v>6151</v>
      </c>
      <c r="M80" s="58" t="s">
        <v>25</v>
      </c>
      <c r="N80" s="58" t="s">
        <v>2347</v>
      </c>
      <c r="O80" s="109"/>
      <c r="P80" s="269"/>
      <c r="R80" s="270"/>
      <c r="S80" s="294"/>
      <c r="T80" s="411"/>
      <c r="U80" s="295"/>
      <c r="V80" s="58"/>
      <c r="W80" s="61"/>
      <c r="X80" s="269"/>
      <c r="Z80" s="401"/>
      <c r="AA80" s="273"/>
      <c r="AB80" s="273"/>
      <c r="AC80" s="402"/>
      <c r="AD80" s="402"/>
      <c r="AE80" s="61"/>
      <c r="AF80" s="269"/>
      <c r="AH80" s="270"/>
      <c r="AI80" s="109"/>
      <c r="AJ80" s="373"/>
      <c r="AK80" s="58"/>
      <c r="AL80" s="58"/>
      <c r="AM80" s="61"/>
      <c r="AN80" s="269"/>
      <c r="AP80" s="270"/>
      <c r="AQ80" s="109"/>
      <c r="AR80" s="109"/>
      <c r="AS80" s="58"/>
      <c r="AT80" s="58"/>
      <c r="AU80" s="61"/>
      <c r="AV80" s="269"/>
      <c r="AX80" s="270"/>
      <c r="AY80" s="109"/>
      <c r="AZ80" s="373"/>
      <c r="BA80" s="58"/>
      <c r="BB80" s="58"/>
      <c r="BC80" s="61"/>
      <c r="BD80" s="269"/>
      <c r="BF80" s="401"/>
      <c r="BG80" s="273"/>
      <c r="BH80" s="273"/>
      <c r="BI80" s="274"/>
      <c r="BJ80" s="274"/>
      <c r="BK80" s="61"/>
      <c r="BL80" s="269"/>
    </row>
    <row r="81" ht="22.5" customHeight="1">
      <c r="A81" s="368"/>
      <c r="B81" s="270">
        <v>46216.0</v>
      </c>
      <c r="C81" s="109" t="s">
        <v>6152</v>
      </c>
      <c r="D81" s="109" t="s">
        <v>6153</v>
      </c>
      <c r="E81" s="58" t="s">
        <v>22</v>
      </c>
      <c r="F81" s="58" t="s">
        <v>9</v>
      </c>
      <c r="G81" s="326" t="s">
        <v>2253</v>
      </c>
      <c r="H81" s="371"/>
      <c r="J81" s="270">
        <v>46216.0</v>
      </c>
      <c r="K81" s="109" t="s">
        <v>6154</v>
      </c>
      <c r="L81" s="109" t="s">
        <v>6155</v>
      </c>
      <c r="M81" s="58" t="s">
        <v>18</v>
      </c>
      <c r="N81" s="58" t="s">
        <v>2347</v>
      </c>
      <c r="O81" s="109"/>
      <c r="P81" s="269"/>
      <c r="R81" s="270"/>
      <c r="S81" s="273"/>
      <c r="T81" s="413"/>
      <c r="U81" s="274"/>
      <c r="V81" s="58"/>
      <c r="W81" s="61"/>
      <c r="X81" s="269"/>
      <c r="Z81" s="403"/>
      <c r="AA81" s="294"/>
      <c r="AB81" s="294"/>
      <c r="AC81" s="391"/>
      <c r="AD81" s="391"/>
      <c r="AE81" s="61"/>
      <c r="AF81" s="269"/>
      <c r="AH81" s="270"/>
      <c r="AI81" s="109"/>
      <c r="AJ81" s="373"/>
      <c r="AK81" s="58"/>
      <c r="AL81" s="58"/>
      <c r="AM81" s="61"/>
      <c r="AN81" s="269"/>
      <c r="AP81" s="270"/>
      <c r="AQ81" s="109"/>
      <c r="AR81" s="109"/>
      <c r="AS81" s="58"/>
      <c r="AT81" s="58"/>
      <c r="AU81" s="61"/>
      <c r="AV81" s="269"/>
      <c r="AX81" s="270"/>
      <c r="AY81" s="109"/>
      <c r="AZ81" s="373"/>
      <c r="BA81" s="58"/>
      <c r="BB81" s="58"/>
      <c r="BC81" s="61"/>
      <c r="BD81" s="269"/>
      <c r="BF81" s="401"/>
      <c r="BG81" s="273"/>
      <c r="BH81" s="273"/>
      <c r="BI81" s="274"/>
      <c r="BJ81" s="274"/>
      <c r="BK81" s="61"/>
      <c r="BL81" s="269"/>
    </row>
    <row r="82" ht="22.5" customHeight="1">
      <c r="A82" s="368"/>
      <c r="B82" s="270">
        <v>46216.0</v>
      </c>
      <c r="C82" s="417" t="s">
        <v>6156</v>
      </c>
      <c r="D82" s="417" t="s">
        <v>6157</v>
      </c>
      <c r="E82" s="58" t="s">
        <v>22</v>
      </c>
      <c r="F82" s="58" t="s">
        <v>9</v>
      </c>
      <c r="G82" s="195"/>
      <c r="H82" s="371" t="b">
        <v>1</v>
      </c>
      <c r="J82" s="432">
        <v>46216.0</v>
      </c>
      <c r="K82" s="533" t="s">
        <v>6158</v>
      </c>
      <c r="L82" s="533" t="s">
        <v>6159</v>
      </c>
      <c r="M82" s="547" t="s">
        <v>23</v>
      </c>
      <c r="N82" s="58" t="s">
        <v>2347</v>
      </c>
      <c r="O82" s="61"/>
      <c r="P82" s="269"/>
      <c r="R82" s="270"/>
      <c r="S82" s="294"/>
      <c r="T82" s="294"/>
      <c r="U82" s="295"/>
      <c r="V82" s="58"/>
      <c r="W82" s="61"/>
      <c r="X82" s="269"/>
      <c r="Z82" s="403"/>
      <c r="AA82" s="109"/>
      <c r="AB82" s="109"/>
      <c r="AC82" s="58"/>
      <c r="AD82" s="58"/>
      <c r="AE82" s="61"/>
      <c r="AF82" s="269"/>
      <c r="AH82" s="270"/>
      <c r="AI82" s="109"/>
      <c r="AJ82" s="373"/>
      <c r="AK82" s="58"/>
      <c r="AL82" s="58"/>
      <c r="AM82" s="61"/>
      <c r="AN82" s="269"/>
      <c r="AP82" s="270"/>
      <c r="AQ82" s="109"/>
      <c r="AR82" s="109"/>
      <c r="AS82" s="58"/>
      <c r="AT82" s="58"/>
      <c r="AU82" s="61"/>
      <c r="AV82" s="269"/>
      <c r="AX82" s="270"/>
      <c r="AY82" s="312"/>
      <c r="AZ82" s="538"/>
      <c r="BA82" s="58"/>
      <c r="BB82" s="58"/>
      <c r="BC82" s="61"/>
      <c r="BD82" s="269"/>
      <c r="BF82" s="194"/>
      <c r="BG82" s="61"/>
      <c r="BH82" s="61"/>
      <c r="BI82" s="81"/>
      <c r="BJ82" s="81"/>
      <c r="BK82" s="61"/>
      <c r="BL82" s="291"/>
    </row>
    <row r="83" ht="22.5" customHeight="1">
      <c r="A83" s="368"/>
      <c r="B83" s="270">
        <v>46216.0</v>
      </c>
      <c r="C83" s="326" t="s">
        <v>6160</v>
      </c>
      <c r="D83" s="326" t="s">
        <v>6161</v>
      </c>
      <c r="E83" s="58" t="s">
        <v>22</v>
      </c>
      <c r="F83" s="58" t="s">
        <v>9</v>
      </c>
      <c r="G83" s="326" t="s">
        <v>6162</v>
      </c>
      <c r="H83" s="371" t="b">
        <v>1</v>
      </c>
      <c r="J83" s="506">
        <v>46216.0</v>
      </c>
      <c r="K83" s="508" t="s">
        <v>6163</v>
      </c>
      <c r="L83" s="508" t="s">
        <v>6164</v>
      </c>
      <c r="M83" s="509" t="s">
        <v>11</v>
      </c>
      <c r="N83" s="58" t="s">
        <v>2347</v>
      </c>
      <c r="O83" s="61"/>
      <c r="P83" s="269"/>
      <c r="R83" s="270"/>
      <c r="S83" s="273"/>
      <c r="T83" s="273"/>
      <c r="U83" s="274"/>
      <c r="V83" s="58"/>
      <c r="W83" s="61"/>
      <c r="X83" s="269"/>
      <c r="Z83" s="401"/>
      <c r="AA83" s="273"/>
      <c r="AB83" s="273"/>
      <c r="AC83" s="402"/>
      <c r="AD83" s="402"/>
      <c r="AE83" s="61"/>
      <c r="AF83" s="269"/>
      <c r="AH83" s="270"/>
      <c r="AI83" s="109"/>
      <c r="AJ83" s="373"/>
      <c r="AK83" s="58"/>
      <c r="AL83" s="58"/>
      <c r="AM83" s="109"/>
      <c r="AN83" s="269"/>
      <c r="AP83" s="270"/>
      <c r="AQ83" s="109"/>
      <c r="AR83" s="109"/>
      <c r="AS83" s="58"/>
      <c r="AT83" s="58"/>
      <c r="AU83" s="61"/>
      <c r="AV83" s="269"/>
      <c r="AX83" s="270"/>
      <c r="AY83" s="312"/>
      <c r="AZ83" s="539"/>
      <c r="BA83" s="58"/>
      <c r="BB83" s="58"/>
      <c r="BC83" s="61"/>
      <c r="BD83" s="269"/>
      <c r="BF83" s="194"/>
      <c r="BG83" s="61"/>
      <c r="BH83" s="61"/>
      <c r="BI83" s="81"/>
      <c r="BJ83" s="81"/>
      <c r="BK83" s="61"/>
      <c r="BL83" s="291"/>
    </row>
    <row r="84" ht="22.5" customHeight="1">
      <c r="A84" s="368"/>
      <c r="B84" s="270">
        <v>46216.0</v>
      </c>
      <c r="C84" s="326" t="s">
        <v>6165</v>
      </c>
      <c r="D84" s="326" t="s">
        <v>6166</v>
      </c>
      <c r="E84" s="58" t="s">
        <v>22</v>
      </c>
      <c r="F84" s="58" t="s">
        <v>9</v>
      </c>
      <c r="G84" s="195"/>
      <c r="H84" s="371" t="b">
        <v>1</v>
      </c>
      <c r="J84" s="432">
        <v>46216.0</v>
      </c>
      <c r="K84" s="465" t="s">
        <v>6167</v>
      </c>
      <c r="L84" s="465" t="s">
        <v>6168</v>
      </c>
      <c r="M84" s="492" t="s">
        <v>18</v>
      </c>
      <c r="N84" s="58" t="s">
        <v>2347</v>
      </c>
      <c r="O84" s="61"/>
      <c r="P84" s="269"/>
      <c r="R84" s="270"/>
      <c r="S84" s="109"/>
      <c r="T84" s="109"/>
      <c r="U84" s="58"/>
      <c r="V84" s="58"/>
      <c r="W84" s="109"/>
      <c r="X84" s="298"/>
      <c r="Z84" s="401"/>
      <c r="AA84" s="460"/>
      <c r="AB84" s="460"/>
      <c r="AC84" s="470"/>
      <c r="AD84" s="470"/>
      <c r="AE84" s="498"/>
      <c r="AF84" s="269"/>
      <c r="AH84" s="270"/>
      <c r="AI84" s="109"/>
      <c r="AJ84" s="373"/>
      <c r="AK84" s="58"/>
      <c r="AL84" s="58"/>
      <c r="AM84" s="61"/>
      <c r="AN84" s="269"/>
      <c r="AP84" s="401"/>
      <c r="AQ84" s="273"/>
      <c r="AR84" s="273"/>
      <c r="AS84" s="274"/>
      <c r="AT84" s="274"/>
      <c r="AU84" s="61"/>
      <c r="AV84" s="269"/>
      <c r="AX84" s="270"/>
      <c r="AY84" s="109"/>
      <c r="AZ84" s="373"/>
      <c r="BA84" s="58"/>
      <c r="BB84" s="58"/>
      <c r="BC84" s="61"/>
      <c r="BD84" s="269"/>
      <c r="BF84" s="194"/>
      <c r="BG84" s="61"/>
      <c r="BH84" s="61"/>
      <c r="BI84" s="81"/>
      <c r="BJ84" s="81"/>
      <c r="BK84" s="61"/>
      <c r="BL84" s="291"/>
    </row>
    <row r="85" ht="22.5" customHeight="1">
      <c r="A85" s="368"/>
      <c r="B85" s="270">
        <v>46216.0</v>
      </c>
      <c r="C85" s="326" t="s">
        <v>6169</v>
      </c>
      <c r="D85" s="326" t="s">
        <v>6170</v>
      </c>
      <c r="E85" s="58" t="s">
        <v>22</v>
      </c>
      <c r="F85" s="58" t="s">
        <v>9</v>
      </c>
      <c r="G85" s="195"/>
      <c r="H85" s="371" t="b">
        <v>1</v>
      </c>
      <c r="J85" s="506">
        <v>46216.0</v>
      </c>
      <c r="K85" s="417" t="s">
        <v>6171</v>
      </c>
      <c r="L85" s="417" t="s">
        <v>6172</v>
      </c>
      <c r="M85" s="434" t="s">
        <v>23</v>
      </c>
      <c r="N85" s="58" t="s">
        <v>2347</v>
      </c>
      <c r="O85" s="61"/>
      <c r="P85" s="269"/>
      <c r="R85" s="270"/>
      <c r="S85" s="384"/>
      <c r="T85" s="109"/>
      <c r="U85" s="58"/>
      <c r="V85" s="58"/>
      <c r="W85" s="61"/>
      <c r="X85" s="269"/>
      <c r="Z85" s="516"/>
      <c r="AA85" s="463"/>
      <c r="AB85" s="463"/>
      <c r="AC85" s="474"/>
      <c r="AD85" s="474"/>
      <c r="AE85" s="496"/>
      <c r="AF85" s="269"/>
      <c r="AH85" s="270"/>
      <c r="AI85" s="294"/>
      <c r="AJ85" s="294"/>
      <c r="AK85" s="295"/>
      <c r="AL85" s="295"/>
      <c r="AM85" s="61"/>
      <c r="AN85" s="269"/>
      <c r="AP85" s="401"/>
      <c r="AQ85" s="109"/>
      <c r="AR85" s="109"/>
      <c r="AS85" s="58"/>
      <c r="AT85" s="58"/>
      <c r="AU85" s="109"/>
      <c r="AV85" s="298"/>
      <c r="AX85" s="270"/>
      <c r="AY85" s="109"/>
      <c r="AZ85" s="373"/>
      <c r="BA85" s="58"/>
      <c r="BB85" s="58"/>
      <c r="BC85" s="61"/>
      <c r="BD85" s="269"/>
      <c r="BF85" s="194"/>
      <c r="BG85" s="61"/>
      <c r="BH85" s="61"/>
      <c r="BI85" s="81"/>
      <c r="BJ85" s="81"/>
      <c r="BK85" s="61"/>
      <c r="BL85" s="291"/>
    </row>
    <row r="86" ht="22.5" customHeight="1">
      <c r="A86" s="368"/>
      <c r="B86" s="270">
        <v>46216.0</v>
      </c>
      <c r="C86" s="326" t="s">
        <v>6173</v>
      </c>
      <c r="D86" s="326" t="s">
        <v>6174</v>
      </c>
      <c r="E86" s="370" t="s">
        <v>10</v>
      </c>
      <c r="F86" s="370" t="s">
        <v>9</v>
      </c>
      <c r="G86" s="326"/>
      <c r="H86" s="371" t="b">
        <v>1</v>
      </c>
      <c r="J86" s="432">
        <v>46216.0</v>
      </c>
      <c r="K86" s="417" t="s">
        <v>6175</v>
      </c>
      <c r="L86" s="417" t="s">
        <v>6176</v>
      </c>
      <c r="M86" s="434" t="s">
        <v>27</v>
      </c>
      <c r="N86" s="58" t="s">
        <v>2347</v>
      </c>
      <c r="O86" s="61"/>
      <c r="P86" s="269"/>
      <c r="R86" s="270"/>
      <c r="S86" s="294"/>
      <c r="T86" s="411"/>
      <c r="U86" s="295"/>
      <c r="V86" s="58"/>
      <c r="W86" s="61"/>
      <c r="X86" s="269"/>
      <c r="Z86" s="537"/>
      <c r="AA86" s="460"/>
      <c r="AB86" s="460"/>
      <c r="AC86" s="470"/>
      <c r="AD86" s="470"/>
      <c r="AE86" s="515"/>
      <c r="AF86" s="269"/>
      <c r="AH86" s="270"/>
      <c r="AI86" s="273"/>
      <c r="AJ86" s="273"/>
      <c r="AK86" s="274"/>
      <c r="AL86" s="274"/>
      <c r="AM86" s="61"/>
      <c r="AN86" s="269"/>
      <c r="AP86" s="401"/>
      <c r="AQ86" s="109"/>
      <c r="AR86" s="109"/>
      <c r="AS86" s="58"/>
      <c r="AT86" s="58"/>
      <c r="AU86" s="109"/>
      <c r="AV86" s="269"/>
      <c r="AX86" s="270"/>
      <c r="AY86" s="109"/>
      <c r="AZ86" s="373"/>
      <c r="BA86" s="58"/>
      <c r="BB86" s="58"/>
      <c r="BC86" s="61"/>
      <c r="BD86" s="269"/>
      <c r="BF86" s="194"/>
      <c r="BG86" s="61"/>
      <c r="BH86" s="61"/>
      <c r="BI86" s="81"/>
      <c r="BJ86" s="81"/>
      <c r="BK86" s="61"/>
      <c r="BL86" s="291"/>
    </row>
    <row r="87" ht="22.5" customHeight="1">
      <c r="A87" s="368"/>
      <c r="B87" s="369">
        <v>46216.0</v>
      </c>
      <c r="C87" s="326" t="s">
        <v>6177</v>
      </c>
      <c r="D87" s="326" t="s">
        <v>6178</v>
      </c>
      <c r="E87" s="370" t="s">
        <v>16</v>
      </c>
      <c r="F87" s="370" t="s">
        <v>9</v>
      </c>
      <c r="G87" s="326"/>
      <c r="H87" s="371" t="b">
        <v>1</v>
      </c>
      <c r="J87" s="403">
        <v>46216.0</v>
      </c>
      <c r="K87" s="294" t="s">
        <v>6179</v>
      </c>
      <c r="L87" s="294" t="s">
        <v>6180</v>
      </c>
      <c r="M87" s="296" t="s">
        <v>25</v>
      </c>
      <c r="N87" s="295" t="s">
        <v>2337</v>
      </c>
      <c r="O87" s="109"/>
      <c r="P87" s="269"/>
      <c r="R87" s="270"/>
      <c r="S87" s="273"/>
      <c r="T87" s="413"/>
      <c r="U87" s="274"/>
      <c r="V87" s="58"/>
      <c r="W87" s="61"/>
      <c r="X87" s="269"/>
      <c r="Z87" s="516"/>
      <c r="AA87" s="463"/>
      <c r="AB87" s="463"/>
      <c r="AC87" s="474"/>
      <c r="AD87" s="474"/>
      <c r="AE87" s="496"/>
      <c r="AF87" s="269"/>
      <c r="AH87" s="270"/>
      <c r="AI87" s="294"/>
      <c r="AJ87" s="294"/>
      <c r="AK87" s="295"/>
      <c r="AL87" s="295"/>
      <c r="AM87" s="61"/>
      <c r="AN87" s="269"/>
      <c r="AP87" s="401"/>
      <c r="AQ87" s="109"/>
      <c r="AR87" s="109"/>
      <c r="AS87" s="58"/>
      <c r="AT87" s="58"/>
      <c r="AU87" s="61"/>
      <c r="AV87" s="269"/>
      <c r="AX87" s="270"/>
      <c r="AY87" s="109"/>
      <c r="AZ87" s="373"/>
      <c r="BA87" s="58"/>
      <c r="BB87" s="58"/>
      <c r="BC87" s="61"/>
      <c r="BD87" s="269"/>
      <c r="BF87" s="194"/>
      <c r="BG87" s="61"/>
      <c r="BH87" s="61"/>
      <c r="BI87" s="81"/>
      <c r="BJ87" s="81"/>
      <c r="BK87" s="61"/>
      <c r="BL87" s="291"/>
    </row>
    <row r="88" ht="22.5" customHeight="1">
      <c r="A88" s="368"/>
      <c r="B88" s="369">
        <v>46216.0</v>
      </c>
      <c r="C88" s="326" t="s">
        <v>6181</v>
      </c>
      <c r="D88" s="326" t="s">
        <v>6182</v>
      </c>
      <c r="E88" s="370" t="s">
        <v>22</v>
      </c>
      <c r="F88" s="370" t="s">
        <v>9</v>
      </c>
      <c r="G88" s="195"/>
      <c r="H88" s="371" t="b">
        <v>1</v>
      </c>
      <c r="J88" s="401">
        <v>46216.0</v>
      </c>
      <c r="K88" s="273" t="s">
        <v>6183</v>
      </c>
      <c r="L88" s="273" t="s">
        <v>6184</v>
      </c>
      <c r="M88" s="342" t="s">
        <v>23</v>
      </c>
      <c r="N88" s="274" t="s">
        <v>2337</v>
      </c>
      <c r="O88" s="109"/>
      <c r="P88" s="269"/>
      <c r="R88" s="270"/>
      <c r="S88" s="294"/>
      <c r="T88" s="411"/>
      <c r="U88" s="295"/>
      <c r="V88" s="58"/>
      <c r="W88" s="61"/>
      <c r="X88" s="269"/>
      <c r="Z88" s="537"/>
      <c r="AA88" s="460"/>
      <c r="AB88" s="460"/>
      <c r="AC88" s="470"/>
      <c r="AD88" s="470"/>
      <c r="AE88" s="515"/>
      <c r="AF88" s="269"/>
      <c r="AH88" s="270"/>
      <c r="AI88" s="273"/>
      <c r="AJ88" s="273"/>
      <c r="AK88" s="274"/>
      <c r="AL88" s="274"/>
      <c r="AM88" s="61"/>
      <c r="AN88" s="269"/>
      <c r="AP88" s="401"/>
      <c r="AQ88" s="109"/>
      <c r="AR88" s="109"/>
      <c r="AS88" s="58"/>
      <c r="AT88" s="58"/>
      <c r="AU88" s="109"/>
      <c r="AV88" s="269"/>
      <c r="AX88" s="270"/>
      <c r="AY88" s="109"/>
      <c r="AZ88" s="373"/>
      <c r="BA88" s="58"/>
      <c r="BB88" s="58"/>
      <c r="BC88" s="61"/>
      <c r="BD88" s="269"/>
      <c r="BF88" s="194"/>
      <c r="BG88" s="61"/>
      <c r="BH88" s="61"/>
      <c r="BI88" s="81"/>
      <c r="BJ88" s="81"/>
      <c r="BK88" s="61"/>
      <c r="BL88" s="291"/>
    </row>
    <row r="89" ht="22.5" customHeight="1">
      <c r="A89" s="368"/>
      <c r="B89" s="369">
        <v>46216.0</v>
      </c>
      <c r="C89" s="326" t="s">
        <v>6185</v>
      </c>
      <c r="D89" s="326" t="s">
        <v>6186</v>
      </c>
      <c r="E89" s="370" t="s">
        <v>22</v>
      </c>
      <c r="F89" s="370" t="s">
        <v>9</v>
      </c>
      <c r="G89" s="326"/>
      <c r="H89" s="371" t="b">
        <v>1</v>
      </c>
      <c r="J89" s="432">
        <v>46216.0</v>
      </c>
      <c r="K89" s="273" t="s">
        <v>6187</v>
      </c>
      <c r="L89" s="413" t="s">
        <v>6188</v>
      </c>
      <c r="M89" s="402" t="s">
        <v>23</v>
      </c>
      <c r="N89" s="418" t="s">
        <v>12</v>
      </c>
      <c r="O89" s="61"/>
      <c r="P89" s="298"/>
      <c r="R89" s="270"/>
      <c r="S89" s="273"/>
      <c r="T89" s="413"/>
      <c r="U89" s="274"/>
      <c r="V89" s="58"/>
      <c r="W89" s="61"/>
      <c r="X89" s="269"/>
      <c r="Z89" s="270"/>
      <c r="AA89" s="109"/>
      <c r="AB89" s="109"/>
      <c r="AC89" s="271"/>
      <c r="AD89" s="58"/>
      <c r="AE89" s="109"/>
      <c r="AF89" s="269"/>
      <c r="AH89" s="270"/>
      <c r="AI89" s="312"/>
      <c r="AJ89" s="373"/>
      <c r="AK89" s="58"/>
      <c r="AL89" s="58"/>
      <c r="AM89" s="61"/>
      <c r="AN89" s="269"/>
      <c r="AP89" s="270"/>
      <c r="AQ89" s="109"/>
      <c r="AR89" s="109"/>
      <c r="AS89" s="58"/>
      <c r="AT89" s="58"/>
      <c r="AU89" s="61"/>
      <c r="AV89" s="269"/>
      <c r="AX89" s="270"/>
      <c r="AY89" s="109"/>
      <c r="AZ89" s="373"/>
      <c r="BA89" s="58"/>
      <c r="BB89" s="58"/>
      <c r="BC89" s="61"/>
      <c r="BD89" s="269"/>
      <c r="BF89" s="194"/>
      <c r="BG89" s="61"/>
      <c r="BH89" s="61"/>
      <c r="BI89" s="81"/>
      <c r="BJ89" s="81"/>
      <c r="BK89" s="61"/>
      <c r="BL89" s="291"/>
    </row>
    <row r="90" ht="22.5" customHeight="1">
      <c r="A90" s="368"/>
      <c r="B90" s="369">
        <v>46216.0</v>
      </c>
      <c r="C90" s="326" t="s">
        <v>6189</v>
      </c>
      <c r="D90" s="326" t="s">
        <v>6190</v>
      </c>
      <c r="E90" s="370" t="s">
        <v>22</v>
      </c>
      <c r="F90" s="370" t="s">
        <v>9</v>
      </c>
      <c r="G90" s="326"/>
      <c r="H90" s="371" t="b">
        <v>1</v>
      </c>
      <c r="J90" s="506">
        <v>46216.0</v>
      </c>
      <c r="K90" s="294" t="s">
        <v>6191</v>
      </c>
      <c r="L90" s="411" t="s">
        <v>6192</v>
      </c>
      <c r="M90" s="391" t="s">
        <v>23</v>
      </c>
      <c r="N90" s="418" t="s">
        <v>12</v>
      </c>
      <c r="O90" s="61"/>
      <c r="P90" s="298"/>
      <c r="R90" s="270"/>
      <c r="S90" s="312"/>
      <c r="T90" s="312"/>
      <c r="U90" s="58"/>
      <c r="V90" s="58"/>
      <c r="W90" s="61"/>
      <c r="X90" s="269"/>
      <c r="Z90" s="270"/>
      <c r="AA90" s="109"/>
      <c r="AB90" s="109"/>
      <c r="AC90" s="58"/>
      <c r="AD90" s="58"/>
      <c r="AE90" s="61"/>
      <c r="AF90" s="269"/>
      <c r="AH90" s="270"/>
      <c r="AI90" s="312"/>
      <c r="AJ90" s="373"/>
      <c r="AK90" s="58"/>
      <c r="AL90" s="58"/>
      <c r="AM90" s="61"/>
      <c r="AN90" s="269"/>
      <c r="AP90" s="270"/>
      <c r="AQ90" s="109"/>
      <c r="AR90" s="109"/>
      <c r="AS90" s="58"/>
      <c r="AT90" s="58"/>
      <c r="AU90" s="61"/>
      <c r="AV90" s="269"/>
      <c r="AX90" s="270"/>
      <c r="AY90" s="109"/>
      <c r="AZ90" s="373"/>
      <c r="BA90" s="58"/>
      <c r="BB90" s="58"/>
      <c r="BC90" s="61"/>
      <c r="BD90" s="269"/>
      <c r="BF90" s="194"/>
      <c r="BG90" s="61"/>
      <c r="BH90" s="61"/>
      <c r="BI90" s="81"/>
      <c r="BJ90" s="81"/>
      <c r="BK90" s="61"/>
      <c r="BL90" s="291"/>
    </row>
    <row r="91" ht="22.5" customHeight="1">
      <c r="A91" s="368"/>
      <c r="B91" s="369">
        <v>46216.0</v>
      </c>
      <c r="C91" s="61" t="s">
        <v>6193</v>
      </c>
      <c r="D91" s="326" t="s">
        <v>6194</v>
      </c>
      <c r="E91" s="370" t="s">
        <v>22</v>
      </c>
      <c r="F91" s="370" t="s">
        <v>9</v>
      </c>
      <c r="G91" s="326"/>
      <c r="H91" s="371" t="b">
        <v>1</v>
      </c>
      <c r="J91" s="432">
        <v>46216.0</v>
      </c>
      <c r="K91" s="273" t="s">
        <v>6195</v>
      </c>
      <c r="L91" s="413" t="s">
        <v>6196</v>
      </c>
      <c r="M91" s="402" t="s">
        <v>18</v>
      </c>
      <c r="N91" s="418" t="s">
        <v>12</v>
      </c>
      <c r="O91" s="61"/>
      <c r="P91" s="298"/>
      <c r="R91" s="270"/>
      <c r="S91" s="312"/>
      <c r="T91" s="312"/>
      <c r="U91" s="58"/>
      <c r="V91" s="58"/>
      <c r="W91" s="61"/>
      <c r="X91" s="269"/>
      <c r="Z91" s="270"/>
      <c r="AA91" s="109"/>
      <c r="AB91" s="109"/>
      <c r="AC91" s="58"/>
      <c r="AD91" s="58"/>
      <c r="AE91" s="61"/>
      <c r="AF91" s="269"/>
      <c r="AH91" s="270"/>
      <c r="AI91" s="312"/>
      <c r="AJ91" s="373"/>
      <c r="AK91" s="58"/>
      <c r="AL91" s="58"/>
      <c r="AM91" s="61"/>
      <c r="AN91" s="269"/>
      <c r="AP91" s="270"/>
      <c r="AQ91" s="109"/>
      <c r="AR91" s="109"/>
      <c r="AS91" s="58"/>
      <c r="AT91" s="58"/>
      <c r="AU91" s="61"/>
      <c r="AV91" s="269"/>
      <c r="AX91" s="270"/>
      <c r="AY91" s="109"/>
      <c r="AZ91" s="373"/>
      <c r="BA91" s="58"/>
      <c r="BB91" s="58"/>
      <c r="BC91" s="61"/>
      <c r="BD91" s="269"/>
      <c r="BF91" s="194"/>
      <c r="BG91" s="61"/>
      <c r="BH91" s="61"/>
      <c r="BI91" s="81"/>
      <c r="BJ91" s="81"/>
      <c r="BK91" s="61"/>
      <c r="BL91" s="291"/>
    </row>
    <row r="92" ht="22.5" customHeight="1">
      <c r="A92" s="368"/>
      <c r="B92" s="369">
        <v>46216.0</v>
      </c>
      <c r="C92" s="61" t="s">
        <v>6197</v>
      </c>
      <c r="D92" s="326" t="s">
        <v>6198</v>
      </c>
      <c r="E92" s="370" t="s">
        <v>22</v>
      </c>
      <c r="F92" s="370" t="s">
        <v>9</v>
      </c>
      <c r="G92" s="326"/>
      <c r="H92" s="371" t="b">
        <v>1</v>
      </c>
      <c r="J92" s="506">
        <v>46216.0</v>
      </c>
      <c r="K92" s="294" t="s">
        <v>6199</v>
      </c>
      <c r="L92" s="411" t="s">
        <v>6200</v>
      </c>
      <c r="M92" s="391" t="s">
        <v>23</v>
      </c>
      <c r="N92" s="418" t="s">
        <v>12</v>
      </c>
      <c r="O92" s="61"/>
      <c r="P92" s="298"/>
      <c r="R92" s="270"/>
      <c r="S92" s="548"/>
      <c r="T92" s="109"/>
      <c r="U92" s="344"/>
      <c r="V92" s="58"/>
      <c r="W92" s="61"/>
      <c r="X92" s="298"/>
      <c r="Z92" s="270"/>
      <c r="AA92" s="109"/>
      <c r="AB92" s="109"/>
      <c r="AC92" s="58"/>
      <c r="AD92" s="58"/>
      <c r="AE92" s="61"/>
      <c r="AF92" s="269"/>
      <c r="AH92" s="270"/>
      <c r="AI92" s="312"/>
      <c r="AJ92" s="373"/>
      <c r="AK92" s="58"/>
      <c r="AL92" s="58"/>
      <c r="AM92" s="61"/>
      <c r="AN92" s="269"/>
      <c r="AP92" s="270"/>
      <c r="AQ92" s="109"/>
      <c r="AR92" s="109"/>
      <c r="AS92" s="58"/>
      <c r="AT92" s="58"/>
      <c r="AU92" s="61"/>
      <c r="AV92" s="269"/>
      <c r="AX92" s="270"/>
      <c r="AY92" s="109"/>
      <c r="AZ92" s="373"/>
      <c r="BA92" s="58"/>
      <c r="BB92" s="58"/>
      <c r="BC92" s="61"/>
      <c r="BD92" s="269"/>
      <c r="BF92" s="194"/>
      <c r="BG92" s="61"/>
      <c r="BH92" s="61"/>
      <c r="BI92" s="81"/>
      <c r="BJ92" s="81"/>
      <c r="BK92" s="61"/>
      <c r="BL92" s="291"/>
    </row>
    <row r="93" ht="22.5" customHeight="1">
      <c r="A93" s="368"/>
      <c r="B93" s="369">
        <v>46216.0</v>
      </c>
      <c r="C93" s="61" t="s">
        <v>6201</v>
      </c>
      <c r="D93" s="326" t="s">
        <v>6202</v>
      </c>
      <c r="E93" s="370" t="s">
        <v>22</v>
      </c>
      <c r="F93" s="370" t="s">
        <v>2344</v>
      </c>
      <c r="G93" s="326"/>
      <c r="H93" s="371" t="b">
        <v>1</v>
      </c>
      <c r="J93" s="432">
        <v>46216.0</v>
      </c>
      <c r="K93" s="273" t="s">
        <v>6203</v>
      </c>
      <c r="L93" s="413" t="s">
        <v>6204</v>
      </c>
      <c r="M93" s="402" t="s">
        <v>23</v>
      </c>
      <c r="N93" s="418" t="s">
        <v>12</v>
      </c>
      <c r="O93" s="61"/>
      <c r="P93" s="298"/>
      <c r="R93" s="270"/>
      <c r="S93" s="109"/>
      <c r="T93" s="109"/>
      <c r="U93" s="344"/>
      <c r="V93" s="58"/>
      <c r="W93" s="61"/>
      <c r="X93" s="298"/>
      <c r="Z93" s="270"/>
      <c r="AA93" s="109"/>
      <c r="AB93" s="109"/>
      <c r="AC93" s="58"/>
      <c r="AD93" s="58"/>
      <c r="AE93" s="61"/>
      <c r="AF93" s="269"/>
      <c r="AH93" s="270"/>
      <c r="AI93" s="312"/>
      <c r="AJ93" s="312"/>
      <c r="AK93" s="58"/>
      <c r="AL93" s="58"/>
      <c r="AM93" s="61"/>
      <c r="AN93" s="269"/>
      <c r="AP93" s="270"/>
      <c r="AQ93" s="109"/>
      <c r="AR93" s="109"/>
      <c r="AS93" s="58"/>
      <c r="AT93" s="58"/>
      <c r="AU93" s="61"/>
      <c r="AV93" s="269"/>
      <c r="AX93" s="270"/>
      <c r="AY93" s="109"/>
      <c r="AZ93" s="373"/>
      <c r="BA93" s="58"/>
      <c r="BB93" s="58"/>
      <c r="BC93" s="61"/>
      <c r="BD93" s="269"/>
      <c r="BF93" s="194"/>
      <c r="BG93" s="61"/>
      <c r="BH93" s="61"/>
      <c r="BI93" s="81"/>
      <c r="BJ93" s="81"/>
      <c r="BK93" s="61"/>
      <c r="BL93" s="291"/>
    </row>
    <row r="94" ht="22.5" customHeight="1">
      <c r="A94" s="368"/>
      <c r="B94" s="369">
        <v>46216.0</v>
      </c>
      <c r="C94" s="61" t="s">
        <v>6205</v>
      </c>
      <c r="D94" s="326" t="s">
        <v>6206</v>
      </c>
      <c r="E94" s="370" t="s">
        <v>22</v>
      </c>
      <c r="F94" s="370" t="s">
        <v>2344</v>
      </c>
      <c r="G94" s="326"/>
      <c r="H94" s="371" t="b">
        <v>1</v>
      </c>
      <c r="J94" s="506">
        <v>46216.0</v>
      </c>
      <c r="K94" s="294" t="s">
        <v>6207</v>
      </c>
      <c r="L94" s="411" t="s">
        <v>6208</v>
      </c>
      <c r="M94" s="391" t="s">
        <v>23</v>
      </c>
      <c r="N94" s="418" t="s">
        <v>12</v>
      </c>
      <c r="O94" s="61"/>
      <c r="P94" s="298"/>
      <c r="R94" s="270"/>
      <c r="S94" s="109"/>
      <c r="T94" s="109"/>
      <c r="U94" s="344"/>
      <c r="V94" s="58"/>
      <c r="W94" s="61"/>
      <c r="X94" s="298"/>
      <c r="Z94" s="270"/>
      <c r="AA94" s="294"/>
      <c r="AB94" s="294"/>
      <c r="AC94" s="409"/>
      <c r="AD94" s="391"/>
      <c r="AE94" s="61"/>
      <c r="AF94" s="269"/>
      <c r="AH94" s="270"/>
      <c r="AI94" s="312"/>
      <c r="AJ94" s="312"/>
      <c r="AK94" s="58"/>
      <c r="AL94" s="58"/>
      <c r="AM94" s="61"/>
      <c r="AN94" s="269"/>
      <c r="AP94" s="270"/>
      <c r="AQ94" s="109"/>
      <c r="AR94" s="109"/>
      <c r="AS94" s="58"/>
      <c r="AT94" s="58"/>
      <c r="AU94" s="61"/>
      <c r="AV94" s="269"/>
      <c r="AX94" s="270"/>
      <c r="AY94" s="109"/>
      <c r="AZ94" s="373"/>
      <c r="BA94" s="58"/>
      <c r="BB94" s="58"/>
      <c r="BC94" s="61"/>
      <c r="BD94" s="269"/>
      <c r="BE94" s="428"/>
      <c r="BF94" s="194"/>
      <c r="BG94" s="61"/>
      <c r="BH94" s="61"/>
      <c r="BI94" s="81"/>
      <c r="BJ94" s="81"/>
      <c r="BK94" s="61"/>
      <c r="BL94" s="291"/>
    </row>
    <row r="95" ht="22.5" customHeight="1">
      <c r="A95" s="368"/>
      <c r="B95" s="369">
        <v>46216.0</v>
      </c>
      <c r="C95" s="61"/>
      <c r="D95" s="326"/>
      <c r="E95" s="370"/>
      <c r="F95" s="385"/>
      <c r="G95" s="326"/>
      <c r="H95" s="371"/>
      <c r="J95" s="432">
        <v>46216.0</v>
      </c>
      <c r="K95" s="273" t="s">
        <v>6209</v>
      </c>
      <c r="L95" s="413" t="s">
        <v>6210</v>
      </c>
      <c r="M95" s="402" t="s">
        <v>11</v>
      </c>
      <c r="N95" s="418" t="s">
        <v>12</v>
      </c>
      <c r="O95" s="61"/>
      <c r="P95" s="298"/>
      <c r="R95" s="270"/>
      <c r="S95" s="109"/>
      <c r="T95" s="109"/>
      <c r="U95" s="344"/>
      <c r="V95" s="58"/>
      <c r="W95" s="61"/>
      <c r="X95" s="298"/>
      <c r="Z95" s="270"/>
      <c r="AA95" s="273"/>
      <c r="AB95" s="273"/>
      <c r="AC95" s="395"/>
      <c r="AD95" s="431"/>
      <c r="AE95" s="61"/>
      <c r="AF95" s="269"/>
      <c r="AH95" s="270"/>
      <c r="AI95" s="109"/>
      <c r="AJ95" s="373"/>
      <c r="AK95" s="58"/>
      <c r="AL95" s="58"/>
      <c r="AM95" s="61"/>
      <c r="AN95" s="269"/>
      <c r="AP95" s="270"/>
      <c r="AQ95" s="109"/>
      <c r="AR95" s="109"/>
      <c r="AS95" s="58"/>
      <c r="AT95" s="58"/>
      <c r="AU95" s="61"/>
      <c r="AV95" s="269"/>
      <c r="AX95" s="270"/>
      <c r="AY95" s="109"/>
      <c r="AZ95" s="373"/>
      <c r="BA95" s="58"/>
      <c r="BB95" s="58"/>
      <c r="BC95" s="61"/>
      <c r="BD95" s="269"/>
      <c r="BF95" s="194"/>
      <c r="BG95" s="61"/>
      <c r="BH95" s="61"/>
      <c r="BI95" s="81"/>
      <c r="BJ95" s="81"/>
      <c r="BK95" s="61"/>
      <c r="BL95" s="291"/>
    </row>
    <row r="96" ht="22.5" customHeight="1">
      <c r="A96" s="368"/>
      <c r="B96" s="369">
        <v>46216.0</v>
      </c>
      <c r="C96" s="61"/>
      <c r="D96" s="326"/>
      <c r="E96" s="370"/>
      <c r="F96" s="385"/>
      <c r="G96" s="195"/>
      <c r="H96" s="371"/>
      <c r="J96" s="270">
        <v>46216.0</v>
      </c>
      <c r="K96" s="294" t="s">
        <v>6211</v>
      </c>
      <c r="L96" s="411" t="s">
        <v>6212</v>
      </c>
      <c r="M96" s="391" t="s">
        <v>23</v>
      </c>
      <c r="N96" s="418" t="s">
        <v>12</v>
      </c>
      <c r="O96" s="61"/>
      <c r="P96" s="298"/>
      <c r="R96" s="270"/>
      <c r="S96" s="61"/>
      <c r="T96" s="61"/>
      <c r="U96" s="81"/>
      <c r="V96" s="58"/>
      <c r="W96" s="61"/>
      <c r="X96" s="298"/>
      <c r="Z96" s="270"/>
      <c r="AA96" s="294"/>
      <c r="AB96" s="294"/>
      <c r="AC96" s="409"/>
      <c r="AD96" s="391"/>
      <c r="AE96" s="61"/>
      <c r="AF96" s="269"/>
      <c r="AH96" s="270"/>
      <c r="AI96" s="109"/>
      <c r="AJ96" s="373"/>
      <c r="AK96" s="58"/>
      <c r="AL96" s="58"/>
      <c r="AM96" s="61"/>
      <c r="AN96" s="269"/>
      <c r="AP96" s="270"/>
      <c r="AQ96" s="109"/>
      <c r="AR96" s="109"/>
      <c r="AS96" s="58"/>
      <c r="AT96" s="58"/>
      <c r="AU96" s="61"/>
      <c r="AV96" s="269"/>
      <c r="AX96" s="270"/>
      <c r="AY96" s="109"/>
      <c r="AZ96" s="373"/>
      <c r="BA96" s="58"/>
      <c r="BB96" s="58"/>
      <c r="BC96" s="61"/>
      <c r="BD96" s="269"/>
      <c r="BF96" s="194"/>
      <c r="BG96" s="61"/>
      <c r="BH96" s="61"/>
      <c r="BI96" s="81"/>
      <c r="BJ96" s="81"/>
      <c r="BK96" s="61"/>
      <c r="BL96" s="291"/>
    </row>
    <row r="97" ht="22.5" customHeight="1">
      <c r="A97" s="368"/>
      <c r="B97" s="369">
        <v>46216.0</v>
      </c>
      <c r="C97" s="61"/>
      <c r="D97" s="326"/>
      <c r="E97" s="370"/>
      <c r="F97" s="385"/>
      <c r="G97" s="326"/>
      <c r="H97" s="371"/>
      <c r="J97" s="270">
        <v>46216.0</v>
      </c>
      <c r="K97" s="273" t="s">
        <v>6213</v>
      </c>
      <c r="L97" s="413" t="s">
        <v>6214</v>
      </c>
      <c r="M97" s="402" t="s">
        <v>11</v>
      </c>
      <c r="N97" s="418" t="s">
        <v>12</v>
      </c>
      <c r="O97" s="61"/>
      <c r="P97" s="298"/>
      <c r="R97" s="270"/>
      <c r="S97" s="61"/>
      <c r="T97" s="61"/>
      <c r="U97" s="81"/>
      <c r="V97" s="58"/>
      <c r="W97" s="61"/>
      <c r="X97" s="298"/>
      <c r="Z97" s="476"/>
      <c r="AA97" s="463"/>
      <c r="AB97" s="463"/>
      <c r="AC97" s="470"/>
      <c r="AD97" s="470"/>
      <c r="AE97" s="61"/>
      <c r="AF97" s="269"/>
      <c r="AH97" s="270"/>
      <c r="AI97" s="312"/>
      <c r="AJ97" s="373"/>
      <c r="AK97" s="58"/>
      <c r="AL97" s="58"/>
      <c r="AM97" s="109"/>
      <c r="AN97" s="298"/>
      <c r="AP97" s="270"/>
      <c r="AQ97" s="109"/>
      <c r="AR97" s="109"/>
      <c r="AS97" s="58"/>
      <c r="AT97" s="58"/>
      <c r="AU97" s="109"/>
      <c r="AV97" s="269"/>
      <c r="AX97" s="270"/>
      <c r="AY97" s="109"/>
      <c r="AZ97" s="373"/>
      <c r="BA97" s="58"/>
      <c r="BB97" s="58"/>
      <c r="BC97" s="109"/>
      <c r="BD97" s="269"/>
      <c r="BF97" s="194"/>
      <c r="BG97" s="61"/>
      <c r="BH97" s="61"/>
      <c r="BI97" s="81"/>
      <c r="BJ97" s="81"/>
      <c r="BK97" s="61"/>
      <c r="BL97" s="291"/>
    </row>
    <row r="98" ht="22.5" customHeight="1">
      <c r="A98" s="368"/>
      <c r="B98" s="369">
        <v>46216.0</v>
      </c>
      <c r="C98" s="61" t="s">
        <v>6215</v>
      </c>
      <c r="D98" s="326" t="s">
        <v>6216</v>
      </c>
      <c r="E98" s="370" t="s">
        <v>22</v>
      </c>
      <c r="F98" s="370" t="s">
        <v>9</v>
      </c>
      <c r="G98" s="326"/>
      <c r="H98" s="371" t="b">
        <v>1</v>
      </c>
      <c r="J98" s="270">
        <v>46216.0</v>
      </c>
      <c r="K98" s="294" t="s">
        <v>6217</v>
      </c>
      <c r="L98" s="411" t="s">
        <v>6218</v>
      </c>
      <c r="M98" s="391" t="s">
        <v>23</v>
      </c>
      <c r="N98" s="418" t="s">
        <v>12</v>
      </c>
      <c r="O98" s="61"/>
      <c r="P98" s="298"/>
      <c r="R98" s="270"/>
      <c r="S98" s="61"/>
      <c r="T98" s="61"/>
      <c r="U98" s="81"/>
      <c r="V98" s="58"/>
      <c r="W98" s="61"/>
      <c r="X98" s="298"/>
      <c r="Z98" s="401"/>
      <c r="AA98" s="273"/>
      <c r="AB98" s="273"/>
      <c r="AC98" s="274"/>
      <c r="AD98" s="274"/>
      <c r="AE98" s="61"/>
      <c r="AF98" s="269"/>
      <c r="AH98" s="270"/>
      <c r="AI98" s="109"/>
      <c r="AJ98" s="373"/>
      <c r="AK98" s="58"/>
      <c r="AL98" s="58"/>
      <c r="AM98" s="109"/>
      <c r="AN98" s="269"/>
      <c r="AP98" s="382"/>
      <c r="AQ98" s="273"/>
      <c r="AR98" s="273"/>
      <c r="AS98" s="383"/>
      <c r="AT98" s="410"/>
      <c r="AU98" s="61"/>
      <c r="AV98" s="269"/>
      <c r="AX98" s="270"/>
      <c r="AY98" s="109"/>
      <c r="AZ98" s="373"/>
      <c r="BA98" s="58"/>
      <c r="BB98" s="58"/>
      <c r="BC98" s="61"/>
      <c r="BD98" s="269"/>
      <c r="BF98" s="194"/>
      <c r="BG98" s="61"/>
      <c r="BH98" s="61"/>
      <c r="BI98" s="81"/>
      <c r="BJ98" s="81"/>
      <c r="BK98" s="61"/>
      <c r="BL98" s="291"/>
    </row>
    <row r="99" ht="22.5" customHeight="1">
      <c r="A99" s="368"/>
      <c r="B99" s="369">
        <v>46216.0</v>
      </c>
      <c r="C99" s="61" t="s">
        <v>6219</v>
      </c>
      <c r="D99" s="326" t="s">
        <v>6220</v>
      </c>
      <c r="E99" s="370" t="s">
        <v>19</v>
      </c>
      <c r="F99" s="370" t="s">
        <v>9</v>
      </c>
      <c r="G99" s="326"/>
      <c r="H99" s="371" t="b">
        <v>1</v>
      </c>
      <c r="J99" s="270">
        <v>46216.0</v>
      </c>
      <c r="K99" s="312" t="s">
        <v>6221</v>
      </c>
      <c r="L99" s="411" t="s">
        <v>6222</v>
      </c>
      <c r="M99" s="58" t="s">
        <v>25</v>
      </c>
      <c r="N99" s="58" t="s">
        <v>2347</v>
      </c>
      <c r="O99" s="61"/>
      <c r="P99" s="298"/>
      <c r="R99" s="270"/>
      <c r="S99" s="61"/>
      <c r="T99" s="61"/>
      <c r="U99" s="81"/>
      <c r="V99" s="58"/>
      <c r="W99" s="61"/>
      <c r="X99" s="298"/>
      <c r="Z99" s="403"/>
      <c r="AA99" s="294"/>
      <c r="AB99" s="294"/>
      <c r="AC99" s="295"/>
      <c r="AD99" s="295"/>
      <c r="AE99" s="109"/>
      <c r="AF99" s="269"/>
      <c r="AH99" s="270"/>
      <c r="AI99" s="109"/>
      <c r="AJ99" s="373"/>
      <c r="AK99" s="58"/>
      <c r="AL99" s="58"/>
      <c r="AM99" s="61"/>
      <c r="AN99" s="269"/>
      <c r="AP99" s="380"/>
      <c r="AQ99" s="294"/>
      <c r="AR99" s="294"/>
      <c r="AS99" s="381"/>
      <c r="AT99" s="295"/>
      <c r="AU99" s="61"/>
      <c r="AV99" s="269"/>
      <c r="AX99" s="270"/>
      <c r="AY99" s="109"/>
      <c r="AZ99" s="373"/>
      <c r="BA99" s="58"/>
      <c r="BB99" s="58"/>
      <c r="BC99" s="61"/>
      <c r="BD99" s="269"/>
      <c r="BF99" s="194"/>
      <c r="BG99" s="61"/>
      <c r="BH99" s="61"/>
      <c r="BI99" s="81"/>
      <c r="BJ99" s="81"/>
      <c r="BK99" s="61"/>
      <c r="BL99" s="298"/>
    </row>
    <row r="100" ht="22.5" customHeight="1">
      <c r="A100" s="368"/>
      <c r="B100" s="369">
        <v>46216.0</v>
      </c>
      <c r="C100" s="326" t="s">
        <v>6223</v>
      </c>
      <c r="D100" s="326" t="s">
        <v>6224</v>
      </c>
      <c r="E100" s="370" t="s">
        <v>10</v>
      </c>
      <c r="F100" s="370" t="s">
        <v>20</v>
      </c>
      <c r="G100" s="195"/>
      <c r="H100" s="371" t="b">
        <v>1</v>
      </c>
      <c r="J100" s="270">
        <v>46216.0</v>
      </c>
      <c r="K100" s="312" t="s">
        <v>6225</v>
      </c>
      <c r="L100" s="109" t="s">
        <v>6226</v>
      </c>
      <c r="M100" s="58" t="s">
        <v>30</v>
      </c>
      <c r="N100" s="58" t="s">
        <v>2347</v>
      </c>
      <c r="O100" s="109"/>
      <c r="P100" s="298"/>
      <c r="R100" s="194"/>
      <c r="S100" s="61"/>
      <c r="T100" s="61"/>
      <c r="U100" s="81"/>
      <c r="V100" s="81"/>
      <c r="W100" s="61"/>
      <c r="X100" s="298"/>
      <c r="Z100" s="401"/>
      <c r="AA100" s="273"/>
      <c r="AB100" s="273"/>
      <c r="AC100" s="274"/>
      <c r="AD100" s="274"/>
      <c r="AE100" s="61"/>
      <c r="AF100" s="269"/>
      <c r="AH100" s="270"/>
      <c r="AI100" s="109"/>
      <c r="AJ100" s="373"/>
      <c r="AK100" s="58"/>
      <c r="AL100" s="58"/>
      <c r="AM100" s="61"/>
      <c r="AN100" s="269"/>
      <c r="AP100" s="382"/>
      <c r="AQ100" s="430"/>
      <c r="AR100" s="430"/>
      <c r="AS100" s="410"/>
      <c r="AT100" s="410"/>
      <c r="AU100" s="61"/>
      <c r="AV100" s="269"/>
      <c r="AX100" s="270"/>
      <c r="AY100" s="109"/>
      <c r="AZ100" s="373"/>
      <c r="BA100" s="58"/>
      <c r="BB100" s="58"/>
      <c r="BC100" s="109"/>
      <c r="BD100" s="298"/>
      <c r="BF100" s="194"/>
      <c r="BG100" s="61"/>
      <c r="BH100" s="61"/>
      <c r="BI100" s="81"/>
      <c r="BJ100" s="81"/>
      <c r="BK100" s="61"/>
      <c r="BL100" s="298"/>
    </row>
    <row r="101" ht="22.5" customHeight="1">
      <c r="A101" s="368"/>
      <c r="B101" s="369">
        <v>46216.0</v>
      </c>
      <c r="C101" s="326" t="s">
        <v>6227</v>
      </c>
      <c r="D101" s="326" t="s">
        <v>6228</v>
      </c>
      <c r="E101" s="370" t="s">
        <v>22</v>
      </c>
      <c r="F101" s="370" t="s">
        <v>20</v>
      </c>
      <c r="G101" s="195"/>
      <c r="H101" s="371" t="b">
        <v>1</v>
      </c>
      <c r="J101" s="403">
        <v>46216.0</v>
      </c>
      <c r="K101" s="294" t="s">
        <v>6229</v>
      </c>
      <c r="L101" s="294" t="s">
        <v>6230</v>
      </c>
      <c r="M101" s="391" t="s">
        <v>18</v>
      </c>
      <c r="N101" s="295" t="s">
        <v>2337</v>
      </c>
      <c r="O101" s="61"/>
      <c r="P101" s="298"/>
      <c r="R101" s="194"/>
      <c r="S101" s="61"/>
      <c r="T101" s="61"/>
      <c r="U101" s="81"/>
      <c r="V101" s="81"/>
      <c r="W101" s="61"/>
      <c r="X101" s="298"/>
      <c r="Z101" s="403"/>
      <c r="AA101" s="294"/>
      <c r="AB101" s="294"/>
      <c r="AC101" s="295"/>
      <c r="AD101" s="295"/>
      <c r="AE101" s="109"/>
      <c r="AF101" s="269"/>
      <c r="AH101" s="270"/>
      <c r="AI101" s="312"/>
      <c r="AJ101" s="373"/>
      <c r="AK101" s="58"/>
      <c r="AL101" s="58"/>
      <c r="AM101" s="61"/>
      <c r="AN101" s="269"/>
      <c r="AP101" s="380"/>
      <c r="AQ101" s="294"/>
      <c r="AR101" s="294"/>
      <c r="AS101" s="295"/>
      <c r="AT101" s="295"/>
      <c r="AU101" s="61"/>
      <c r="AV101" s="269"/>
      <c r="AX101" s="270"/>
      <c r="AY101" s="109"/>
      <c r="AZ101" s="373"/>
      <c r="BA101" s="58"/>
      <c r="BB101" s="58"/>
      <c r="BC101" s="61"/>
      <c r="BD101" s="269"/>
      <c r="BF101" s="194"/>
      <c r="BG101" s="61"/>
      <c r="BH101" s="61"/>
      <c r="BI101" s="81"/>
      <c r="BJ101" s="81"/>
      <c r="BK101" s="61"/>
      <c r="BL101" s="298"/>
    </row>
    <row r="102" ht="22.5" customHeight="1">
      <c r="A102" s="368"/>
      <c r="B102" s="369">
        <v>46216.0</v>
      </c>
      <c r="C102" s="326" t="s">
        <v>6231</v>
      </c>
      <c r="D102" s="326" t="s">
        <v>6232</v>
      </c>
      <c r="E102" s="370" t="s">
        <v>44</v>
      </c>
      <c r="F102" s="370" t="s">
        <v>20</v>
      </c>
      <c r="G102" s="195"/>
      <c r="H102" s="371" t="b">
        <v>1</v>
      </c>
      <c r="J102" s="401">
        <v>46216.0</v>
      </c>
      <c r="K102" s="273" t="s">
        <v>6233</v>
      </c>
      <c r="L102" s="273" t="s">
        <v>6234</v>
      </c>
      <c r="M102" s="402" t="s">
        <v>18</v>
      </c>
      <c r="N102" s="274" t="s">
        <v>2337</v>
      </c>
      <c r="O102" s="195"/>
      <c r="P102" s="386"/>
      <c r="R102" s="194"/>
      <c r="S102" s="61"/>
      <c r="T102" s="61"/>
      <c r="U102" s="81"/>
      <c r="V102" s="81"/>
      <c r="W102" s="61"/>
      <c r="X102" s="298"/>
      <c r="Z102" s="401"/>
      <c r="AA102" s="273"/>
      <c r="AB102" s="273"/>
      <c r="AC102" s="402"/>
      <c r="AD102" s="402"/>
      <c r="AE102" s="109"/>
      <c r="AF102" s="269"/>
      <c r="AH102" s="270"/>
      <c r="AI102" s="312"/>
      <c r="AJ102" s="373"/>
      <c r="AK102" s="58"/>
      <c r="AL102" s="58"/>
      <c r="AM102" s="61"/>
      <c r="AN102" s="269"/>
      <c r="AP102" s="382"/>
      <c r="AQ102" s="273"/>
      <c r="AR102" s="273"/>
      <c r="AS102" s="274"/>
      <c r="AT102" s="274"/>
      <c r="AU102" s="61"/>
      <c r="AV102" s="269"/>
      <c r="AX102" s="270"/>
      <c r="AY102" s="109"/>
      <c r="AZ102" s="373"/>
      <c r="BA102" s="58"/>
      <c r="BB102" s="58"/>
      <c r="BC102" s="61"/>
      <c r="BD102" s="269"/>
      <c r="BF102" s="194"/>
      <c r="BG102" s="61"/>
      <c r="BH102" s="61"/>
      <c r="BI102" s="81"/>
      <c r="BJ102" s="81"/>
      <c r="BK102" s="61"/>
      <c r="BL102" s="298"/>
    </row>
    <row r="103" ht="22.5" customHeight="1">
      <c r="A103" s="368"/>
      <c r="B103" s="369">
        <v>46216.0</v>
      </c>
      <c r="C103" s="326" t="s">
        <v>6235</v>
      </c>
      <c r="D103" s="326" t="s">
        <v>6236</v>
      </c>
      <c r="E103" s="370" t="s">
        <v>22</v>
      </c>
      <c r="F103" s="370" t="s">
        <v>20</v>
      </c>
      <c r="G103" s="195"/>
      <c r="H103" s="371" t="b">
        <v>1</v>
      </c>
      <c r="J103" s="401">
        <v>46216.0</v>
      </c>
      <c r="K103" s="326" t="s">
        <v>6237</v>
      </c>
      <c r="L103" s="326" t="s">
        <v>6238</v>
      </c>
      <c r="M103" s="370" t="s">
        <v>27</v>
      </c>
      <c r="N103" s="370" t="s">
        <v>14</v>
      </c>
      <c r="O103" s="326"/>
      <c r="P103" s="386"/>
      <c r="R103" s="194"/>
      <c r="S103" s="61"/>
      <c r="T103" s="61"/>
      <c r="U103" s="81"/>
      <c r="V103" s="81"/>
      <c r="W103" s="61"/>
      <c r="X103" s="298"/>
      <c r="Z103" s="403"/>
      <c r="AA103" s="294"/>
      <c r="AB103" s="294"/>
      <c r="AC103" s="295"/>
      <c r="AD103" s="295"/>
      <c r="AE103" s="61"/>
      <c r="AF103" s="269"/>
      <c r="AH103" s="270"/>
      <c r="AI103" s="109"/>
      <c r="AJ103" s="373"/>
      <c r="AK103" s="58"/>
      <c r="AL103" s="58"/>
      <c r="AM103" s="61"/>
      <c r="AN103" s="269"/>
      <c r="AP103" s="403"/>
      <c r="AQ103" s="417"/>
      <c r="AR103" s="294"/>
      <c r="AS103" s="295"/>
      <c r="AT103" s="295"/>
      <c r="AU103" s="109"/>
      <c r="AV103" s="269"/>
      <c r="AX103" s="270"/>
      <c r="AY103" s="109"/>
      <c r="AZ103" s="373"/>
      <c r="BA103" s="58"/>
      <c r="BB103" s="58"/>
      <c r="BC103" s="61"/>
      <c r="BD103" s="269"/>
      <c r="BF103" s="194"/>
      <c r="BG103" s="61"/>
      <c r="BH103" s="61"/>
      <c r="BI103" s="81"/>
      <c r="BJ103" s="81"/>
      <c r="BK103" s="61"/>
      <c r="BL103" s="298"/>
    </row>
    <row r="104" ht="22.5" customHeight="1">
      <c r="A104" s="368"/>
      <c r="B104" s="369">
        <v>46216.0</v>
      </c>
      <c r="C104" s="326" t="s">
        <v>6239</v>
      </c>
      <c r="D104" s="326" t="s">
        <v>6240</v>
      </c>
      <c r="E104" s="370" t="s">
        <v>24</v>
      </c>
      <c r="F104" s="370" t="s">
        <v>20</v>
      </c>
      <c r="G104" s="195"/>
      <c r="H104" s="371" t="b">
        <v>1</v>
      </c>
      <c r="J104" s="401">
        <v>46216.0</v>
      </c>
      <c r="K104" s="109" t="s">
        <v>6241</v>
      </c>
      <c r="L104" s="109" t="s">
        <v>6242</v>
      </c>
      <c r="M104" s="58" t="s">
        <v>23</v>
      </c>
      <c r="N104" s="370" t="s">
        <v>14</v>
      </c>
      <c r="O104" s="61"/>
      <c r="P104" s="298"/>
      <c r="R104" s="194"/>
      <c r="S104" s="61"/>
      <c r="T104" s="61"/>
      <c r="U104" s="81"/>
      <c r="V104" s="81"/>
      <c r="W104" s="61"/>
      <c r="X104" s="298"/>
      <c r="Z104" s="401"/>
      <c r="AA104" s="273"/>
      <c r="AB104" s="273"/>
      <c r="AC104" s="274"/>
      <c r="AD104" s="274"/>
      <c r="AE104" s="61"/>
      <c r="AF104" s="269"/>
      <c r="AH104" s="270"/>
      <c r="AI104" s="109"/>
      <c r="AJ104" s="373"/>
      <c r="AK104" s="58"/>
      <c r="AL104" s="58"/>
      <c r="AM104" s="61"/>
      <c r="AN104" s="269"/>
      <c r="AP104" s="401"/>
      <c r="AQ104" s="273"/>
      <c r="AR104" s="273"/>
      <c r="AS104" s="274"/>
      <c r="AT104" s="274"/>
      <c r="AU104" s="61"/>
      <c r="AV104" s="269"/>
      <c r="AX104" s="270"/>
      <c r="AY104" s="109"/>
      <c r="AZ104" s="109"/>
      <c r="BA104" s="58"/>
      <c r="BB104" s="58"/>
      <c r="BC104" s="61"/>
      <c r="BD104" s="269"/>
      <c r="BF104" s="194"/>
      <c r="BG104" s="61"/>
      <c r="BH104" s="61"/>
      <c r="BI104" s="81"/>
      <c r="BJ104" s="81"/>
      <c r="BK104" s="61"/>
      <c r="BL104" s="298"/>
    </row>
    <row r="105" ht="22.5" customHeight="1">
      <c r="A105" s="368"/>
      <c r="B105" s="540">
        <v>46216.0</v>
      </c>
      <c r="C105" s="273" t="s">
        <v>6243</v>
      </c>
      <c r="D105" s="273" t="s">
        <v>6244</v>
      </c>
      <c r="E105" s="395" t="s">
        <v>22</v>
      </c>
      <c r="F105" s="410" t="s">
        <v>2338</v>
      </c>
      <c r="G105" s="326"/>
      <c r="H105" s="371" t="b">
        <v>1</v>
      </c>
      <c r="J105" s="401">
        <v>46216.0</v>
      </c>
      <c r="K105" s="109" t="s">
        <v>6245</v>
      </c>
      <c r="L105" s="109" t="s">
        <v>6246</v>
      </c>
      <c r="M105" s="58" t="s">
        <v>21</v>
      </c>
      <c r="N105" s="370" t="s">
        <v>14</v>
      </c>
      <c r="O105" s="61"/>
      <c r="P105" s="298"/>
      <c r="R105" s="194"/>
      <c r="S105" s="61"/>
      <c r="T105" s="61"/>
      <c r="U105" s="81"/>
      <c r="V105" s="81"/>
      <c r="W105" s="61"/>
      <c r="X105" s="298"/>
      <c r="Z105" s="403"/>
      <c r="AA105" s="294"/>
      <c r="AB105" s="294"/>
      <c r="AC105" s="295"/>
      <c r="AD105" s="295"/>
      <c r="AE105" s="61"/>
      <c r="AF105" s="269"/>
      <c r="AH105" s="270"/>
      <c r="AI105" s="273"/>
      <c r="AJ105" s="273"/>
      <c r="AK105" s="274"/>
      <c r="AL105" s="274"/>
      <c r="AM105" s="61"/>
      <c r="AN105" s="269"/>
      <c r="AP105" s="403"/>
      <c r="AQ105" s="294"/>
      <c r="AR105" s="294"/>
      <c r="AS105" s="295"/>
      <c r="AT105" s="295"/>
      <c r="AU105" s="61"/>
      <c r="AV105" s="269"/>
      <c r="AX105" s="270"/>
      <c r="AY105" s="109"/>
      <c r="AZ105" s="373"/>
      <c r="BA105" s="58"/>
      <c r="BB105" s="58"/>
      <c r="BC105" s="61"/>
      <c r="BD105" s="269"/>
      <c r="BF105" s="194"/>
      <c r="BG105" s="61"/>
      <c r="BH105" s="61"/>
      <c r="BI105" s="81"/>
      <c r="BJ105" s="81"/>
      <c r="BK105" s="61"/>
      <c r="BL105" s="298"/>
    </row>
    <row r="106" ht="22.5" customHeight="1">
      <c r="A106" s="368"/>
      <c r="B106" s="380">
        <v>46216.0</v>
      </c>
      <c r="C106" s="294" t="s">
        <v>6247</v>
      </c>
      <c r="D106" s="294" t="s">
        <v>6248</v>
      </c>
      <c r="E106" s="409" t="s">
        <v>22</v>
      </c>
      <c r="F106" s="295" t="s">
        <v>2338</v>
      </c>
      <c r="G106" s="326"/>
      <c r="H106" s="371" t="b">
        <v>1</v>
      </c>
      <c r="J106" s="401">
        <v>46216.0</v>
      </c>
      <c r="K106" s="109" t="s">
        <v>6249</v>
      </c>
      <c r="L106" s="109" t="s">
        <v>6250</v>
      </c>
      <c r="M106" s="58" t="s">
        <v>15</v>
      </c>
      <c r="N106" s="370" t="s">
        <v>14</v>
      </c>
      <c r="O106" s="61"/>
      <c r="P106" s="298"/>
      <c r="R106" s="270"/>
      <c r="S106" s="109"/>
      <c r="T106" s="109"/>
      <c r="U106" s="58"/>
      <c r="V106" s="344"/>
      <c r="W106" s="61"/>
      <c r="X106" s="298"/>
      <c r="Z106" s="401"/>
      <c r="AA106" s="273"/>
      <c r="AB106" s="273"/>
      <c r="AC106" s="274"/>
      <c r="AD106" s="274"/>
      <c r="AE106" s="61"/>
      <c r="AF106" s="269"/>
      <c r="AH106" s="270"/>
      <c r="AI106" s="294"/>
      <c r="AJ106" s="294"/>
      <c r="AK106" s="295"/>
      <c r="AL106" s="295"/>
      <c r="AM106" s="61"/>
      <c r="AN106" s="269"/>
      <c r="AP106" s="401"/>
      <c r="AQ106" s="273"/>
      <c r="AR106" s="273"/>
      <c r="AS106" s="274"/>
      <c r="AT106" s="274"/>
      <c r="AU106" s="109"/>
      <c r="AV106" s="298"/>
      <c r="AX106" s="270"/>
      <c r="AY106" s="109"/>
      <c r="AZ106" s="373"/>
      <c r="BA106" s="58"/>
      <c r="BB106" s="58"/>
      <c r="BC106" s="61"/>
      <c r="BD106" s="269"/>
      <c r="BF106" s="194"/>
      <c r="BG106" s="61"/>
      <c r="BH106" s="61"/>
      <c r="BI106" s="81"/>
      <c r="BJ106" s="81"/>
      <c r="BK106" s="61"/>
      <c r="BL106" s="298"/>
    </row>
    <row r="107" ht="22.5" customHeight="1">
      <c r="A107" s="368"/>
      <c r="B107" s="540">
        <v>46216.0</v>
      </c>
      <c r="C107" s="273" t="s">
        <v>6251</v>
      </c>
      <c r="D107" s="273" t="s">
        <v>6252</v>
      </c>
      <c r="E107" s="395" t="s">
        <v>22</v>
      </c>
      <c r="F107" s="410" t="s">
        <v>2338</v>
      </c>
      <c r="G107" s="195"/>
      <c r="H107" s="371" t="b">
        <v>1</v>
      </c>
      <c r="J107" s="401">
        <v>46216.0</v>
      </c>
      <c r="K107" s="109" t="s">
        <v>6253</v>
      </c>
      <c r="L107" s="109" t="s">
        <v>6254</v>
      </c>
      <c r="M107" s="58" t="s">
        <v>23</v>
      </c>
      <c r="N107" s="370" t="s">
        <v>14</v>
      </c>
      <c r="O107" s="61"/>
      <c r="P107" s="298"/>
      <c r="R107" s="194"/>
      <c r="S107" s="61"/>
      <c r="T107" s="61"/>
      <c r="U107" s="81"/>
      <c r="V107" s="81"/>
      <c r="W107" s="61"/>
      <c r="X107" s="298"/>
      <c r="Z107" s="403"/>
      <c r="AA107" s="294"/>
      <c r="AB107" s="294"/>
      <c r="AC107" s="295"/>
      <c r="AD107" s="295"/>
      <c r="AE107" s="61"/>
      <c r="AF107" s="269"/>
      <c r="AH107" s="194"/>
      <c r="AI107" s="61"/>
      <c r="AJ107" s="61"/>
      <c r="AK107" s="81"/>
      <c r="AL107" s="81"/>
      <c r="AM107" s="61"/>
      <c r="AN107" s="298"/>
      <c r="AP107" s="403"/>
      <c r="AQ107" s="294"/>
      <c r="AR107" s="294"/>
      <c r="AS107" s="295"/>
      <c r="AT107" s="295"/>
      <c r="AU107" s="61"/>
      <c r="AV107" s="269"/>
      <c r="AX107" s="270"/>
      <c r="AY107" s="109"/>
      <c r="AZ107" s="373"/>
      <c r="BA107" s="58"/>
      <c r="BB107" s="58"/>
      <c r="BC107" s="61"/>
      <c r="BD107" s="269"/>
      <c r="BF107" s="194"/>
      <c r="BG107" s="61"/>
      <c r="BH107" s="61"/>
      <c r="BI107" s="81"/>
      <c r="BJ107" s="81"/>
      <c r="BK107" s="61"/>
      <c r="BL107" s="298"/>
    </row>
    <row r="108" ht="22.5" customHeight="1">
      <c r="A108" s="368"/>
      <c r="B108" s="380">
        <v>46216.0</v>
      </c>
      <c r="C108" s="294" t="s">
        <v>6255</v>
      </c>
      <c r="D108" s="294" t="s">
        <v>6256</v>
      </c>
      <c r="E108" s="391" t="s">
        <v>16</v>
      </c>
      <c r="F108" s="295" t="s">
        <v>2338</v>
      </c>
      <c r="G108" s="195"/>
      <c r="H108" s="371" t="b">
        <v>1</v>
      </c>
      <c r="J108" s="401">
        <v>46216.0</v>
      </c>
      <c r="K108" s="109" t="s">
        <v>6257</v>
      </c>
      <c r="L108" s="562" t="s">
        <v>6258</v>
      </c>
      <c r="M108" s="58" t="s">
        <v>30</v>
      </c>
      <c r="N108" s="370" t="s">
        <v>14</v>
      </c>
      <c r="O108" s="61"/>
      <c r="P108" s="298"/>
      <c r="R108" s="194"/>
      <c r="S108" s="61"/>
      <c r="T108" s="61"/>
      <c r="U108" s="81"/>
      <c r="V108" s="81"/>
      <c r="W108" s="61"/>
      <c r="X108" s="298"/>
      <c r="Z108" s="401"/>
      <c r="AA108" s="273"/>
      <c r="AB108" s="273"/>
      <c r="AC108" s="274"/>
      <c r="AD108" s="274"/>
      <c r="AE108" s="61"/>
      <c r="AF108" s="269"/>
      <c r="AH108" s="194"/>
      <c r="AI108" s="61"/>
      <c r="AJ108" s="61"/>
      <c r="AK108" s="81"/>
      <c r="AL108" s="81"/>
      <c r="AM108" s="61"/>
      <c r="AN108" s="298"/>
      <c r="AP108" s="401"/>
      <c r="AQ108" s="273"/>
      <c r="AR108" s="273"/>
      <c r="AS108" s="274"/>
      <c r="AT108" s="274"/>
      <c r="AU108" s="109"/>
      <c r="AV108" s="269"/>
      <c r="AX108" s="270"/>
      <c r="AY108" s="109"/>
      <c r="AZ108" s="373"/>
      <c r="BA108" s="58"/>
      <c r="BB108" s="58"/>
      <c r="BC108" s="109"/>
      <c r="BD108" s="269"/>
      <c r="BF108" s="194"/>
      <c r="BG108" s="61"/>
      <c r="BH108" s="61"/>
      <c r="BI108" s="81"/>
      <c r="BJ108" s="81"/>
      <c r="BK108" s="61"/>
      <c r="BL108" s="298"/>
    </row>
    <row r="109" ht="22.5" customHeight="1">
      <c r="A109" s="368"/>
      <c r="B109" s="540">
        <v>46216.0</v>
      </c>
      <c r="C109" s="273" t="s">
        <v>6259</v>
      </c>
      <c r="D109" s="273" t="s">
        <v>6260</v>
      </c>
      <c r="E109" s="402" t="s">
        <v>22</v>
      </c>
      <c r="F109" s="274" t="s">
        <v>2338</v>
      </c>
      <c r="G109" s="195"/>
      <c r="H109" s="371" t="b">
        <v>1</v>
      </c>
      <c r="J109" s="401">
        <v>46216.0</v>
      </c>
      <c r="K109" s="109" t="s">
        <v>6261</v>
      </c>
      <c r="L109" s="109" t="s">
        <v>6262</v>
      </c>
      <c r="M109" s="58" t="s">
        <v>18</v>
      </c>
      <c r="N109" s="370" t="s">
        <v>14</v>
      </c>
      <c r="O109" s="61"/>
      <c r="P109" s="298"/>
      <c r="R109" s="194"/>
      <c r="S109" s="61"/>
      <c r="T109" s="61"/>
      <c r="U109" s="81"/>
      <c r="V109" s="81"/>
      <c r="W109" s="61"/>
      <c r="X109" s="298"/>
      <c r="Z109" s="382"/>
      <c r="AA109" s="535"/>
      <c r="AB109" s="273"/>
      <c r="AC109" s="383"/>
      <c r="AD109" s="410"/>
      <c r="AE109" s="61"/>
      <c r="AF109" s="269"/>
      <c r="AH109" s="270"/>
      <c r="AI109" s="61"/>
      <c r="AJ109" s="550"/>
      <c r="AK109" s="344"/>
      <c r="AL109" s="344"/>
      <c r="AM109" s="61"/>
      <c r="AN109" s="298"/>
      <c r="AP109" s="403"/>
      <c r="AQ109" s="294"/>
      <c r="AR109" s="294"/>
      <c r="AS109" s="295"/>
      <c r="AT109" s="295"/>
      <c r="AU109" s="61"/>
      <c r="AV109" s="269"/>
      <c r="AX109" s="270"/>
      <c r="AY109" s="109"/>
      <c r="AZ109" s="373"/>
      <c r="BA109" s="58"/>
      <c r="BB109" s="58"/>
      <c r="BC109" s="61"/>
      <c r="BD109" s="269"/>
      <c r="BF109" s="194"/>
      <c r="BG109" s="61"/>
      <c r="BH109" s="61"/>
      <c r="BI109" s="81"/>
      <c r="BJ109" s="81"/>
      <c r="BK109" s="61"/>
      <c r="BL109" s="298"/>
    </row>
    <row r="110" ht="22.5" customHeight="1">
      <c r="A110" s="368"/>
      <c r="B110" s="380">
        <v>46216.0</v>
      </c>
      <c r="C110" s="294" t="s">
        <v>6263</v>
      </c>
      <c r="D110" s="294" t="s">
        <v>6264</v>
      </c>
      <c r="E110" s="391" t="s">
        <v>24</v>
      </c>
      <c r="F110" s="295" t="s">
        <v>2338</v>
      </c>
      <c r="G110" s="195"/>
      <c r="H110" s="371" t="b">
        <v>1</v>
      </c>
      <c r="J110" s="401">
        <v>46216.0</v>
      </c>
      <c r="K110" s="109" t="s">
        <v>6265</v>
      </c>
      <c r="L110" s="109" t="s">
        <v>6266</v>
      </c>
      <c r="M110" s="58" t="s">
        <v>25</v>
      </c>
      <c r="N110" s="370" t="s">
        <v>14</v>
      </c>
      <c r="O110" s="61"/>
      <c r="P110" s="298"/>
      <c r="R110" s="194"/>
      <c r="S110" s="61"/>
      <c r="T110" s="61"/>
      <c r="U110" s="81"/>
      <c r="V110" s="81"/>
      <c r="W110" s="61"/>
      <c r="X110" s="298"/>
      <c r="Z110" s="380"/>
      <c r="AA110" s="294"/>
      <c r="AB110" s="294"/>
      <c r="AC110" s="381"/>
      <c r="AD110" s="295"/>
      <c r="AE110" s="61"/>
      <c r="AF110" s="269"/>
      <c r="AH110" s="270"/>
      <c r="AI110" s="109"/>
      <c r="AJ110" s="373"/>
      <c r="AK110" s="344"/>
      <c r="AL110" s="344"/>
      <c r="AM110" s="61"/>
      <c r="AN110" s="298"/>
      <c r="AP110" s="401"/>
      <c r="AQ110" s="273"/>
      <c r="AR110" s="273"/>
      <c r="AS110" s="274"/>
      <c r="AT110" s="274"/>
      <c r="AU110" s="61"/>
      <c r="AV110" s="269"/>
      <c r="AX110" s="270"/>
      <c r="AY110" s="109"/>
      <c r="AZ110" s="373"/>
      <c r="BA110" s="58"/>
      <c r="BB110" s="58"/>
      <c r="BC110" s="61"/>
      <c r="BD110" s="269"/>
      <c r="BF110" s="194"/>
      <c r="BG110" s="61"/>
      <c r="BH110" s="61"/>
      <c r="BI110" s="81"/>
      <c r="BJ110" s="81"/>
      <c r="BK110" s="61"/>
      <c r="BL110" s="298"/>
    </row>
    <row r="111" ht="22.5" customHeight="1">
      <c r="A111" s="368"/>
      <c r="B111" s="369">
        <v>46216.0</v>
      </c>
      <c r="C111" s="326" t="s">
        <v>6267</v>
      </c>
      <c r="D111" s="326" t="s">
        <v>6268</v>
      </c>
      <c r="E111" s="370" t="s">
        <v>22</v>
      </c>
      <c r="F111" s="370" t="s">
        <v>20</v>
      </c>
      <c r="G111" s="195"/>
      <c r="H111" s="371" t="b">
        <v>1</v>
      </c>
      <c r="J111" s="401">
        <v>46216.0</v>
      </c>
      <c r="K111" s="109" t="s">
        <v>6269</v>
      </c>
      <c r="L111" s="109" t="s">
        <v>6270</v>
      </c>
      <c r="M111" s="58" t="s">
        <v>18</v>
      </c>
      <c r="N111" s="370" t="s">
        <v>14</v>
      </c>
      <c r="O111" s="61"/>
      <c r="P111" s="298"/>
      <c r="R111" s="194"/>
      <c r="S111" s="61"/>
      <c r="T111" s="61"/>
      <c r="U111" s="81"/>
      <c r="V111" s="81"/>
      <c r="W111" s="61"/>
      <c r="X111" s="298"/>
      <c r="Z111" s="380"/>
      <c r="AA111" s="294"/>
      <c r="AB111" s="294"/>
      <c r="AC111" s="381"/>
      <c r="AD111" s="295"/>
      <c r="AE111" s="61"/>
      <c r="AF111" s="269"/>
      <c r="AH111" s="270"/>
      <c r="AI111" s="109"/>
      <c r="AJ111" s="373"/>
      <c r="AK111" s="344"/>
      <c r="AL111" s="344"/>
      <c r="AM111" s="61"/>
      <c r="AN111" s="298"/>
      <c r="AP111" s="403"/>
      <c r="AQ111" s="294"/>
      <c r="AR111" s="294"/>
      <c r="AS111" s="295"/>
      <c r="AT111" s="295"/>
      <c r="AU111" s="61"/>
      <c r="AV111" s="269"/>
      <c r="AX111" s="270"/>
      <c r="AY111" s="294"/>
      <c r="AZ111" s="294"/>
      <c r="BA111" s="295"/>
      <c r="BB111" s="58"/>
      <c r="BC111" s="61"/>
      <c r="BD111" s="269"/>
      <c r="BF111" s="194"/>
      <c r="BG111" s="61"/>
      <c r="BH111" s="61"/>
      <c r="BI111" s="81"/>
      <c r="BJ111" s="81"/>
      <c r="BK111" s="61"/>
      <c r="BL111" s="298"/>
    </row>
    <row r="112" ht="22.5" customHeight="1">
      <c r="A112" s="368"/>
      <c r="B112" s="369">
        <v>46216.0</v>
      </c>
      <c r="C112" s="326" t="s">
        <v>6271</v>
      </c>
      <c r="D112" s="326" t="s">
        <v>6272</v>
      </c>
      <c r="E112" s="370" t="s">
        <v>22</v>
      </c>
      <c r="F112" s="370" t="s">
        <v>20</v>
      </c>
      <c r="G112" s="195"/>
      <c r="H112" s="371" t="b">
        <v>1</v>
      </c>
      <c r="J112" s="401">
        <v>46216.0</v>
      </c>
      <c r="K112" s="109" t="s">
        <v>6273</v>
      </c>
      <c r="L112" s="109" t="s">
        <v>6274</v>
      </c>
      <c r="M112" s="58" t="s">
        <v>11</v>
      </c>
      <c r="N112" s="370" t="s">
        <v>14</v>
      </c>
      <c r="O112" s="61"/>
      <c r="P112" s="298"/>
      <c r="R112" s="194"/>
      <c r="S112" s="61"/>
      <c r="T112" s="61"/>
      <c r="U112" s="81"/>
      <c r="V112" s="81"/>
      <c r="W112" s="61"/>
      <c r="X112" s="298"/>
      <c r="Z112" s="380"/>
      <c r="AA112" s="273"/>
      <c r="AB112" s="273"/>
      <c r="AC112" s="383"/>
      <c r="AD112" s="293"/>
      <c r="AE112" s="109"/>
      <c r="AF112" s="298"/>
      <c r="AH112" s="270"/>
      <c r="AI112" s="109"/>
      <c r="AJ112" s="373"/>
      <c r="AK112" s="344"/>
      <c r="AL112" s="344"/>
      <c r="AM112" s="61"/>
      <c r="AN112" s="298"/>
      <c r="AP112" s="513"/>
      <c r="AQ112" s="273"/>
      <c r="AR112" s="273"/>
      <c r="AS112" s="274"/>
      <c r="AT112" s="274"/>
      <c r="AU112" s="61"/>
      <c r="AV112" s="269"/>
      <c r="AX112" s="270"/>
      <c r="AY112" s="430"/>
      <c r="AZ112" s="430"/>
      <c r="BA112" s="410"/>
      <c r="BB112" s="58"/>
      <c r="BC112" s="61"/>
      <c r="BD112" s="269"/>
      <c r="BF112" s="194"/>
      <c r="BG112" s="61"/>
      <c r="BH112" s="61"/>
      <c r="BI112" s="81"/>
      <c r="BJ112" s="81"/>
      <c r="BK112" s="61"/>
      <c r="BL112" s="298"/>
    </row>
    <row r="113" ht="22.5" customHeight="1">
      <c r="A113" s="368"/>
      <c r="B113" s="369">
        <v>46216.0</v>
      </c>
      <c r="C113" s="326" t="s">
        <v>6275</v>
      </c>
      <c r="D113" s="326" t="s">
        <v>6276</v>
      </c>
      <c r="E113" s="370" t="s">
        <v>44</v>
      </c>
      <c r="F113" s="370" t="s">
        <v>20</v>
      </c>
      <c r="G113" s="195"/>
      <c r="H113" s="371" t="b">
        <v>1</v>
      </c>
      <c r="J113" s="403">
        <v>46216.0</v>
      </c>
      <c r="K113" s="294" t="s">
        <v>6277</v>
      </c>
      <c r="L113" s="294" t="s">
        <v>6278</v>
      </c>
      <c r="M113" s="295" t="s">
        <v>11</v>
      </c>
      <c r="N113" s="295" t="s">
        <v>2337</v>
      </c>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c r="AQ113" s="294"/>
      <c r="AR113" s="294"/>
      <c r="AS113" s="295"/>
      <c r="AT113" s="295"/>
      <c r="AU113" s="61"/>
      <c r="AV113" s="269"/>
      <c r="AX113" s="270"/>
      <c r="AY113" s="405"/>
      <c r="AZ113" s="405"/>
      <c r="BA113" s="406"/>
      <c r="BB113" s="58"/>
      <c r="BC113" s="61"/>
      <c r="BD113" s="269"/>
      <c r="BF113" s="194"/>
      <c r="BG113" s="61"/>
      <c r="BH113" s="61"/>
      <c r="BI113" s="81"/>
      <c r="BJ113" s="81"/>
      <c r="BK113" s="61"/>
      <c r="BL113" s="298"/>
    </row>
    <row r="114" ht="22.5" customHeight="1">
      <c r="A114" s="368"/>
      <c r="B114" s="270">
        <v>46216.0</v>
      </c>
      <c r="C114" s="109" t="s">
        <v>6279</v>
      </c>
      <c r="D114" s="109" t="s">
        <v>6280</v>
      </c>
      <c r="E114" s="58" t="s">
        <v>22</v>
      </c>
      <c r="F114" s="58" t="s">
        <v>20</v>
      </c>
      <c r="G114" s="61"/>
      <c r="H114" s="269" t="b">
        <v>1</v>
      </c>
      <c r="J114" s="401">
        <v>46216.0</v>
      </c>
      <c r="K114" s="273" t="s">
        <v>6281</v>
      </c>
      <c r="L114" s="273" t="s">
        <v>6282</v>
      </c>
      <c r="M114" s="274" t="s">
        <v>27</v>
      </c>
      <c r="N114" s="274" t="s">
        <v>2337</v>
      </c>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c r="AQ114" s="273"/>
      <c r="AR114" s="273"/>
      <c r="AS114" s="274"/>
      <c r="AT114" s="274"/>
      <c r="AU114" s="61"/>
      <c r="AV114" s="269"/>
      <c r="AX114" s="270"/>
      <c r="AY114" s="430"/>
      <c r="AZ114" s="430"/>
      <c r="BA114" s="410"/>
      <c r="BB114" s="58"/>
      <c r="BC114" s="109"/>
      <c r="BD114" s="269"/>
      <c r="BF114" s="194"/>
      <c r="BG114" s="61"/>
      <c r="BH114" s="61"/>
      <c r="BI114" s="81"/>
      <c r="BJ114" s="81"/>
      <c r="BK114" s="61"/>
      <c r="BL114" s="298"/>
    </row>
    <row r="115" ht="22.5" customHeight="1">
      <c r="A115" s="368"/>
      <c r="B115" s="270">
        <v>46216.0</v>
      </c>
      <c r="C115" s="109" t="s">
        <v>6283</v>
      </c>
      <c r="D115" s="109" t="s">
        <v>6284</v>
      </c>
      <c r="E115" s="58" t="s">
        <v>22</v>
      </c>
      <c r="F115" s="58" t="s">
        <v>20</v>
      </c>
      <c r="G115" s="61"/>
      <c r="H115" s="291"/>
      <c r="J115" s="403">
        <v>46217.0</v>
      </c>
      <c r="K115" s="294" t="s">
        <v>6285</v>
      </c>
      <c r="L115" s="294" t="s">
        <v>6286</v>
      </c>
      <c r="M115" s="295" t="s">
        <v>11</v>
      </c>
      <c r="N115" s="295" t="s">
        <v>2337</v>
      </c>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c r="AQ115" s="294"/>
      <c r="AR115" s="294"/>
      <c r="AS115" s="295"/>
      <c r="AT115" s="295"/>
      <c r="AU115" s="61"/>
      <c r="AV115" s="269"/>
      <c r="AX115" s="270"/>
      <c r="AY115" s="109"/>
      <c r="AZ115" s="373"/>
      <c r="BA115" s="58"/>
      <c r="BB115" s="58"/>
      <c r="BC115" s="61"/>
      <c r="BD115" s="298"/>
      <c r="BF115" s="194"/>
      <c r="BG115" s="61"/>
      <c r="BH115" s="61"/>
      <c r="BI115" s="81"/>
      <c r="BJ115" s="81"/>
      <c r="BK115" s="61"/>
      <c r="BL115" s="298"/>
    </row>
    <row r="116" ht="22.5" customHeight="1">
      <c r="A116" s="368"/>
      <c r="B116" s="270">
        <v>46216.0</v>
      </c>
      <c r="C116" s="109" t="s">
        <v>6287</v>
      </c>
      <c r="D116" s="109" t="s">
        <v>6288</v>
      </c>
      <c r="E116" s="58" t="s">
        <v>22</v>
      </c>
      <c r="F116" s="58" t="s">
        <v>20</v>
      </c>
      <c r="G116" s="61"/>
      <c r="H116" s="291"/>
      <c r="J116" s="401">
        <v>46217.0</v>
      </c>
      <c r="K116" s="273" t="s">
        <v>6289</v>
      </c>
      <c r="L116" s="273" t="s">
        <v>6290</v>
      </c>
      <c r="M116" s="274" t="s">
        <v>11</v>
      </c>
      <c r="N116" s="274" t="s">
        <v>2337</v>
      </c>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c r="AQ116" s="465"/>
      <c r="AR116" s="273"/>
      <c r="AS116" s="274"/>
      <c r="AT116" s="274"/>
      <c r="AU116" s="109"/>
      <c r="AV116" s="269"/>
      <c r="AX116" s="270"/>
      <c r="AY116" s="109"/>
      <c r="AZ116" s="373"/>
      <c r="BA116" s="58"/>
      <c r="BB116" s="58"/>
      <c r="BC116" s="61"/>
      <c r="BD116" s="298"/>
      <c r="BF116" s="194"/>
      <c r="BG116" s="61"/>
      <c r="BH116" s="61"/>
      <c r="BI116" s="81"/>
      <c r="BJ116" s="81"/>
      <c r="BK116" s="61"/>
      <c r="BL116" s="298"/>
    </row>
    <row r="117" ht="22.5" customHeight="1">
      <c r="A117" s="368"/>
      <c r="B117" s="270">
        <v>46216.0</v>
      </c>
      <c r="C117" s="109" t="s">
        <v>6291</v>
      </c>
      <c r="D117" s="109" t="s">
        <v>6292</v>
      </c>
      <c r="E117" s="58" t="s">
        <v>44</v>
      </c>
      <c r="F117" s="58" t="s">
        <v>20</v>
      </c>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c r="AQ117" s="294"/>
      <c r="AR117" s="294"/>
      <c r="AS117" s="295"/>
      <c r="AT117" s="295"/>
      <c r="AU117" s="61"/>
      <c r="AV117" s="269"/>
      <c r="AX117" s="270"/>
      <c r="AY117" s="109"/>
      <c r="AZ117" s="373"/>
      <c r="BA117" s="58"/>
      <c r="BB117" s="58"/>
      <c r="BC117" s="61"/>
      <c r="BD117" s="298"/>
      <c r="BF117" s="194"/>
      <c r="BG117" s="61"/>
      <c r="BH117" s="61"/>
      <c r="BI117" s="81"/>
      <c r="BJ117" s="81"/>
      <c r="BK117" s="61"/>
      <c r="BL117" s="298"/>
    </row>
    <row r="118" ht="22.5" customHeight="1">
      <c r="A118" s="368"/>
      <c r="B118" s="270">
        <v>46216.0</v>
      </c>
      <c r="C118" s="109" t="s">
        <v>6293</v>
      </c>
      <c r="D118" s="109" t="s">
        <v>6294</v>
      </c>
      <c r="E118" s="58" t="s">
        <v>44</v>
      </c>
      <c r="F118" s="58" t="s">
        <v>20</v>
      </c>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c r="AQ118" s="273"/>
      <c r="AR118" s="273"/>
      <c r="AS118" s="274"/>
      <c r="AT118" s="274"/>
      <c r="AU118" s="61"/>
      <c r="AV118" s="269"/>
      <c r="AX118" s="270"/>
      <c r="AY118" s="109"/>
      <c r="AZ118" s="373"/>
      <c r="BA118" s="58"/>
      <c r="BB118" s="58"/>
      <c r="BC118" s="61"/>
      <c r="BD118" s="298"/>
      <c r="BF118" s="194"/>
      <c r="BG118" s="61"/>
      <c r="BH118" s="61"/>
      <c r="BI118" s="81"/>
      <c r="BJ118" s="81"/>
      <c r="BK118" s="61"/>
      <c r="BL118" s="298"/>
    </row>
    <row r="119" ht="22.5" customHeight="1">
      <c r="A119" s="368"/>
      <c r="B119" s="380">
        <v>46217.0</v>
      </c>
      <c r="C119" s="405" t="s">
        <v>6295</v>
      </c>
      <c r="D119" s="405" t="s">
        <v>6296</v>
      </c>
      <c r="E119" s="406" t="s">
        <v>32</v>
      </c>
      <c r="F119" s="406" t="s">
        <v>2338</v>
      </c>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c r="AQ119" s="294"/>
      <c r="AR119" s="294"/>
      <c r="AS119" s="295"/>
      <c r="AT119" s="295"/>
      <c r="AU119" s="61"/>
      <c r="AV119" s="269"/>
      <c r="AX119" s="270"/>
      <c r="AY119" s="109"/>
      <c r="AZ119" s="373"/>
      <c r="BA119" s="58"/>
      <c r="BB119" s="58"/>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c r="AQ120" s="273"/>
      <c r="AR120" s="273"/>
      <c r="AS120" s="274"/>
      <c r="AT120" s="274"/>
      <c r="AU120" s="109"/>
      <c r="AV120" s="298"/>
      <c r="AX120" s="270"/>
      <c r="AY120" s="109"/>
      <c r="AZ120" s="373"/>
      <c r="BA120" s="58"/>
      <c r="BB120" s="58"/>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c r="AQ121" s="273"/>
      <c r="AR121" s="273"/>
      <c r="AS121" s="383"/>
      <c r="AT121" s="274"/>
      <c r="AU121" s="61"/>
      <c r="AV121" s="269"/>
      <c r="AX121" s="270"/>
      <c r="AY121" s="294"/>
      <c r="AZ121" s="294"/>
      <c r="BA121" s="295"/>
      <c r="BB121" s="58"/>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98"/>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98"/>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98"/>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98"/>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98"/>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98"/>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98"/>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98"/>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98"/>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98"/>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98"/>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98"/>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98"/>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98"/>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98"/>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98"/>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98"/>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98"/>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98"/>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98"/>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98"/>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98"/>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98"/>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98"/>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98"/>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98"/>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98"/>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98"/>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98"/>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98"/>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98"/>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98"/>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98"/>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98"/>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98"/>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98"/>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98"/>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98"/>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98"/>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98"/>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98"/>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98"/>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98"/>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98"/>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98"/>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98"/>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98"/>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98"/>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98"/>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98"/>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98"/>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98"/>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98"/>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98"/>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98"/>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98"/>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98"/>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98"/>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98"/>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c r="J237" s="194"/>
      <c r="K237" s="61"/>
      <c r="L237" s="61"/>
      <c r="M237" s="81"/>
      <c r="N237" s="81"/>
      <c r="O237" s="61"/>
      <c r="P237" s="298"/>
      <c r="R237" s="194"/>
      <c r="S237" s="61"/>
      <c r="T237" s="61"/>
      <c r="U237" s="81"/>
      <c r="V237" s="81"/>
      <c r="W237" s="61"/>
      <c r="X237" s="269"/>
      <c r="Z237" s="194"/>
      <c r="AA237" s="61"/>
      <c r="AB237" s="61"/>
      <c r="AC237" s="81"/>
      <c r="AD237" s="81"/>
      <c r="AE237" s="61"/>
      <c r="AF237" s="269"/>
      <c r="AH237" s="349"/>
      <c r="AI237" s="290"/>
      <c r="AJ237" s="277"/>
      <c r="AK237" s="350"/>
      <c r="AL237" s="350"/>
      <c r="AM237" s="290"/>
      <c r="AN237" s="315"/>
      <c r="AP237" s="346"/>
      <c r="AQ237" s="300"/>
      <c r="AR237" s="300"/>
      <c r="AS237" s="345"/>
      <c r="AT237" s="345"/>
      <c r="AU237" s="300"/>
      <c r="AV237" s="313"/>
      <c r="AX237" s="349"/>
      <c r="AY237" s="290"/>
      <c r="AZ237" s="277"/>
      <c r="BA237" s="350"/>
      <c r="BB237" s="350"/>
      <c r="BC237" s="290"/>
      <c r="BD237" s="281"/>
      <c r="BF237" s="346"/>
      <c r="BG237" s="300"/>
      <c r="BH237" s="300"/>
      <c r="BI237" s="345"/>
      <c r="BJ237" s="345"/>
      <c r="BK237" s="300"/>
      <c r="BL237" s="286"/>
    </row>
    <row r="238" ht="22.5" customHeight="1">
      <c r="A238" s="368"/>
      <c r="B238" s="444"/>
      <c r="C238" s="195"/>
      <c r="D238" s="195"/>
      <c r="E238" s="199"/>
      <c r="F238" s="199"/>
      <c r="G238" s="195"/>
      <c r="H238" s="371"/>
      <c r="J238" s="194"/>
      <c r="K238" s="61"/>
      <c r="L238" s="61"/>
      <c r="M238" s="81"/>
      <c r="N238" s="81"/>
      <c r="O238" s="61"/>
      <c r="P238" s="298"/>
      <c r="R238" s="194"/>
      <c r="S238" s="61"/>
      <c r="T238" s="61"/>
      <c r="U238" s="81"/>
      <c r="V238" s="81"/>
      <c r="W238" s="61"/>
      <c r="X238" s="269"/>
      <c r="Z238" s="194"/>
      <c r="AA238" s="61"/>
      <c r="AB238" s="61"/>
      <c r="AC238" s="81"/>
      <c r="AD238" s="81"/>
      <c r="AE238" s="61"/>
      <c r="AF238" s="269"/>
      <c r="AH238" s="349"/>
      <c r="AI238" s="290"/>
      <c r="AJ238" s="277"/>
      <c r="AK238" s="350"/>
      <c r="AL238" s="350"/>
      <c r="AM238" s="290"/>
      <c r="AN238" s="315"/>
      <c r="AP238" s="346"/>
      <c r="AQ238" s="300"/>
      <c r="AR238" s="300"/>
      <c r="AS238" s="345"/>
      <c r="AT238" s="345"/>
      <c r="AU238" s="300"/>
      <c r="AV238" s="313"/>
      <c r="AX238" s="349"/>
      <c r="AY238" s="290"/>
      <c r="AZ238" s="277"/>
      <c r="BA238" s="350"/>
      <c r="BB238" s="350"/>
      <c r="BC238" s="290"/>
      <c r="BD238" s="281"/>
      <c r="BF238" s="346"/>
      <c r="BG238" s="300"/>
      <c r="BH238" s="300"/>
      <c r="BI238" s="345"/>
      <c r="BJ238" s="345"/>
      <c r="BK238" s="300"/>
      <c r="BL238" s="286"/>
    </row>
    <row r="239" ht="22.5" customHeight="1">
      <c r="A239" s="368"/>
      <c r="B239" s="444"/>
      <c r="C239" s="195"/>
      <c r="D239" s="195"/>
      <c r="E239" s="199"/>
      <c r="F239" s="199"/>
      <c r="G239" s="195"/>
      <c r="H239" s="371"/>
      <c r="J239" s="194"/>
      <c r="K239" s="61"/>
      <c r="L239" s="61"/>
      <c r="M239" s="81"/>
      <c r="N239" s="81"/>
      <c r="O239" s="61"/>
      <c r="P239" s="298"/>
      <c r="R239" s="194"/>
      <c r="S239" s="61"/>
      <c r="T239" s="61"/>
      <c r="U239" s="81"/>
      <c r="V239" s="81"/>
      <c r="W239" s="61"/>
      <c r="X239" s="269"/>
      <c r="Z239" s="194"/>
      <c r="AA239" s="61"/>
      <c r="AB239" s="61"/>
      <c r="AC239" s="81"/>
      <c r="AD239" s="81"/>
      <c r="AE239" s="61"/>
      <c r="AF239" s="269"/>
      <c r="AH239" s="349"/>
      <c r="AI239" s="290"/>
      <c r="AJ239" s="277"/>
      <c r="AK239" s="350"/>
      <c r="AL239" s="350"/>
      <c r="AM239" s="290"/>
      <c r="AN239" s="315"/>
      <c r="AP239" s="346"/>
      <c r="AQ239" s="300"/>
      <c r="AR239" s="300"/>
      <c r="AS239" s="345"/>
      <c r="AT239" s="345"/>
      <c r="AU239" s="300"/>
      <c r="AV239" s="313"/>
      <c r="AX239" s="349"/>
      <c r="AY239" s="290"/>
      <c r="AZ239" s="277"/>
      <c r="BA239" s="350"/>
      <c r="BB239" s="350"/>
      <c r="BC239" s="290"/>
      <c r="BD239" s="281"/>
      <c r="BF239" s="346"/>
      <c r="BG239" s="300"/>
      <c r="BH239" s="300"/>
      <c r="BI239" s="345"/>
      <c r="BJ239" s="345"/>
      <c r="BK239" s="300"/>
      <c r="BL239" s="286"/>
    </row>
    <row r="240" ht="22.5" customHeight="1">
      <c r="A240" s="368"/>
      <c r="B240" s="444"/>
      <c r="C240" s="195"/>
      <c r="D240" s="195"/>
      <c r="E240" s="199"/>
      <c r="F240" s="199"/>
      <c r="G240" s="195"/>
      <c r="H240" s="371"/>
      <c r="J240" s="194"/>
      <c r="K240" s="61"/>
      <c r="L240" s="61"/>
      <c r="M240" s="81"/>
      <c r="N240" s="81"/>
      <c r="O240" s="61"/>
      <c r="P240" s="298"/>
      <c r="R240" s="194"/>
      <c r="S240" s="61"/>
      <c r="T240" s="61"/>
      <c r="U240" s="81"/>
      <c r="V240" s="81"/>
      <c r="W240" s="61"/>
      <c r="X240" s="269"/>
      <c r="Z240" s="194"/>
      <c r="AA240" s="61"/>
      <c r="AB240" s="61"/>
      <c r="AC240" s="81"/>
      <c r="AD240" s="81"/>
      <c r="AE240" s="61"/>
      <c r="AF240" s="269"/>
      <c r="AH240" s="349"/>
      <c r="AI240" s="290"/>
      <c r="AJ240" s="277"/>
      <c r="AK240" s="350"/>
      <c r="AL240" s="350"/>
      <c r="AM240" s="290"/>
      <c r="AN240" s="315"/>
      <c r="AP240" s="346"/>
      <c r="AQ240" s="300"/>
      <c r="AR240" s="300"/>
      <c r="AS240" s="345"/>
      <c r="AT240" s="345"/>
      <c r="AU240" s="300"/>
      <c r="AV240" s="313"/>
      <c r="AX240" s="349"/>
      <c r="AY240" s="290"/>
      <c r="AZ240" s="277"/>
      <c r="BA240" s="350"/>
      <c r="BB240" s="350"/>
      <c r="BC240" s="290"/>
      <c r="BD240" s="281"/>
      <c r="BF240" s="346"/>
      <c r="BG240" s="300"/>
      <c r="BH240" s="300"/>
      <c r="BI240" s="345"/>
      <c r="BJ240" s="345"/>
      <c r="BK240" s="300"/>
      <c r="BL240" s="286"/>
    </row>
    <row r="241" ht="22.5" customHeight="1">
      <c r="A241" s="368"/>
      <c r="B241" s="444"/>
      <c r="C241" s="195"/>
      <c r="D241" s="195"/>
      <c r="E241" s="199"/>
      <c r="F241" s="199"/>
      <c r="G241" s="195"/>
      <c r="H241" s="371"/>
      <c r="J241" s="194"/>
      <c r="K241" s="61"/>
      <c r="L241" s="61"/>
      <c r="M241" s="81"/>
      <c r="N241" s="81"/>
      <c r="O241" s="61"/>
      <c r="P241" s="298"/>
      <c r="R241" s="194"/>
      <c r="S241" s="61"/>
      <c r="T241" s="61"/>
      <c r="U241" s="81"/>
      <c r="V241" s="81"/>
      <c r="W241" s="61"/>
      <c r="X241" s="269"/>
      <c r="Z241" s="194"/>
      <c r="AA241" s="61"/>
      <c r="AB241" s="61"/>
      <c r="AC241" s="81"/>
      <c r="AD241" s="81"/>
      <c r="AE241" s="61"/>
      <c r="AF241" s="269"/>
      <c r="AH241" s="349"/>
      <c r="AI241" s="290"/>
      <c r="AJ241" s="277"/>
      <c r="AK241" s="350"/>
      <c r="AL241" s="350"/>
      <c r="AM241" s="290"/>
      <c r="AN241" s="315"/>
      <c r="AP241" s="346"/>
      <c r="AQ241" s="300"/>
      <c r="AR241" s="300"/>
      <c r="AS241" s="345"/>
      <c r="AT241" s="345"/>
      <c r="AU241" s="300"/>
      <c r="AV241" s="313"/>
      <c r="AX241" s="349"/>
      <c r="AY241" s="290"/>
      <c r="AZ241" s="277"/>
      <c r="BA241" s="350"/>
      <c r="BB241" s="350"/>
      <c r="BC241" s="290"/>
      <c r="BD241" s="281"/>
      <c r="BF241" s="346"/>
      <c r="BG241" s="300"/>
      <c r="BH241" s="300"/>
      <c r="BI241" s="345"/>
      <c r="BJ241" s="345"/>
      <c r="BK241" s="300"/>
      <c r="BL241" s="286"/>
    </row>
    <row r="242" ht="22.5" customHeight="1">
      <c r="A242" s="368"/>
      <c r="B242" s="444"/>
      <c r="C242" s="195"/>
      <c r="D242" s="195"/>
      <c r="E242" s="199"/>
      <c r="F242" s="199"/>
      <c r="G242" s="195"/>
      <c r="H242" s="371"/>
      <c r="J242" s="194"/>
      <c r="K242" s="61"/>
      <c r="L242" s="61"/>
      <c r="M242" s="81"/>
      <c r="N242" s="81"/>
      <c r="O242" s="61"/>
      <c r="P242" s="298"/>
      <c r="R242" s="194"/>
      <c r="S242" s="61"/>
      <c r="T242" s="61"/>
      <c r="U242" s="81"/>
      <c r="V242" s="81"/>
      <c r="W242" s="61"/>
      <c r="X242" s="269"/>
      <c r="Z242" s="194"/>
      <c r="AA242" s="61"/>
      <c r="AB242" s="61"/>
      <c r="AC242" s="81"/>
      <c r="AD242" s="81"/>
      <c r="AE242" s="61"/>
      <c r="AF242" s="269"/>
      <c r="AH242" s="349"/>
      <c r="AI242" s="290"/>
      <c r="AJ242" s="277"/>
      <c r="AK242" s="350"/>
      <c r="AL242" s="350"/>
      <c r="AM242" s="290"/>
      <c r="AN242" s="315"/>
      <c r="AP242" s="346"/>
      <c r="AQ242" s="300"/>
      <c r="AR242" s="300"/>
      <c r="AS242" s="345"/>
      <c r="AT242" s="345"/>
      <c r="AU242" s="300"/>
      <c r="AV242" s="313"/>
      <c r="AX242" s="349"/>
      <c r="AY242" s="290"/>
      <c r="AZ242" s="277"/>
      <c r="BA242" s="350"/>
      <c r="BB242" s="350"/>
      <c r="BC242" s="290"/>
      <c r="BD242" s="281"/>
      <c r="BF242" s="346"/>
      <c r="BG242" s="300"/>
      <c r="BH242" s="300"/>
      <c r="BI242" s="345"/>
      <c r="BJ242" s="345"/>
      <c r="BK242" s="300"/>
      <c r="BL242" s="286"/>
    </row>
    <row r="243" ht="22.5" customHeight="1">
      <c r="A243" s="368"/>
      <c r="B243" s="444"/>
      <c r="C243" s="195"/>
      <c r="D243" s="195"/>
      <c r="E243" s="199"/>
      <c r="F243" s="199"/>
      <c r="G243" s="195"/>
      <c r="H243" s="371"/>
      <c r="J243" s="194"/>
      <c r="K243" s="61"/>
      <c r="L243" s="61"/>
      <c r="M243" s="81"/>
      <c r="N243" s="81"/>
      <c r="O243" s="61"/>
      <c r="P243" s="298"/>
      <c r="R243" s="194"/>
      <c r="S243" s="61"/>
      <c r="T243" s="61"/>
      <c r="U243" s="81"/>
      <c r="V243" s="81"/>
      <c r="W243" s="61"/>
      <c r="X243" s="269"/>
      <c r="Z243" s="194"/>
      <c r="AA243" s="61"/>
      <c r="AB243" s="61"/>
      <c r="AC243" s="81"/>
      <c r="AD243" s="81"/>
      <c r="AE243" s="61"/>
      <c r="AF243" s="269"/>
      <c r="AH243" s="349"/>
      <c r="AI243" s="290"/>
      <c r="AJ243" s="277"/>
      <c r="AK243" s="350"/>
      <c r="AL243" s="350"/>
      <c r="AM243" s="290"/>
      <c r="AN243" s="315"/>
      <c r="AP243" s="346"/>
      <c r="AQ243" s="300"/>
      <c r="AR243" s="300"/>
      <c r="AS243" s="345"/>
      <c r="AT243" s="345"/>
      <c r="AU243" s="300"/>
      <c r="AV243" s="313"/>
      <c r="AX243" s="349"/>
      <c r="AY243" s="290"/>
      <c r="AZ243" s="277"/>
      <c r="BA243" s="350"/>
      <c r="BB243" s="350"/>
      <c r="BC243" s="290"/>
      <c r="BD243" s="281"/>
      <c r="BF243" s="346"/>
      <c r="BG243" s="300"/>
      <c r="BH243" s="300"/>
      <c r="BI243" s="345"/>
      <c r="BJ243" s="345"/>
      <c r="BK243" s="300"/>
      <c r="BL243" s="286"/>
    </row>
    <row r="244" ht="22.5" customHeight="1">
      <c r="A244" s="368"/>
      <c r="B244" s="444"/>
      <c r="C244" s="195"/>
      <c r="D244" s="195"/>
      <c r="E244" s="199"/>
      <c r="F244" s="199"/>
      <c r="G244" s="195"/>
      <c r="H244" s="371"/>
      <c r="J244" s="194"/>
      <c r="K244" s="61"/>
      <c r="L244" s="61"/>
      <c r="M244" s="81"/>
      <c r="N244" s="81"/>
      <c r="O244" s="61"/>
      <c r="P244" s="298"/>
      <c r="R244" s="194"/>
      <c r="S244" s="61"/>
      <c r="T244" s="61"/>
      <c r="U244" s="81"/>
      <c r="V244" s="81"/>
      <c r="W244" s="61"/>
      <c r="X244" s="269"/>
      <c r="Z244" s="194"/>
      <c r="AA244" s="61"/>
      <c r="AB244" s="61"/>
      <c r="AC244" s="81"/>
      <c r="AD244" s="81"/>
      <c r="AE244" s="61"/>
      <c r="AF244" s="269"/>
      <c r="AH244" s="349"/>
      <c r="AI244" s="290"/>
      <c r="AJ244" s="277"/>
      <c r="AK244" s="350"/>
      <c r="AL244" s="350"/>
      <c r="AM244" s="290"/>
      <c r="AN244" s="315"/>
      <c r="AP244" s="346"/>
      <c r="AQ244" s="300"/>
      <c r="AR244" s="300"/>
      <c r="AS244" s="345"/>
      <c r="AT244" s="345"/>
      <c r="AU244" s="300"/>
      <c r="AV244" s="313"/>
      <c r="AX244" s="349"/>
      <c r="AY244" s="290"/>
      <c r="AZ244" s="277"/>
      <c r="BA244" s="350"/>
      <c r="BB244" s="350"/>
      <c r="BC244" s="290"/>
      <c r="BD244" s="281"/>
      <c r="BF244" s="346"/>
      <c r="BG244" s="300"/>
      <c r="BH244" s="300"/>
      <c r="BI244" s="345"/>
      <c r="BJ244" s="345"/>
      <c r="BK244" s="300"/>
      <c r="BL244" s="286"/>
    </row>
    <row r="245" ht="22.5" customHeight="1">
      <c r="A245" s="368"/>
      <c r="B245" s="444"/>
      <c r="C245" s="195"/>
      <c r="D245" s="195"/>
      <c r="E245" s="199"/>
      <c r="F245" s="199"/>
      <c r="G245" s="195"/>
      <c r="H245" s="371"/>
      <c r="J245" s="194"/>
      <c r="K245" s="61"/>
      <c r="L245" s="61"/>
      <c r="M245" s="81"/>
      <c r="N245" s="81"/>
      <c r="O245" s="61"/>
      <c r="P245" s="298"/>
      <c r="R245" s="194"/>
      <c r="S245" s="61"/>
      <c r="T245" s="61"/>
      <c r="U245" s="81"/>
      <c r="V245" s="81"/>
      <c r="W245" s="61"/>
      <c r="X245" s="269"/>
      <c r="Z245" s="194"/>
      <c r="AA245" s="61"/>
      <c r="AB245" s="61"/>
      <c r="AC245" s="81"/>
      <c r="AD245" s="81"/>
      <c r="AE245" s="61"/>
      <c r="AF245" s="269"/>
      <c r="AH245" s="349"/>
      <c r="AI245" s="290"/>
      <c r="AJ245" s="277"/>
      <c r="AK245" s="350"/>
      <c r="AL245" s="350"/>
      <c r="AM245" s="290"/>
      <c r="AN245" s="315"/>
      <c r="AP245" s="346"/>
      <c r="AQ245" s="300"/>
      <c r="AR245" s="300"/>
      <c r="AS245" s="345"/>
      <c r="AT245" s="345"/>
      <c r="AU245" s="300"/>
      <c r="AV245" s="313"/>
      <c r="AX245" s="349"/>
      <c r="AY245" s="290"/>
      <c r="AZ245" s="277"/>
      <c r="BA245" s="350"/>
      <c r="BB245" s="350"/>
      <c r="BC245" s="290"/>
      <c r="BD245" s="281"/>
      <c r="BF245" s="346"/>
      <c r="BG245" s="300"/>
      <c r="BH245" s="300"/>
      <c r="BI245" s="345"/>
      <c r="BJ245" s="345"/>
      <c r="BK245" s="300"/>
      <c r="BL245" s="286"/>
    </row>
    <row r="246" ht="22.5" customHeight="1">
      <c r="A246" s="368"/>
      <c r="B246" s="444"/>
      <c r="C246" s="195"/>
      <c r="D246" s="195"/>
      <c r="E246" s="199"/>
      <c r="F246" s="199"/>
      <c r="G246" s="195"/>
      <c r="H246" s="371"/>
      <c r="J246" s="194"/>
      <c r="K246" s="61"/>
      <c r="L246" s="61"/>
      <c r="M246" s="81"/>
      <c r="N246" s="81"/>
      <c r="O246" s="61"/>
      <c r="P246" s="298"/>
      <c r="R246" s="194"/>
      <c r="S246" s="61"/>
      <c r="T246" s="61"/>
      <c r="U246" s="81"/>
      <c r="V246" s="81"/>
      <c r="W246" s="61"/>
      <c r="X246" s="269"/>
      <c r="Z246" s="194"/>
      <c r="AA246" s="61"/>
      <c r="AB246" s="61"/>
      <c r="AC246" s="81"/>
      <c r="AD246" s="81"/>
      <c r="AE246" s="61"/>
      <c r="AF246" s="269"/>
      <c r="AH246" s="349"/>
      <c r="AI246" s="290"/>
      <c r="AJ246" s="277"/>
      <c r="AK246" s="350"/>
      <c r="AL246" s="350"/>
      <c r="AM246" s="290"/>
      <c r="AN246" s="315"/>
      <c r="AP246" s="346"/>
      <c r="AQ246" s="300"/>
      <c r="AR246" s="300"/>
      <c r="AS246" s="345"/>
      <c r="AT246" s="345"/>
      <c r="AU246" s="300"/>
      <c r="AV246" s="313"/>
      <c r="AX246" s="349"/>
      <c r="AY246" s="290"/>
      <c r="AZ246" s="277"/>
      <c r="BA246" s="350"/>
      <c r="BB246" s="350"/>
      <c r="BC246" s="290"/>
      <c r="BD246" s="281"/>
      <c r="BF246" s="346"/>
      <c r="BG246" s="300"/>
      <c r="BH246" s="300"/>
      <c r="BI246" s="345"/>
      <c r="BJ246" s="345"/>
      <c r="BK246" s="300"/>
      <c r="BL246" s="286"/>
    </row>
    <row r="247" ht="22.5" customHeight="1">
      <c r="A247" s="368"/>
      <c r="B247" s="444"/>
      <c r="C247" s="195"/>
      <c r="D247" s="195"/>
      <c r="E247" s="199"/>
      <c r="F247" s="199"/>
      <c r="G247" s="195"/>
      <c r="H247" s="371"/>
      <c r="J247" s="194"/>
      <c r="K247" s="61"/>
      <c r="L247" s="61"/>
      <c r="M247" s="81"/>
      <c r="N247" s="81"/>
      <c r="O247" s="61"/>
      <c r="P247" s="298"/>
      <c r="R247" s="194"/>
      <c r="S247" s="61"/>
      <c r="T247" s="61"/>
      <c r="U247" s="81"/>
      <c r="V247" s="81"/>
      <c r="W247" s="61"/>
      <c r="X247" s="269"/>
      <c r="Z247" s="194"/>
      <c r="AA247" s="61"/>
      <c r="AB247" s="61"/>
      <c r="AC247" s="81"/>
      <c r="AD247" s="81"/>
      <c r="AE247" s="61"/>
      <c r="AF247" s="269"/>
      <c r="AH247" s="349"/>
      <c r="AI247" s="290"/>
      <c r="AJ247" s="277"/>
      <c r="AK247" s="350"/>
      <c r="AL247" s="350"/>
      <c r="AM247" s="290"/>
      <c r="AN247" s="315"/>
      <c r="AP247" s="346"/>
      <c r="AQ247" s="300"/>
      <c r="AR247" s="300"/>
      <c r="AS247" s="345"/>
      <c r="AT247" s="345"/>
      <c r="AU247" s="300"/>
      <c r="AV247" s="313"/>
      <c r="AX247" s="349"/>
      <c r="AY247" s="290"/>
      <c r="AZ247" s="277"/>
      <c r="BA247" s="350"/>
      <c r="BB247" s="350"/>
      <c r="BC247" s="290"/>
      <c r="BD247" s="281"/>
      <c r="BF247" s="346"/>
      <c r="BG247" s="300"/>
      <c r="BH247" s="300"/>
      <c r="BI247" s="345"/>
      <c r="BJ247" s="345"/>
      <c r="BK247" s="300"/>
      <c r="BL247" s="286"/>
    </row>
    <row r="248" ht="22.5" customHeight="1">
      <c r="A248" s="368"/>
      <c r="B248" s="444"/>
      <c r="C248" s="195"/>
      <c r="D248" s="195"/>
      <c r="E248" s="199"/>
      <c r="F248" s="199"/>
      <c r="G248" s="195"/>
      <c r="H248" s="371"/>
      <c r="J248" s="194"/>
      <c r="K248" s="61"/>
      <c r="L248" s="61"/>
      <c r="M248" s="81"/>
      <c r="N248" s="81"/>
      <c r="O248" s="61"/>
      <c r="P248" s="298"/>
      <c r="R248" s="194"/>
      <c r="S248" s="61"/>
      <c r="T248" s="61"/>
      <c r="U248" s="81"/>
      <c r="V248" s="81"/>
      <c r="W248" s="61"/>
      <c r="X248" s="269"/>
      <c r="Z248" s="194"/>
      <c r="AA248" s="61"/>
      <c r="AB248" s="61"/>
      <c r="AC248" s="81"/>
      <c r="AD248" s="81"/>
      <c r="AE248" s="61"/>
      <c r="AF248" s="269"/>
      <c r="AH248" s="349"/>
      <c r="AI248" s="290"/>
      <c r="AJ248" s="277"/>
      <c r="AK248" s="350"/>
      <c r="AL248" s="350"/>
      <c r="AM248" s="290"/>
      <c r="AN248" s="315"/>
      <c r="AP248" s="346"/>
      <c r="AQ248" s="300"/>
      <c r="AR248" s="300"/>
      <c r="AS248" s="345"/>
      <c r="AT248" s="345"/>
      <c r="AU248" s="300"/>
      <c r="AV248" s="313"/>
      <c r="AX248" s="349"/>
      <c r="AY248" s="290"/>
      <c r="AZ248" s="277"/>
      <c r="BA248" s="350"/>
      <c r="BB248" s="350"/>
      <c r="BC248" s="290"/>
      <c r="BD248" s="281"/>
      <c r="BF248" s="346"/>
      <c r="BG248" s="300"/>
      <c r="BH248" s="300"/>
      <c r="BI248" s="345"/>
      <c r="BJ248" s="345"/>
      <c r="BK248" s="300"/>
      <c r="BL248" s="286"/>
    </row>
    <row r="249" ht="22.5" customHeight="1">
      <c r="A249" s="368"/>
      <c r="B249" s="444"/>
      <c r="C249" s="195"/>
      <c r="D249" s="195"/>
      <c r="E249" s="199"/>
      <c r="F249" s="199"/>
      <c r="G249" s="195"/>
      <c r="H249" s="371"/>
      <c r="J249" s="194"/>
      <c r="K249" s="61"/>
      <c r="L249" s="61"/>
      <c r="M249" s="81"/>
      <c r="N249" s="81"/>
      <c r="O249" s="61"/>
      <c r="P249" s="298"/>
      <c r="R249" s="194"/>
      <c r="S249" s="61"/>
      <c r="T249" s="61"/>
      <c r="U249" s="81"/>
      <c r="V249" s="81"/>
      <c r="W249" s="61"/>
      <c r="X249" s="269"/>
      <c r="Z249" s="194"/>
      <c r="AA249" s="61"/>
      <c r="AB249" s="61"/>
      <c r="AC249" s="81"/>
      <c r="AD249" s="81"/>
      <c r="AE249" s="61"/>
      <c r="AF249" s="269"/>
      <c r="AH249" s="349"/>
      <c r="AI249" s="290"/>
      <c r="AJ249" s="277"/>
      <c r="AK249" s="350"/>
      <c r="AL249" s="350"/>
      <c r="AM249" s="290"/>
      <c r="AN249" s="315"/>
      <c r="AP249" s="346"/>
      <c r="AQ249" s="300"/>
      <c r="AR249" s="300"/>
      <c r="AS249" s="345"/>
      <c r="AT249" s="345"/>
      <c r="AU249" s="300"/>
      <c r="AV249" s="313"/>
      <c r="AX249" s="349"/>
      <c r="AY249" s="290"/>
      <c r="AZ249" s="277"/>
      <c r="BA249" s="350"/>
      <c r="BB249" s="350"/>
      <c r="BC249" s="290"/>
      <c r="BD249" s="281"/>
      <c r="BF249" s="346"/>
      <c r="BG249" s="300"/>
      <c r="BH249" s="300"/>
      <c r="BI249" s="345"/>
      <c r="BJ249" s="345"/>
      <c r="BK249" s="300"/>
      <c r="BL249" s="286"/>
    </row>
    <row r="250" ht="22.5" customHeight="1">
      <c r="A250" s="368"/>
      <c r="B250" s="444"/>
      <c r="C250" s="195"/>
      <c r="D250" s="195"/>
      <c r="E250" s="199"/>
      <c r="F250" s="199"/>
      <c r="G250" s="195"/>
      <c r="H250" s="371"/>
      <c r="J250" s="194"/>
      <c r="K250" s="61"/>
      <c r="L250" s="61"/>
      <c r="M250" s="81"/>
      <c r="N250" s="81"/>
      <c r="O250" s="61"/>
      <c r="P250" s="298"/>
      <c r="R250" s="194"/>
      <c r="S250" s="61"/>
      <c r="T250" s="61"/>
      <c r="U250" s="81"/>
      <c r="V250" s="81"/>
      <c r="W250" s="61"/>
      <c r="X250" s="269"/>
      <c r="Z250" s="194"/>
      <c r="AA250" s="61"/>
      <c r="AB250" s="61"/>
      <c r="AC250" s="81"/>
      <c r="AD250" s="81"/>
      <c r="AE250" s="61"/>
      <c r="AF250" s="269"/>
      <c r="AH250" s="349"/>
      <c r="AI250" s="290"/>
      <c r="AJ250" s="277"/>
      <c r="AK250" s="350"/>
      <c r="AL250" s="350"/>
      <c r="AM250" s="290"/>
      <c r="AN250" s="315"/>
      <c r="AP250" s="346"/>
      <c r="AQ250" s="300"/>
      <c r="AR250" s="300"/>
      <c r="AS250" s="345"/>
      <c r="AT250" s="345"/>
      <c r="AU250" s="300"/>
      <c r="AV250" s="313"/>
      <c r="AX250" s="349"/>
      <c r="AY250" s="290"/>
      <c r="AZ250" s="277"/>
      <c r="BA250" s="350"/>
      <c r="BB250" s="350"/>
      <c r="BC250" s="290"/>
      <c r="BD250" s="281"/>
      <c r="BF250" s="346"/>
      <c r="BG250" s="300"/>
      <c r="BH250" s="300"/>
      <c r="BI250" s="345"/>
      <c r="BJ250" s="345"/>
      <c r="BK250" s="300"/>
      <c r="BL250" s="286"/>
    </row>
    <row r="251" ht="22.5" customHeight="1">
      <c r="A251" s="368"/>
      <c r="B251" s="444"/>
      <c r="C251" s="195"/>
      <c r="D251" s="195"/>
      <c r="E251" s="199"/>
      <c r="F251" s="199"/>
      <c r="G251" s="195"/>
      <c r="H251" s="371"/>
      <c r="J251" s="194"/>
      <c r="K251" s="61"/>
      <c r="L251" s="61"/>
      <c r="M251" s="81"/>
      <c r="N251" s="81"/>
      <c r="O251" s="61"/>
      <c r="P251" s="298"/>
      <c r="R251" s="194"/>
      <c r="S251" s="61"/>
      <c r="T251" s="61"/>
      <c r="U251" s="81"/>
      <c r="V251" s="81"/>
      <c r="W251" s="61"/>
      <c r="X251" s="269"/>
      <c r="Z251" s="194"/>
      <c r="AA251" s="61"/>
      <c r="AB251" s="61"/>
      <c r="AC251" s="81"/>
      <c r="AD251" s="81"/>
      <c r="AE251" s="61"/>
      <c r="AF251" s="269"/>
      <c r="AH251" s="349"/>
      <c r="AI251" s="290"/>
      <c r="AJ251" s="277"/>
      <c r="AK251" s="350"/>
      <c r="AL251" s="350"/>
      <c r="AM251" s="290"/>
      <c r="AN251" s="315"/>
      <c r="AP251" s="346"/>
      <c r="AQ251" s="300"/>
      <c r="AR251" s="300"/>
      <c r="AS251" s="345"/>
      <c r="AT251" s="345"/>
      <c r="AU251" s="300"/>
      <c r="AV251" s="313"/>
      <c r="AX251" s="349"/>
      <c r="AY251" s="290"/>
      <c r="AZ251" s="277"/>
      <c r="BA251" s="350"/>
      <c r="BB251" s="350"/>
      <c r="BC251" s="290"/>
      <c r="BD251" s="281"/>
      <c r="BF251" s="346"/>
      <c r="BG251" s="300"/>
      <c r="BH251" s="300"/>
      <c r="BI251" s="345"/>
      <c r="BJ251" s="345"/>
      <c r="BK251" s="300"/>
      <c r="BL251" s="286"/>
    </row>
    <row r="252" ht="22.5" customHeight="1">
      <c r="A252" s="368"/>
      <c r="B252" s="444"/>
      <c r="C252" s="195"/>
      <c r="D252" s="195"/>
      <c r="E252" s="199"/>
      <c r="F252" s="199"/>
      <c r="G252" s="195"/>
      <c r="H252" s="371"/>
      <c r="J252" s="194"/>
      <c r="K252" s="61"/>
      <c r="L252" s="61"/>
      <c r="M252" s="81"/>
      <c r="N252" s="81"/>
      <c r="O252" s="61"/>
      <c r="P252" s="298"/>
      <c r="R252" s="194"/>
      <c r="S252" s="61"/>
      <c r="T252" s="61"/>
      <c r="U252" s="81"/>
      <c r="V252" s="81"/>
      <c r="W252" s="61"/>
      <c r="X252" s="269"/>
      <c r="Z252" s="194"/>
      <c r="AA252" s="61"/>
      <c r="AB252" s="61"/>
      <c r="AC252" s="81"/>
      <c r="AD252" s="81"/>
      <c r="AE252" s="61"/>
      <c r="AF252" s="269"/>
      <c r="AH252" s="349"/>
      <c r="AI252" s="290"/>
      <c r="AJ252" s="277"/>
      <c r="AK252" s="350"/>
      <c r="AL252" s="350"/>
      <c r="AM252" s="290"/>
      <c r="AN252" s="315"/>
      <c r="AP252" s="346"/>
      <c r="AQ252" s="300"/>
      <c r="AR252" s="300"/>
      <c r="AS252" s="345"/>
      <c r="AT252" s="345"/>
      <c r="AU252" s="300"/>
      <c r="AV252" s="313"/>
      <c r="AX252" s="349"/>
      <c r="AY252" s="290"/>
      <c r="AZ252" s="277"/>
      <c r="BA252" s="350"/>
      <c r="BB252" s="350"/>
      <c r="BC252" s="290"/>
      <c r="BD252" s="281"/>
      <c r="BF252" s="346"/>
      <c r="BG252" s="300"/>
      <c r="BH252" s="300"/>
      <c r="BI252" s="345"/>
      <c r="BJ252" s="345"/>
      <c r="BK252" s="300"/>
      <c r="BL252" s="286"/>
    </row>
    <row r="253" ht="22.5" customHeight="1">
      <c r="A253" s="368"/>
      <c r="B253" s="444"/>
      <c r="C253" s="195"/>
      <c r="D253" s="195"/>
      <c r="E253" s="199"/>
      <c r="F253" s="199"/>
      <c r="G253" s="195"/>
      <c r="H253" s="371"/>
      <c r="J253" s="194"/>
      <c r="K253" s="61"/>
      <c r="L253" s="61"/>
      <c r="M253" s="81"/>
      <c r="N253" s="81"/>
      <c r="O253" s="61"/>
      <c r="P253" s="298"/>
      <c r="R253" s="194"/>
      <c r="S253" s="61"/>
      <c r="T253" s="61"/>
      <c r="U253" s="81"/>
      <c r="V253" s="81"/>
      <c r="W253" s="61"/>
      <c r="X253" s="269"/>
      <c r="Z253" s="194"/>
      <c r="AA253" s="61"/>
      <c r="AB253" s="61"/>
      <c r="AC253" s="81"/>
      <c r="AD253" s="81"/>
      <c r="AE253" s="61"/>
      <c r="AF253" s="269"/>
      <c r="AH253" s="349"/>
      <c r="AI253" s="290"/>
      <c r="AJ253" s="277"/>
      <c r="AK253" s="350"/>
      <c r="AL253" s="350"/>
      <c r="AM253" s="290"/>
      <c r="AN253" s="315"/>
      <c r="AP253" s="346"/>
      <c r="AQ253" s="300"/>
      <c r="AR253" s="300"/>
      <c r="AS253" s="345"/>
      <c r="AT253" s="345"/>
      <c r="AU253" s="300"/>
      <c r="AV253" s="313"/>
      <c r="AX253" s="349"/>
      <c r="AY253" s="290"/>
      <c r="AZ253" s="277"/>
      <c r="BA253" s="350"/>
      <c r="BB253" s="350"/>
      <c r="BC253" s="290"/>
      <c r="BD253" s="281"/>
      <c r="BF253" s="346"/>
      <c r="BG253" s="300"/>
      <c r="BH253" s="300"/>
      <c r="BI253" s="345"/>
      <c r="BJ253" s="345"/>
      <c r="BK253" s="300"/>
      <c r="BL253" s="286"/>
    </row>
    <row r="254" ht="22.5" customHeight="1">
      <c r="A254" s="368"/>
      <c r="B254" s="444"/>
      <c r="C254" s="195"/>
      <c r="D254" s="195"/>
      <c r="E254" s="199"/>
      <c r="F254" s="199"/>
      <c r="G254" s="195"/>
      <c r="H254" s="371"/>
      <c r="J254" s="194"/>
      <c r="K254" s="61"/>
      <c r="L254" s="61"/>
      <c r="M254" s="81"/>
      <c r="N254" s="81"/>
      <c r="O254" s="61"/>
      <c r="P254" s="298"/>
      <c r="R254" s="194"/>
      <c r="S254" s="61"/>
      <c r="T254" s="61"/>
      <c r="U254" s="81"/>
      <c r="V254" s="81"/>
      <c r="W254" s="61"/>
      <c r="X254" s="269"/>
      <c r="Z254" s="194"/>
      <c r="AA254" s="61"/>
      <c r="AB254" s="61"/>
      <c r="AC254" s="81"/>
      <c r="AD254" s="81"/>
      <c r="AE254" s="61"/>
      <c r="AF254" s="269"/>
      <c r="AH254" s="349"/>
      <c r="AI254" s="290"/>
      <c r="AJ254" s="277"/>
      <c r="AK254" s="350"/>
      <c r="AL254" s="350"/>
      <c r="AM254" s="290"/>
      <c r="AN254" s="315"/>
      <c r="AP254" s="346"/>
      <c r="AQ254" s="300"/>
      <c r="AR254" s="300"/>
      <c r="AS254" s="345"/>
      <c r="AT254" s="345"/>
      <c r="AU254" s="300"/>
      <c r="AV254" s="313"/>
      <c r="AX254" s="349"/>
      <c r="AY254" s="290"/>
      <c r="AZ254" s="277"/>
      <c r="BA254" s="350"/>
      <c r="BB254" s="350"/>
      <c r="BC254" s="290"/>
      <c r="BD254" s="281"/>
      <c r="BF254" s="346"/>
      <c r="BG254" s="300"/>
      <c r="BH254" s="300"/>
      <c r="BI254" s="345"/>
      <c r="BJ254" s="345"/>
      <c r="BK254" s="300"/>
      <c r="BL254" s="286"/>
    </row>
    <row r="255" ht="22.5" customHeight="1">
      <c r="A255" s="368"/>
      <c r="B255" s="444"/>
      <c r="C255" s="195"/>
      <c r="D255" s="195"/>
      <c r="E255" s="199"/>
      <c r="F255" s="199"/>
      <c r="G255" s="195"/>
      <c r="H255" s="371"/>
      <c r="J255" s="194"/>
      <c r="K255" s="61"/>
      <c r="L255" s="61"/>
      <c r="M255" s="81"/>
      <c r="N255" s="81"/>
      <c r="O255" s="61"/>
      <c r="P255" s="298"/>
      <c r="R255" s="194"/>
      <c r="S255" s="61"/>
      <c r="T255" s="61"/>
      <c r="U255" s="81"/>
      <c r="V255" s="81"/>
      <c r="W255" s="61"/>
      <c r="X255" s="269"/>
      <c r="Z255" s="194"/>
      <c r="AA255" s="61"/>
      <c r="AB255" s="61"/>
      <c r="AC255" s="81"/>
      <c r="AD255" s="81"/>
      <c r="AE255" s="61"/>
      <c r="AF255" s="269"/>
      <c r="AH255" s="349"/>
      <c r="AI255" s="290"/>
      <c r="AJ255" s="277"/>
      <c r="AK255" s="350"/>
      <c r="AL255" s="350"/>
      <c r="AM255" s="290"/>
      <c r="AN255" s="315"/>
      <c r="AP255" s="346"/>
      <c r="AQ255" s="300"/>
      <c r="AR255" s="300"/>
      <c r="AS255" s="345"/>
      <c r="AT255" s="345"/>
      <c r="AU255" s="300"/>
      <c r="AV255" s="313"/>
      <c r="AX255" s="349"/>
      <c r="AY255" s="290"/>
      <c r="AZ255" s="277"/>
      <c r="BA255" s="350"/>
      <c r="BB255" s="350"/>
      <c r="BC255" s="290"/>
      <c r="BD255" s="281"/>
      <c r="BF255" s="346"/>
      <c r="BG255" s="300"/>
      <c r="BH255" s="300"/>
      <c r="BI255" s="345"/>
      <c r="BJ255" s="345"/>
      <c r="BK255" s="300"/>
      <c r="BL255" s="286"/>
    </row>
    <row r="256" ht="22.5" customHeight="1">
      <c r="A256" s="368"/>
      <c r="B256" s="444"/>
      <c r="C256" s="195"/>
      <c r="D256" s="195"/>
      <c r="E256" s="199"/>
      <c r="F256" s="199"/>
      <c r="G256" s="195"/>
      <c r="H256" s="371"/>
      <c r="J256" s="194"/>
      <c r="K256" s="61"/>
      <c r="L256" s="61"/>
      <c r="M256" s="81"/>
      <c r="N256" s="81"/>
      <c r="O256" s="61"/>
      <c r="P256" s="298"/>
      <c r="R256" s="194"/>
      <c r="S256" s="61"/>
      <c r="T256" s="61"/>
      <c r="U256" s="81"/>
      <c r="V256" s="81"/>
      <c r="W256" s="61"/>
      <c r="X256" s="269"/>
      <c r="Z256" s="194"/>
      <c r="AA256" s="61"/>
      <c r="AB256" s="61"/>
      <c r="AC256" s="81"/>
      <c r="AD256" s="81"/>
      <c r="AE256" s="61"/>
      <c r="AF256" s="269"/>
      <c r="AH256" s="349"/>
      <c r="AI256" s="290"/>
      <c r="AJ256" s="277"/>
      <c r="AK256" s="350"/>
      <c r="AL256" s="350"/>
      <c r="AM256" s="290"/>
      <c r="AN256" s="315"/>
      <c r="AP256" s="346"/>
      <c r="AQ256" s="300"/>
      <c r="AR256" s="300"/>
      <c r="AS256" s="345"/>
      <c r="AT256" s="345"/>
      <c r="AU256" s="300"/>
      <c r="AV256" s="313"/>
      <c r="AX256" s="349"/>
      <c r="AY256" s="290"/>
      <c r="AZ256" s="277"/>
      <c r="BA256" s="350"/>
      <c r="BB256" s="350"/>
      <c r="BC256" s="290"/>
      <c r="BD256" s="281"/>
      <c r="BF256" s="346"/>
      <c r="BG256" s="300"/>
      <c r="BH256" s="300"/>
      <c r="BI256" s="345"/>
      <c r="BJ256" s="345"/>
      <c r="BK256" s="300"/>
      <c r="BL256" s="286"/>
    </row>
    <row r="257" ht="22.5" customHeight="1">
      <c r="A257" s="368"/>
      <c r="B257" s="444"/>
      <c r="C257" s="195"/>
      <c r="D257" s="195"/>
      <c r="E257" s="199"/>
      <c r="F257" s="199"/>
      <c r="G257" s="195"/>
      <c r="H257" s="371"/>
      <c r="J257" s="194"/>
      <c r="K257" s="61"/>
      <c r="L257" s="61"/>
      <c r="M257" s="81"/>
      <c r="N257" s="81"/>
      <c r="O257" s="61"/>
      <c r="P257" s="298"/>
      <c r="R257" s="194"/>
      <c r="S257" s="61"/>
      <c r="T257" s="61"/>
      <c r="U257" s="81"/>
      <c r="V257" s="81"/>
      <c r="W257" s="61"/>
      <c r="X257" s="269"/>
      <c r="Z257" s="194"/>
      <c r="AA257" s="61"/>
      <c r="AB257" s="61"/>
      <c r="AC257" s="81"/>
      <c r="AD257" s="81"/>
      <c r="AE257" s="61"/>
      <c r="AF257" s="269"/>
      <c r="AH257" s="349"/>
      <c r="AI257" s="290"/>
      <c r="AJ257" s="277"/>
      <c r="AK257" s="350"/>
      <c r="AL257" s="350"/>
      <c r="AM257" s="290"/>
      <c r="AN257" s="315"/>
      <c r="AP257" s="346"/>
      <c r="AQ257" s="300"/>
      <c r="AR257" s="300"/>
      <c r="AS257" s="345"/>
      <c r="AT257" s="345"/>
      <c r="AU257" s="300"/>
      <c r="AV257" s="313"/>
      <c r="AX257" s="349"/>
      <c r="AY257" s="290"/>
      <c r="AZ257" s="277"/>
      <c r="BA257" s="350"/>
      <c r="BB257" s="350"/>
      <c r="BC257" s="290"/>
      <c r="BD257" s="281"/>
      <c r="BF257" s="346"/>
      <c r="BG257" s="300"/>
      <c r="BH257" s="300"/>
      <c r="BI257" s="345"/>
      <c r="BJ257" s="345"/>
      <c r="BK257" s="300"/>
      <c r="BL257" s="286"/>
    </row>
    <row r="258" ht="22.5" customHeight="1">
      <c r="A258" s="368"/>
      <c r="B258" s="444"/>
      <c r="C258" s="195"/>
      <c r="D258" s="195"/>
      <c r="E258" s="199"/>
      <c r="F258" s="199"/>
      <c r="G258" s="195"/>
      <c r="H258" s="371"/>
      <c r="J258" s="194"/>
      <c r="K258" s="61"/>
      <c r="L258" s="61"/>
      <c r="M258" s="81"/>
      <c r="N258" s="81"/>
      <c r="O258" s="61"/>
      <c r="P258" s="298"/>
      <c r="R258" s="194"/>
      <c r="S258" s="61"/>
      <c r="T258" s="61"/>
      <c r="U258" s="81"/>
      <c r="V258" s="81"/>
      <c r="W258" s="61"/>
      <c r="X258" s="269"/>
      <c r="Z258" s="194"/>
      <c r="AA258" s="61"/>
      <c r="AB258" s="61"/>
      <c r="AC258" s="81"/>
      <c r="AD258" s="81"/>
      <c r="AE258" s="61"/>
      <c r="AF258" s="269"/>
      <c r="AH258" s="349"/>
      <c r="AI258" s="290"/>
      <c r="AJ258" s="277"/>
      <c r="AK258" s="350"/>
      <c r="AL258" s="350"/>
      <c r="AM258" s="290"/>
      <c r="AN258" s="315"/>
      <c r="AP258" s="346"/>
      <c r="AQ258" s="300"/>
      <c r="AR258" s="300"/>
      <c r="AS258" s="345"/>
      <c r="AT258" s="345"/>
      <c r="AU258" s="300"/>
      <c r="AV258" s="313"/>
      <c r="AX258" s="349"/>
      <c r="AY258" s="290"/>
      <c r="AZ258" s="277"/>
      <c r="BA258" s="350"/>
      <c r="BB258" s="350"/>
      <c r="BC258" s="290"/>
      <c r="BD258" s="281"/>
      <c r="BF258" s="346"/>
      <c r="BG258" s="300"/>
      <c r="BH258" s="300"/>
      <c r="BI258" s="345"/>
      <c r="BJ258" s="345"/>
      <c r="BK258" s="300"/>
      <c r="BL258" s="286"/>
    </row>
    <row r="259" ht="22.5" customHeight="1">
      <c r="A259" s="368"/>
      <c r="B259" s="444"/>
      <c r="C259" s="195"/>
      <c r="D259" s="195"/>
      <c r="E259" s="199"/>
      <c r="F259" s="199"/>
      <c r="G259" s="195"/>
      <c r="H259" s="371"/>
      <c r="J259" s="194"/>
      <c r="K259" s="61"/>
      <c r="L259" s="61"/>
      <c r="M259" s="81"/>
      <c r="N259" s="81"/>
      <c r="O259" s="61"/>
      <c r="P259" s="298"/>
      <c r="R259" s="194"/>
      <c r="S259" s="61"/>
      <c r="T259" s="61"/>
      <c r="U259" s="81"/>
      <c r="V259" s="81"/>
      <c r="W259" s="61"/>
      <c r="X259" s="269"/>
      <c r="Z259" s="194"/>
      <c r="AA259" s="61"/>
      <c r="AB259" s="61"/>
      <c r="AC259" s="81"/>
      <c r="AD259" s="81"/>
      <c r="AE259" s="61"/>
      <c r="AF259" s="269"/>
      <c r="AH259" s="349"/>
      <c r="AI259" s="290"/>
      <c r="AJ259" s="277"/>
      <c r="AK259" s="350"/>
      <c r="AL259" s="350"/>
      <c r="AM259" s="290"/>
      <c r="AN259" s="315"/>
      <c r="AP259" s="346"/>
      <c r="AQ259" s="300"/>
      <c r="AR259" s="300"/>
      <c r="AS259" s="345"/>
      <c r="AT259" s="345"/>
      <c r="AU259" s="300"/>
      <c r="AV259" s="313"/>
      <c r="AX259" s="349"/>
      <c r="AY259" s="290"/>
      <c r="AZ259" s="277"/>
      <c r="BA259" s="350"/>
      <c r="BB259" s="350"/>
      <c r="BC259" s="290"/>
      <c r="BD259" s="281"/>
      <c r="BF259" s="346"/>
      <c r="BG259" s="300"/>
      <c r="BH259" s="300"/>
      <c r="BI259" s="345"/>
      <c r="BJ259" s="345"/>
      <c r="BK259" s="300"/>
      <c r="BL259" s="286"/>
    </row>
    <row r="260" ht="22.5" customHeight="1">
      <c r="A260" s="368"/>
      <c r="B260" s="444"/>
      <c r="C260" s="195"/>
      <c r="D260" s="195"/>
      <c r="E260" s="199"/>
      <c r="F260" s="199"/>
      <c r="G260" s="195"/>
      <c r="H260" s="371"/>
      <c r="J260" s="194"/>
      <c r="K260" s="61"/>
      <c r="L260" s="61"/>
      <c r="M260" s="81"/>
      <c r="N260" s="81"/>
      <c r="O260" s="61"/>
      <c r="P260" s="298"/>
      <c r="R260" s="194"/>
      <c r="S260" s="61"/>
      <c r="T260" s="61"/>
      <c r="U260" s="81"/>
      <c r="V260" s="81"/>
      <c r="W260" s="61"/>
      <c r="X260" s="269"/>
      <c r="Z260" s="194"/>
      <c r="AA260" s="61"/>
      <c r="AB260" s="61"/>
      <c r="AC260" s="81"/>
      <c r="AD260" s="81"/>
      <c r="AE260" s="61"/>
      <c r="AF260" s="269"/>
      <c r="AH260" s="349"/>
      <c r="AI260" s="290"/>
      <c r="AJ260" s="277"/>
      <c r="AK260" s="350"/>
      <c r="AL260" s="350"/>
      <c r="AM260" s="290"/>
      <c r="AN260" s="315"/>
      <c r="AP260" s="346"/>
      <c r="AQ260" s="300"/>
      <c r="AR260" s="300"/>
      <c r="AS260" s="345"/>
      <c r="AT260" s="345"/>
      <c r="AU260" s="300"/>
      <c r="AV260" s="313"/>
      <c r="AX260" s="349"/>
      <c r="AY260" s="290"/>
      <c r="AZ260" s="277"/>
      <c r="BA260" s="350"/>
      <c r="BB260" s="350"/>
      <c r="BC260" s="290"/>
      <c r="BD260" s="281"/>
      <c r="BF260" s="346"/>
      <c r="BG260" s="300"/>
      <c r="BH260" s="300"/>
      <c r="BI260" s="345"/>
      <c r="BJ260" s="345"/>
      <c r="BK260" s="300"/>
      <c r="BL260" s="286"/>
    </row>
    <row r="261" ht="22.5" customHeight="1">
      <c r="A261" s="368"/>
      <c r="B261" s="444"/>
      <c r="C261" s="195"/>
      <c r="D261" s="195"/>
      <c r="E261" s="199"/>
      <c r="F261" s="199"/>
      <c r="G261" s="195"/>
      <c r="H261" s="371"/>
      <c r="J261" s="194"/>
      <c r="K261" s="61"/>
      <c r="L261" s="61"/>
      <c r="M261" s="81"/>
      <c r="N261" s="81"/>
      <c r="O261" s="61"/>
      <c r="P261" s="298"/>
      <c r="R261" s="194"/>
      <c r="S261" s="61"/>
      <c r="T261" s="61"/>
      <c r="U261" s="81"/>
      <c r="V261" s="81"/>
      <c r="W261" s="61"/>
      <c r="X261" s="269"/>
      <c r="Z261" s="194"/>
      <c r="AA261" s="61"/>
      <c r="AB261" s="61"/>
      <c r="AC261" s="81"/>
      <c r="AD261" s="81"/>
      <c r="AE261" s="61"/>
      <c r="AF261" s="269"/>
      <c r="AH261" s="349"/>
      <c r="AI261" s="290"/>
      <c r="AJ261" s="277"/>
      <c r="AK261" s="350"/>
      <c r="AL261" s="350"/>
      <c r="AM261" s="290"/>
      <c r="AN261" s="315"/>
      <c r="AP261" s="346"/>
      <c r="AQ261" s="300"/>
      <c r="AR261" s="300"/>
      <c r="AS261" s="345"/>
      <c r="AT261" s="345"/>
      <c r="AU261" s="300"/>
      <c r="AV261" s="313"/>
      <c r="AX261" s="349"/>
      <c r="AY261" s="290"/>
      <c r="AZ261" s="277"/>
      <c r="BA261" s="350"/>
      <c r="BB261" s="350"/>
      <c r="BC261" s="290"/>
      <c r="BD261" s="281"/>
      <c r="BF261" s="346"/>
      <c r="BG261" s="300"/>
      <c r="BH261" s="300"/>
      <c r="BI261" s="345"/>
      <c r="BJ261" s="345"/>
      <c r="BK261" s="300"/>
      <c r="BL261" s="286"/>
    </row>
    <row r="262" ht="22.5" customHeight="1">
      <c r="A262" s="368"/>
      <c r="B262" s="444"/>
      <c r="C262" s="195"/>
      <c r="D262" s="195"/>
      <c r="E262" s="199"/>
      <c r="F262" s="199"/>
      <c r="G262" s="195"/>
      <c r="H262" s="371"/>
      <c r="J262" s="194"/>
      <c r="K262" s="61"/>
      <c r="L262" s="61"/>
      <c r="M262" s="81"/>
      <c r="N262" s="81"/>
      <c r="O262" s="61"/>
      <c r="P262" s="298"/>
      <c r="R262" s="194"/>
      <c r="S262" s="61"/>
      <c r="T262" s="61"/>
      <c r="U262" s="81"/>
      <c r="V262" s="81"/>
      <c r="W262" s="61"/>
      <c r="X262" s="269"/>
      <c r="Z262" s="194"/>
      <c r="AA262" s="61"/>
      <c r="AB262" s="61"/>
      <c r="AC262" s="81"/>
      <c r="AD262" s="81"/>
      <c r="AE262" s="61"/>
      <c r="AF262" s="269"/>
      <c r="AH262" s="349"/>
      <c r="AI262" s="290"/>
      <c r="AJ262" s="277"/>
      <c r="AK262" s="350"/>
      <c r="AL262" s="350"/>
      <c r="AM262" s="290"/>
      <c r="AN262" s="315"/>
      <c r="AP262" s="346"/>
      <c r="AQ262" s="300"/>
      <c r="AR262" s="300"/>
      <c r="AS262" s="345"/>
      <c r="AT262" s="345"/>
      <c r="AU262" s="300"/>
      <c r="AV262" s="313"/>
      <c r="AX262" s="349"/>
      <c r="AY262" s="290"/>
      <c r="AZ262" s="277"/>
      <c r="BA262" s="350"/>
      <c r="BB262" s="350"/>
      <c r="BC262" s="290"/>
      <c r="BD262" s="281"/>
      <c r="BF262" s="346"/>
      <c r="BG262" s="300"/>
      <c r="BH262" s="300"/>
      <c r="BI262" s="345"/>
      <c r="BJ262" s="345"/>
      <c r="BK262" s="300"/>
      <c r="BL262" s="286"/>
    </row>
    <row r="263" ht="22.5" customHeight="1">
      <c r="A263" s="368"/>
      <c r="B263" s="444"/>
      <c r="C263" s="195"/>
      <c r="D263" s="195"/>
      <c r="E263" s="199"/>
      <c r="F263" s="199"/>
      <c r="G263" s="195"/>
      <c r="H263" s="371"/>
      <c r="J263" s="194"/>
      <c r="K263" s="61"/>
      <c r="L263" s="61"/>
      <c r="M263" s="81"/>
      <c r="N263" s="81"/>
      <c r="O263" s="61"/>
      <c r="P263" s="298"/>
      <c r="R263" s="194"/>
      <c r="S263" s="61"/>
      <c r="T263" s="61"/>
      <c r="U263" s="81"/>
      <c r="V263" s="81"/>
      <c r="W263" s="61"/>
      <c r="X263" s="269"/>
      <c r="Z263" s="194"/>
      <c r="AA263" s="61"/>
      <c r="AB263" s="61"/>
      <c r="AC263" s="81"/>
      <c r="AD263" s="81"/>
      <c r="AE263" s="61"/>
      <c r="AF263" s="269"/>
      <c r="AH263" s="349"/>
      <c r="AI263" s="290"/>
      <c r="AJ263" s="277"/>
      <c r="AK263" s="350"/>
      <c r="AL263" s="350"/>
      <c r="AM263" s="290"/>
      <c r="AN263" s="315"/>
      <c r="AP263" s="346"/>
      <c r="AQ263" s="300"/>
      <c r="AR263" s="300"/>
      <c r="AS263" s="345"/>
      <c r="AT263" s="345"/>
      <c r="AU263" s="300"/>
      <c r="AV263" s="313"/>
      <c r="AX263" s="349"/>
      <c r="AY263" s="290"/>
      <c r="AZ263" s="277"/>
      <c r="BA263" s="350"/>
      <c r="BB263" s="350"/>
      <c r="BC263" s="290"/>
      <c r="BD263" s="281"/>
      <c r="BF263" s="346"/>
      <c r="BG263" s="300"/>
      <c r="BH263" s="300"/>
      <c r="BI263" s="345"/>
      <c r="BJ263" s="345"/>
      <c r="BK263" s="300"/>
      <c r="BL263" s="286"/>
    </row>
    <row r="264" ht="22.5" customHeight="1">
      <c r="A264" s="368"/>
      <c r="B264" s="444"/>
      <c r="C264" s="195"/>
      <c r="D264" s="195"/>
      <c r="E264" s="199"/>
      <c r="F264" s="199"/>
      <c r="G264" s="195"/>
      <c r="H264" s="371"/>
      <c r="J264" s="194"/>
      <c r="K264" s="61"/>
      <c r="L264" s="61"/>
      <c r="M264" s="81"/>
      <c r="N264" s="81"/>
      <c r="O264" s="61"/>
      <c r="P264" s="298"/>
      <c r="R264" s="194"/>
      <c r="S264" s="61"/>
      <c r="T264" s="61"/>
      <c r="U264" s="81"/>
      <c r="V264" s="81"/>
      <c r="W264" s="61"/>
      <c r="X264" s="269"/>
      <c r="Z264" s="194"/>
      <c r="AA264" s="61"/>
      <c r="AB264" s="61"/>
      <c r="AC264" s="81"/>
      <c r="AD264" s="81"/>
      <c r="AE264" s="61"/>
      <c r="AF264" s="269"/>
      <c r="AH264" s="349"/>
      <c r="AI264" s="290"/>
      <c r="AJ264" s="277"/>
      <c r="AK264" s="350"/>
      <c r="AL264" s="350"/>
      <c r="AM264" s="290"/>
      <c r="AN264" s="315"/>
      <c r="AP264" s="346"/>
      <c r="AQ264" s="300"/>
      <c r="AR264" s="300"/>
      <c r="AS264" s="345"/>
      <c r="AT264" s="345"/>
      <c r="AU264" s="300"/>
      <c r="AV264" s="313"/>
      <c r="AX264" s="349"/>
      <c r="AY264" s="290"/>
      <c r="AZ264" s="277"/>
      <c r="BA264" s="350"/>
      <c r="BB264" s="350"/>
      <c r="BC264" s="290"/>
      <c r="BD264" s="281"/>
      <c r="BF264" s="346"/>
      <c r="BG264" s="300"/>
      <c r="BH264" s="300"/>
      <c r="BI264" s="345"/>
      <c r="BJ264" s="345"/>
      <c r="BK264" s="300"/>
      <c r="BL264" s="286"/>
    </row>
    <row r="265" ht="22.5" customHeight="1">
      <c r="A265" s="368"/>
      <c r="B265" s="444"/>
      <c r="C265" s="195"/>
      <c r="D265" s="195"/>
      <c r="E265" s="199"/>
      <c r="F265" s="199"/>
      <c r="G265" s="195"/>
      <c r="H265" s="371"/>
      <c r="J265" s="194"/>
      <c r="K265" s="61"/>
      <c r="L265" s="61"/>
      <c r="M265" s="81"/>
      <c r="N265" s="81"/>
      <c r="O265" s="61"/>
      <c r="P265" s="298"/>
      <c r="R265" s="194"/>
      <c r="S265" s="61"/>
      <c r="T265" s="61"/>
      <c r="U265" s="81"/>
      <c r="V265" s="81"/>
      <c r="W265" s="61"/>
      <c r="X265" s="269"/>
      <c r="Z265" s="194"/>
      <c r="AA265" s="61"/>
      <c r="AB265" s="61"/>
      <c r="AC265" s="81"/>
      <c r="AD265" s="81"/>
      <c r="AE265" s="61"/>
      <c r="AF265" s="269"/>
      <c r="AH265" s="349"/>
      <c r="AI265" s="290"/>
      <c r="AJ265" s="277"/>
      <c r="AK265" s="350"/>
      <c r="AL265" s="350"/>
      <c r="AM265" s="290"/>
      <c r="AN265" s="315"/>
      <c r="AP265" s="346"/>
      <c r="AQ265" s="300"/>
      <c r="AR265" s="300"/>
      <c r="AS265" s="345"/>
      <c r="AT265" s="345"/>
      <c r="AU265" s="300"/>
      <c r="AV265" s="313"/>
      <c r="AX265" s="349"/>
      <c r="AY265" s="290"/>
      <c r="AZ265" s="277"/>
      <c r="BA265" s="350"/>
      <c r="BB265" s="350"/>
      <c r="BC265" s="290"/>
      <c r="BD265" s="281"/>
      <c r="BF265" s="346"/>
      <c r="BG265" s="300"/>
      <c r="BH265" s="300"/>
      <c r="BI265" s="345"/>
      <c r="BJ265" s="345"/>
      <c r="BK265" s="300"/>
      <c r="BL265" s="286"/>
    </row>
    <row r="266" ht="22.5" customHeight="1">
      <c r="A266" s="368"/>
      <c r="B266" s="444"/>
      <c r="C266" s="195"/>
      <c r="D266" s="195"/>
      <c r="E266" s="199"/>
      <c r="F266" s="199"/>
      <c r="G266" s="195"/>
      <c r="H266" s="371"/>
      <c r="J266" s="194"/>
      <c r="K266" s="61"/>
      <c r="L266" s="61"/>
      <c r="M266" s="81"/>
      <c r="N266" s="81"/>
      <c r="O266" s="61"/>
      <c r="P266" s="298"/>
      <c r="R266" s="194"/>
      <c r="S266" s="61"/>
      <c r="T266" s="61"/>
      <c r="U266" s="81"/>
      <c r="V266" s="81"/>
      <c r="W266" s="61"/>
      <c r="X266" s="269"/>
      <c r="Z266" s="194"/>
      <c r="AA266" s="61"/>
      <c r="AB266" s="61"/>
      <c r="AC266" s="81"/>
      <c r="AD266" s="81"/>
      <c r="AE266" s="61"/>
      <c r="AF266" s="269"/>
      <c r="AH266" s="349"/>
      <c r="AI266" s="290"/>
      <c r="AJ266" s="277"/>
      <c r="AK266" s="350"/>
      <c r="AL266" s="350"/>
      <c r="AM266" s="290"/>
      <c r="AN266" s="315"/>
      <c r="AP266" s="346"/>
      <c r="AQ266" s="300"/>
      <c r="AR266" s="300"/>
      <c r="AS266" s="345"/>
      <c r="AT266" s="345"/>
      <c r="AU266" s="300"/>
      <c r="AV266" s="313"/>
      <c r="AX266" s="349"/>
      <c r="AY266" s="290"/>
      <c r="AZ266" s="277"/>
      <c r="BA266" s="350"/>
      <c r="BB266" s="350"/>
      <c r="BC266" s="290"/>
      <c r="BD266" s="281"/>
      <c r="BF266" s="346"/>
      <c r="BG266" s="300"/>
      <c r="BH266" s="300"/>
      <c r="BI266" s="345"/>
      <c r="BJ266" s="345"/>
      <c r="BK266" s="300"/>
      <c r="BL266" s="286"/>
    </row>
    <row r="267" ht="22.5" customHeight="1">
      <c r="A267" s="368"/>
      <c r="B267" s="444"/>
      <c r="C267" s="195"/>
      <c r="D267" s="195"/>
      <c r="E267" s="199"/>
      <c r="F267" s="199"/>
      <c r="G267" s="195"/>
      <c r="H267" s="371"/>
      <c r="J267" s="194"/>
      <c r="K267" s="61"/>
      <c r="L267" s="61"/>
      <c r="M267" s="81"/>
      <c r="N267" s="81"/>
      <c r="O267" s="61"/>
      <c r="P267" s="298"/>
      <c r="R267" s="194"/>
      <c r="S267" s="61"/>
      <c r="T267" s="61"/>
      <c r="U267" s="81"/>
      <c r="V267" s="81"/>
      <c r="W267" s="61"/>
      <c r="X267" s="269"/>
      <c r="Z267" s="194"/>
      <c r="AA267" s="61"/>
      <c r="AB267" s="61"/>
      <c r="AC267" s="81"/>
      <c r="AD267" s="81"/>
      <c r="AE267" s="61"/>
      <c r="AF267" s="269"/>
      <c r="AH267" s="349"/>
      <c r="AI267" s="290"/>
      <c r="AJ267" s="277"/>
      <c r="AK267" s="350"/>
      <c r="AL267" s="350"/>
      <c r="AM267" s="290"/>
      <c r="AN267" s="315"/>
      <c r="AP267" s="346"/>
      <c r="AQ267" s="300"/>
      <c r="AR267" s="300"/>
      <c r="AS267" s="345"/>
      <c r="AT267" s="345"/>
      <c r="AU267" s="300"/>
      <c r="AV267" s="313"/>
      <c r="AX267" s="349"/>
      <c r="AY267" s="290"/>
      <c r="AZ267" s="277"/>
      <c r="BA267" s="350"/>
      <c r="BB267" s="350"/>
      <c r="BC267" s="290"/>
      <c r="BD267" s="281"/>
      <c r="BF267" s="346"/>
      <c r="BG267" s="300"/>
      <c r="BH267" s="300"/>
      <c r="BI267" s="345"/>
      <c r="BJ267" s="345"/>
      <c r="BK267" s="300"/>
      <c r="BL267" s="286"/>
    </row>
    <row r="268" ht="22.5" customHeight="1">
      <c r="A268" s="368"/>
      <c r="B268" s="444"/>
      <c r="C268" s="195"/>
      <c r="D268" s="195"/>
      <c r="E268" s="199"/>
      <c r="F268" s="199"/>
      <c r="G268" s="195"/>
      <c r="H268" s="371"/>
      <c r="J268" s="194"/>
      <c r="K268" s="61"/>
      <c r="L268" s="61"/>
      <c r="M268" s="81"/>
      <c r="N268" s="81"/>
      <c r="O268" s="61"/>
      <c r="P268" s="298"/>
      <c r="R268" s="194"/>
      <c r="S268" s="61"/>
      <c r="T268" s="61"/>
      <c r="U268" s="81"/>
      <c r="V268" s="81"/>
      <c r="W268" s="61"/>
      <c r="X268" s="269"/>
      <c r="Z268" s="194"/>
      <c r="AA268" s="61"/>
      <c r="AB268" s="61"/>
      <c r="AC268" s="81"/>
      <c r="AD268" s="81"/>
      <c r="AE268" s="61"/>
      <c r="AF268" s="269"/>
      <c r="AH268" s="349"/>
      <c r="AI268" s="290"/>
      <c r="AJ268" s="277"/>
      <c r="AK268" s="350"/>
      <c r="AL268" s="350"/>
      <c r="AM268" s="290"/>
      <c r="AN268" s="315"/>
      <c r="AP268" s="346"/>
      <c r="AQ268" s="300"/>
      <c r="AR268" s="300"/>
      <c r="AS268" s="345"/>
      <c r="AT268" s="345"/>
      <c r="AU268" s="300"/>
      <c r="AV268" s="313"/>
      <c r="AX268" s="349"/>
      <c r="AY268" s="290"/>
      <c r="AZ268" s="277"/>
      <c r="BA268" s="350"/>
      <c r="BB268" s="350"/>
      <c r="BC268" s="290"/>
      <c r="BD268" s="281"/>
      <c r="BF268" s="346"/>
      <c r="BG268" s="300"/>
      <c r="BH268" s="300"/>
      <c r="BI268" s="345"/>
      <c r="BJ268" s="345"/>
      <c r="BK268" s="300"/>
      <c r="BL268" s="286"/>
    </row>
    <row r="269" ht="22.5" customHeight="1">
      <c r="A269" s="368"/>
      <c r="B269" s="444"/>
      <c r="C269" s="195"/>
      <c r="D269" s="195"/>
      <c r="E269" s="199"/>
      <c r="F269" s="199"/>
      <c r="G269" s="195"/>
      <c r="H269" s="371"/>
      <c r="J269" s="194"/>
      <c r="K269" s="61"/>
      <c r="L269" s="61"/>
      <c r="M269" s="81"/>
      <c r="N269" s="81"/>
      <c r="O269" s="61"/>
      <c r="P269" s="298"/>
      <c r="R269" s="194"/>
      <c r="S269" s="61"/>
      <c r="T269" s="61"/>
      <c r="U269" s="81"/>
      <c r="V269" s="81"/>
      <c r="W269" s="61"/>
      <c r="X269" s="269"/>
      <c r="Z269" s="194"/>
      <c r="AA269" s="61"/>
      <c r="AB269" s="61"/>
      <c r="AC269" s="81"/>
      <c r="AD269" s="81"/>
      <c r="AE269" s="61"/>
      <c r="AF269" s="269"/>
      <c r="AH269" s="349"/>
      <c r="AI269" s="290"/>
      <c r="AJ269" s="277"/>
      <c r="AK269" s="350"/>
      <c r="AL269" s="350"/>
      <c r="AM269" s="290"/>
      <c r="AN269" s="315"/>
      <c r="AP269" s="346"/>
      <c r="AQ269" s="300"/>
      <c r="AR269" s="300"/>
      <c r="AS269" s="345"/>
      <c r="AT269" s="345"/>
      <c r="AU269" s="300"/>
      <c r="AV269" s="313"/>
      <c r="AX269" s="349"/>
      <c r="AY269" s="290"/>
      <c r="AZ269" s="277"/>
      <c r="BA269" s="350"/>
      <c r="BB269" s="350"/>
      <c r="BC269" s="290"/>
      <c r="BD269" s="281"/>
      <c r="BF269" s="346"/>
      <c r="BG269" s="300"/>
      <c r="BH269" s="300"/>
      <c r="BI269" s="345"/>
      <c r="BJ269" s="345"/>
      <c r="BK269" s="300"/>
      <c r="BL269" s="286"/>
    </row>
    <row r="270" ht="22.5" customHeight="1">
      <c r="A270" s="368"/>
      <c r="B270" s="444"/>
      <c r="C270" s="195"/>
      <c r="D270" s="195"/>
      <c r="E270" s="199"/>
      <c r="F270" s="199"/>
      <c r="G270" s="195"/>
      <c r="H270" s="371"/>
      <c r="J270" s="194"/>
      <c r="K270" s="61"/>
      <c r="L270" s="61"/>
      <c r="M270" s="81"/>
      <c r="N270" s="81"/>
      <c r="O270" s="61"/>
      <c r="P270" s="298"/>
      <c r="R270" s="194"/>
      <c r="S270" s="61"/>
      <c r="T270" s="61"/>
      <c r="U270" s="81"/>
      <c r="V270" s="81"/>
      <c r="W270" s="61"/>
      <c r="X270" s="269"/>
      <c r="Z270" s="194"/>
      <c r="AA270" s="61"/>
      <c r="AB270" s="61"/>
      <c r="AC270" s="81"/>
      <c r="AD270" s="81"/>
      <c r="AE270" s="61"/>
      <c r="AF270" s="269"/>
      <c r="AH270" s="349"/>
      <c r="AI270" s="290"/>
      <c r="AJ270" s="277"/>
      <c r="AK270" s="350"/>
      <c r="AL270" s="350"/>
      <c r="AM270" s="290"/>
      <c r="AN270" s="315"/>
      <c r="AP270" s="346"/>
      <c r="AQ270" s="300"/>
      <c r="AR270" s="300"/>
      <c r="AS270" s="345"/>
      <c r="AT270" s="345"/>
      <c r="AU270" s="300"/>
      <c r="AV270" s="313"/>
      <c r="AX270" s="349"/>
      <c r="AY270" s="290"/>
      <c r="AZ270" s="277"/>
      <c r="BA270" s="350"/>
      <c r="BB270" s="350"/>
      <c r="BC270" s="290"/>
      <c r="BD270" s="281"/>
      <c r="BF270" s="346"/>
      <c r="BG270" s="300"/>
      <c r="BH270" s="300"/>
      <c r="BI270" s="345"/>
      <c r="BJ270" s="345"/>
      <c r="BK270" s="300"/>
      <c r="BL270" s="286"/>
    </row>
    <row r="271" ht="22.5" customHeight="1">
      <c r="A271" s="368"/>
      <c r="B271" s="444"/>
      <c r="C271" s="195"/>
      <c r="D271" s="195"/>
      <c r="E271" s="199"/>
      <c r="F271" s="199"/>
      <c r="G271" s="195"/>
      <c r="H271" s="371"/>
      <c r="J271" s="194"/>
      <c r="K271" s="61"/>
      <c r="L271" s="61"/>
      <c r="M271" s="81"/>
      <c r="N271" s="81"/>
      <c r="O271" s="61"/>
      <c r="P271" s="298"/>
      <c r="R271" s="194"/>
      <c r="S271" s="61"/>
      <c r="T271" s="61"/>
      <c r="U271" s="81"/>
      <c r="V271" s="81"/>
      <c r="W271" s="61"/>
      <c r="X271" s="269"/>
      <c r="Z271" s="194"/>
      <c r="AA271" s="61"/>
      <c r="AB271" s="61"/>
      <c r="AC271" s="81"/>
      <c r="AD271" s="81"/>
      <c r="AE271" s="61"/>
      <c r="AF271" s="269"/>
      <c r="AH271" s="349"/>
      <c r="AI271" s="290"/>
      <c r="AJ271" s="277"/>
      <c r="AK271" s="350"/>
      <c r="AL271" s="350"/>
      <c r="AM271" s="290"/>
      <c r="AN271" s="315"/>
      <c r="AP271" s="346"/>
      <c r="AQ271" s="300"/>
      <c r="AR271" s="300"/>
      <c r="AS271" s="345"/>
      <c r="AT271" s="345"/>
      <c r="AU271" s="300"/>
      <c r="AV271" s="313"/>
      <c r="AX271" s="349"/>
      <c r="AY271" s="290"/>
      <c r="AZ271" s="277"/>
      <c r="BA271" s="350"/>
      <c r="BB271" s="350"/>
      <c r="BC271" s="290"/>
      <c r="BD271" s="281"/>
      <c r="BF271" s="346"/>
      <c r="BG271" s="300"/>
      <c r="BH271" s="300"/>
      <c r="BI271" s="345"/>
      <c r="BJ271" s="345"/>
      <c r="BK271" s="300"/>
      <c r="BL271" s="286"/>
    </row>
    <row r="272" ht="22.5" customHeight="1">
      <c r="A272" s="368"/>
      <c r="B272" s="444"/>
      <c r="C272" s="195"/>
      <c r="D272" s="195"/>
      <c r="E272" s="199"/>
      <c r="F272" s="199"/>
      <c r="G272" s="195"/>
      <c r="H272" s="371"/>
      <c r="J272" s="194"/>
      <c r="K272" s="61"/>
      <c r="L272" s="61"/>
      <c r="M272" s="81"/>
      <c r="N272" s="81"/>
      <c r="O272" s="61"/>
      <c r="P272" s="298"/>
      <c r="R272" s="194"/>
      <c r="S272" s="61"/>
      <c r="T272" s="61"/>
      <c r="U272" s="81"/>
      <c r="V272" s="81"/>
      <c r="W272" s="61"/>
      <c r="X272" s="269"/>
      <c r="Z272" s="194"/>
      <c r="AA272" s="61"/>
      <c r="AB272" s="61"/>
      <c r="AC272" s="81"/>
      <c r="AD272" s="81"/>
      <c r="AE272" s="61"/>
      <c r="AF272" s="269"/>
      <c r="AH272" s="349"/>
      <c r="AI272" s="290"/>
      <c r="AJ272" s="277"/>
      <c r="AK272" s="350"/>
      <c r="AL272" s="350"/>
      <c r="AM272" s="290"/>
      <c r="AN272" s="315"/>
      <c r="AP272" s="346"/>
      <c r="AQ272" s="300"/>
      <c r="AR272" s="300"/>
      <c r="AS272" s="345"/>
      <c r="AT272" s="345"/>
      <c r="AU272" s="300"/>
      <c r="AV272" s="313"/>
      <c r="AX272" s="349"/>
      <c r="AY272" s="290"/>
      <c r="AZ272" s="277"/>
      <c r="BA272" s="350"/>
      <c r="BB272" s="350"/>
      <c r="BC272" s="290"/>
      <c r="BD272" s="281"/>
      <c r="BF272" s="346"/>
      <c r="BG272" s="300"/>
      <c r="BH272" s="300"/>
      <c r="BI272" s="345"/>
      <c r="BJ272" s="345"/>
      <c r="BK272" s="300"/>
      <c r="BL272" s="286"/>
    </row>
    <row r="273" ht="22.5" customHeight="1">
      <c r="A273" s="368"/>
      <c r="B273" s="444"/>
      <c r="C273" s="195"/>
      <c r="D273" s="195"/>
      <c r="E273" s="199"/>
      <c r="F273" s="199"/>
      <c r="G273" s="195"/>
      <c r="H273" s="371"/>
      <c r="J273" s="194"/>
      <c r="K273" s="61"/>
      <c r="L273" s="61"/>
      <c r="M273" s="81"/>
      <c r="N273" s="81"/>
      <c r="O273" s="61"/>
      <c r="P273" s="298"/>
      <c r="R273" s="194"/>
      <c r="S273" s="61"/>
      <c r="T273" s="61"/>
      <c r="U273" s="81"/>
      <c r="V273" s="81"/>
      <c r="W273" s="61"/>
      <c r="X273" s="269"/>
      <c r="Z273" s="194"/>
      <c r="AA273" s="61"/>
      <c r="AB273" s="61"/>
      <c r="AC273" s="81"/>
      <c r="AD273" s="81"/>
      <c r="AE273" s="61"/>
      <c r="AF273" s="269"/>
      <c r="AH273" s="349"/>
      <c r="AI273" s="290"/>
      <c r="AJ273" s="277"/>
      <c r="AK273" s="350"/>
      <c r="AL273" s="350"/>
      <c r="AM273" s="290"/>
      <c r="AN273" s="315"/>
      <c r="AP273" s="346"/>
      <c r="AQ273" s="300"/>
      <c r="AR273" s="300"/>
      <c r="AS273" s="345"/>
      <c r="AT273" s="345"/>
      <c r="AU273" s="300"/>
      <c r="AV273" s="313"/>
      <c r="AX273" s="349"/>
      <c r="AY273" s="290"/>
      <c r="AZ273" s="277"/>
      <c r="BA273" s="350"/>
      <c r="BB273" s="350"/>
      <c r="BC273" s="290"/>
      <c r="BD273" s="281"/>
      <c r="BF273" s="346"/>
      <c r="BG273" s="300"/>
      <c r="BH273" s="300"/>
      <c r="BI273" s="345"/>
      <c r="BJ273" s="345"/>
      <c r="BK273" s="300"/>
      <c r="BL273" s="286"/>
    </row>
    <row r="274" ht="22.5" customHeight="1">
      <c r="A274" s="368"/>
      <c r="B274" s="444"/>
      <c r="C274" s="195"/>
      <c r="D274" s="195"/>
      <c r="E274" s="199"/>
      <c r="F274" s="199"/>
      <c r="G274" s="195"/>
      <c r="H274" s="371"/>
      <c r="J274" s="194"/>
      <c r="K274" s="61"/>
      <c r="L274" s="61"/>
      <c r="M274" s="81"/>
      <c r="N274" s="81"/>
      <c r="O274" s="61"/>
      <c r="P274" s="298"/>
      <c r="R274" s="194"/>
      <c r="S274" s="61"/>
      <c r="T274" s="61"/>
      <c r="U274" s="81"/>
      <c r="V274" s="81"/>
      <c r="W274" s="61"/>
      <c r="X274" s="269"/>
      <c r="Z274" s="194"/>
      <c r="AA274" s="61"/>
      <c r="AB274" s="61"/>
      <c r="AC274" s="81"/>
      <c r="AD274" s="81"/>
      <c r="AE274" s="61"/>
      <c r="AF274" s="269"/>
      <c r="AH274" s="349"/>
      <c r="AI274" s="290"/>
      <c r="AJ274" s="277"/>
      <c r="AK274" s="350"/>
      <c r="AL274" s="350"/>
      <c r="AM274" s="290"/>
      <c r="AN274" s="315"/>
      <c r="AP274" s="346"/>
      <c r="AQ274" s="300"/>
      <c r="AR274" s="300"/>
      <c r="AS274" s="345"/>
      <c r="AT274" s="345"/>
      <c r="AU274" s="300"/>
      <c r="AV274" s="313"/>
      <c r="AX274" s="349"/>
      <c r="AY274" s="290"/>
      <c r="AZ274" s="277"/>
      <c r="BA274" s="350"/>
      <c r="BB274" s="350"/>
      <c r="BC274" s="290"/>
      <c r="BD274" s="281"/>
      <c r="BF274" s="346"/>
      <c r="BG274" s="300"/>
      <c r="BH274" s="300"/>
      <c r="BI274" s="345"/>
      <c r="BJ274" s="345"/>
      <c r="BK274" s="300"/>
      <c r="BL274" s="286"/>
    </row>
    <row r="275" ht="22.5" customHeight="1">
      <c r="A275" s="368"/>
      <c r="B275" s="444"/>
      <c r="C275" s="195"/>
      <c r="D275" s="195"/>
      <c r="E275" s="199"/>
      <c r="F275" s="199"/>
      <c r="G275" s="195"/>
      <c r="H275" s="371"/>
      <c r="J275" s="194"/>
      <c r="K275" s="61"/>
      <c r="L275" s="61"/>
      <c r="M275" s="81"/>
      <c r="N275" s="81"/>
      <c r="O275" s="61"/>
      <c r="P275" s="298"/>
      <c r="R275" s="194"/>
      <c r="S275" s="61"/>
      <c r="T275" s="61"/>
      <c r="U275" s="81"/>
      <c r="V275" s="81"/>
      <c r="W275" s="61"/>
      <c r="X275" s="269"/>
      <c r="Z275" s="194"/>
      <c r="AA275" s="61"/>
      <c r="AB275" s="61"/>
      <c r="AC275" s="81"/>
      <c r="AD275" s="81"/>
      <c r="AE275" s="61"/>
      <c r="AF275" s="269"/>
      <c r="AH275" s="349"/>
      <c r="AI275" s="290"/>
      <c r="AJ275" s="277"/>
      <c r="AK275" s="350"/>
      <c r="AL275" s="350"/>
      <c r="AM275" s="290"/>
      <c r="AN275" s="315"/>
      <c r="AP275" s="346"/>
      <c r="AQ275" s="300"/>
      <c r="AR275" s="300"/>
      <c r="AS275" s="345"/>
      <c r="AT275" s="345"/>
      <c r="AU275" s="300"/>
      <c r="AV275" s="313"/>
      <c r="AX275" s="349"/>
      <c r="AY275" s="290"/>
      <c r="AZ275" s="277"/>
      <c r="BA275" s="350"/>
      <c r="BB275" s="350"/>
      <c r="BC275" s="290"/>
      <c r="BD275" s="281"/>
      <c r="BF275" s="346"/>
      <c r="BG275" s="300"/>
      <c r="BH275" s="300"/>
      <c r="BI275" s="345"/>
      <c r="BJ275" s="345"/>
      <c r="BK275" s="300"/>
      <c r="BL275" s="286"/>
    </row>
    <row r="276" ht="22.5" customHeight="1">
      <c r="A276" s="368"/>
      <c r="B276" s="444"/>
      <c r="C276" s="195"/>
      <c r="D276" s="195"/>
      <c r="E276" s="199"/>
      <c r="F276" s="199"/>
      <c r="G276" s="195"/>
      <c r="H276" s="371"/>
      <c r="J276" s="194"/>
      <c r="K276" s="61"/>
      <c r="L276" s="61"/>
      <c r="M276" s="81"/>
      <c r="N276" s="81"/>
      <c r="O276" s="61"/>
      <c r="P276" s="298"/>
      <c r="R276" s="194"/>
      <c r="S276" s="61"/>
      <c r="T276" s="61"/>
      <c r="U276" s="81"/>
      <c r="V276" s="81"/>
      <c r="W276" s="61"/>
      <c r="X276" s="269"/>
      <c r="Z276" s="194"/>
      <c r="AA276" s="61"/>
      <c r="AB276" s="61"/>
      <c r="AC276" s="81"/>
      <c r="AD276" s="81"/>
      <c r="AE276" s="61"/>
      <c r="AF276" s="269"/>
      <c r="AH276" s="349"/>
      <c r="AI276" s="290"/>
      <c r="AJ276" s="277"/>
      <c r="AK276" s="350"/>
      <c r="AL276" s="350"/>
      <c r="AM276" s="290"/>
      <c r="AN276" s="315"/>
      <c r="AP276" s="346"/>
      <c r="AQ276" s="300"/>
      <c r="AR276" s="300"/>
      <c r="AS276" s="345"/>
      <c r="AT276" s="345"/>
      <c r="AU276" s="300"/>
      <c r="AV276" s="313"/>
      <c r="AX276" s="349"/>
      <c r="AY276" s="290"/>
      <c r="AZ276" s="277"/>
      <c r="BA276" s="350"/>
      <c r="BB276" s="350"/>
      <c r="BC276" s="290"/>
      <c r="BD276" s="281"/>
      <c r="BF276" s="346"/>
      <c r="BG276" s="300"/>
      <c r="BH276" s="300"/>
      <c r="BI276" s="345"/>
      <c r="BJ276" s="345"/>
      <c r="BK276" s="300"/>
      <c r="BL276" s="286"/>
    </row>
    <row r="277" ht="22.5" customHeight="1">
      <c r="A277" s="368"/>
      <c r="B277" s="444"/>
      <c r="C277" s="195"/>
      <c r="D277" s="195"/>
      <c r="E277" s="199"/>
      <c r="F277" s="199"/>
      <c r="G277" s="195"/>
      <c r="H277" s="371"/>
      <c r="J277" s="194"/>
      <c r="K277" s="61"/>
      <c r="L277" s="61"/>
      <c r="M277" s="81"/>
      <c r="N277" s="81"/>
      <c r="O277" s="61"/>
      <c r="P277" s="298"/>
      <c r="R277" s="194"/>
      <c r="S277" s="61"/>
      <c r="T277" s="61"/>
      <c r="U277" s="81"/>
      <c r="V277" s="81"/>
      <c r="W277" s="61"/>
      <c r="X277" s="269"/>
      <c r="Z277" s="194"/>
      <c r="AA277" s="61"/>
      <c r="AB277" s="61"/>
      <c r="AC277" s="81"/>
      <c r="AD277" s="81"/>
      <c r="AE277" s="61"/>
      <c r="AF277" s="269"/>
      <c r="AH277" s="349"/>
      <c r="AI277" s="290"/>
      <c r="AJ277" s="277"/>
      <c r="AK277" s="350"/>
      <c r="AL277" s="350"/>
      <c r="AM277" s="290"/>
      <c r="AN277" s="315"/>
      <c r="AP277" s="346"/>
      <c r="AQ277" s="300"/>
      <c r="AR277" s="300"/>
      <c r="AS277" s="345"/>
      <c r="AT277" s="345"/>
      <c r="AU277" s="300"/>
      <c r="AV277" s="313"/>
      <c r="AX277" s="349"/>
      <c r="AY277" s="290"/>
      <c r="AZ277" s="277"/>
      <c r="BA277" s="350"/>
      <c r="BB277" s="350"/>
      <c r="BC277" s="290"/>
      <c r="BD277" s="281"/>
      <c r="BF277" s="346"/>
      <c r="BG277" s="300"/>
      <c r="BH277" s="300"/>
      <c r="BI277" s="345"/>
      <c r="BJ277" s="345"/>
      <c r="BK277" s="300"/>
      <c r="BL277" s="286"/>
    </row>
    <row r="278" ht="22.5" customHeight="1">
      <c r="A278" s="368"/>
      <c r="B278" s="444"/>
      <c r="C278" s="195"/>
      <c r="D278" s="195"/>
      <c r="E278" s="199"/>
      <c r="F278" s="199"/>
      <c r="G278" s="195"/>
      <c r="H278" s="371"/>
      <c r="J278" s="194"/>
      <c r="K278" s="61"/>
      <c r="L278" s="61"/>
      <c r="M278" s="81"/>
      <c r="N278" s="81"/>
      <c r="O278" s="61"/>
      <c r="P278" s="298"/>
      <c r="R278" s="194"/>
      <c r="S278" s="61"/>
      <c r="T278" s="61"/>
      <c r="U278" s="81"/>
      <c r="V278" s="81"/>
      <c r="W278" s="61"/>
      <c r="X278" s="269"/>
      <c r="Z278" s="194"/>
      <c r="AA278" s="61"/>
      <c r="AB278" s="61"/>
      <c r="AC278" s="81"/>
      <c r="AD278" s="81"/>
      <c r="AE278" s="61"/>
      <c r="AF278" s="269"/>
      <c r="AH278" s="349"/>
      <c r="AI278" s="290"/>
      <c r="AJ278" s="277"/>
      <c r="AK278" s="350"/>
      <c r="AL278" s="350"/>
      <c r="AM278" s="290"/>
      <c r="AN278" s="315"/>
      <c r="AP278" s="346"/>
      <c r="AQ278" s="300"/>
      <c r="AR278" s="300"/>
      <c r="AS278" s="345"/>
      <c r="AT278" s="345"/>
      <c r="AU278" s="300"/>
      <c r="AV278" s="313"/>
      <c r="AX278" s="349"/>
      <c r="AY278" s="290"/>
      <c r="AZ278" s="277"/>
      <c r="BA278" s="350"/>
      <c r="BB278" s="350"/>
      <c r="BC278" s="290"/>
      <c r="BD278" s="281"/>
      <c r="BF278" s="346"/>
      <c r="BG278" s="300"/>
      <c r="BH278" s="300"/>
      <c r="BI278" s="345"/>
      <c r="BJ278" s="345"/>
      <c r="BK278" s="300"/>
      <c r="BL278" s="286"/>
    </row>
    <row r="279" ht="22.5" customHeight="1">
      <c r="A279" s="368"/>
      <c r="B279" s="444"/>
      <c r="C279" s="195"/>
      <c r="D279" s="195"/>
      <c r="E279" s="199"/>
      <c r="F279" s="199"/>
      <c r="G279" s="195"/>
      <c r="H279" s="371"/>
      <c r="J279" s="194"/>
      <c r="K279" s="61"/>
      <c r="L279" s="61"/>
      <c r="M279" s="81"/>
      <c r="N279" s="81"/>
      <c r="O279" s="61"/>
      <c r="P279" s="298"/>
      <c r="R279" s="194"/>
      <c r="S279" s="61"/>
      <c r="T279" s="61"/>
      <c r="U279" s="81"/>
      <c r="V279" s="81"/>
      <c r="W279" s="61"/>
      <c r="X279" s="269"/>
      <c r="Z279" s="194"/>
      <c r="AA279" s="61"/>
      <c r="AB279" s="61"/>
      <c r="AC279" s="81"/>
      <c r="AD279" s="81"/>
      <c r="AE279" s="61"/>
      <c r="AF279" s="269"/>
      <c r="AH279" s="349"/>
      <c r="AI279" s="290"/>
      <c r="AJ279" s="277"/>
      <c r="AK279" s="350"/>
      <c r="AL279" s="350"/>
      <c r="AM279" s="290"/>
      <c r="AN279" s="315"/>
      <c r="AP279" s="346"/>
      <c r="AQ279" s="300"/>
      <c r="AR279" s="300"/>
      <c r="AS279" s="345"/>
      <c r="AT279" s="345"/>
      <c r="AU279" s="300"/>
      <c r="AV279" s="313"/>
      <c r="AX279" s="349"/>
      <c r="AY279" s="290"/>
      <c r="AZ279" s="277"/>
      <c r="BA279" s="350"/>
      <c r="BB279" s="350"/>
      <c r="BC279" s="290"/>
      <c r="BD279" s="281"/>
      <c r="BF279" s="346"/>
      <c r="BG279" s="300"/>
      <c r="BH279" s="300"/>
      <c r="BI279" s="345"/>
      <c r="BJ279" s="345"/>
      <c r="BK279" s="300"/>
      <c r="BL279" s="286"/>
    </row>
    <row r="280" ht="22.5" customHeight="1">
      <c r="A280" s="368"/>
      <c r="B280" s="444"/>
      <c r="C280" s="195"/>
      <c r="D280" s="195"/>
      <c r="E280" s="199"/>
      <c r="F280" s="199"/>
      <c r="G280" s="195"/>
      <c r="H280" s="371"/>
      <c r="J280" s="194"/>
      <c r="K280" s="61"/>
      <c r="L280" s="61"/>
      <c r="M280" s="81"/>
      <c r="N280" s="81"/>
      <c r="O280" s="61"/>
      <c r="P280" s="298"/>
      <c r="R280" s="194"/>
      <c r="S280" s="61"/>
      <c r="T280" s="61"/>
      <c r="U280" s="81"/>
      <c r="V280" s="81"/>
      <c r="W280" s="61"/>
      <c r="X280" s="269"/>
      <c r="Z280" s="194"/>
      <c r="AA280" s="61"/>
      <c r="AB280" s="61"/>
      <c r="AC280" s="81"/>
      <c r="AD280" s="81"/>
      <c r="AE280" s="61"/>
      <c r="AF280" s="269"/>
      <c r="AH280" s="349"/>
      <c r="AI280" s="290"/>
      <c r="AJ280" s="277"/>
      <c r="AK280" s="350"/>
      <c r="AL280" s="350"/>
      <c r="AM280" s="290"/>
      <c r="AN280" s="315"/>
      <c r="AP280" s="346"/>
      <c r="AQ280" s="300"/>
      <c r="AR280" s="300"/>
      <c r="AS280" s="345"/>
      <c r="AT280" s="345"/>
      <c r="AU280" s="300"/>
      <c r="AV280" s="313"/>
      <c r="AX280" s="349"/>
      <c r="AY280" s="290"/>
      <c r="AZ280" s="277"/>
      <c r="BA280" s="350"/>
      <c r="BB280" s="350"/>
      <c r="BC280" s="290"/>
      <c r="BD280" s="281"/>
      <c r="BF280" s="346"/>
      <c r="BG280" s="300"/>
      <c r="BH280" s="300"/>
      <c r="BI280" s="345"/>
      <c r="BJ280" s="345"/>
      <c r="BK280" s="300"/>
      <c r="BL280" s="286"/>
    </row>
    <row r="281" ht="22.5" customHeight="1">
      <c r="A281" s="368"/>
      <c r="B281" s="444"/>
      <c r="C281" s="195"/>
      <c r="D281" s="195"/>
      <c r="E281" s="199"/>
      <c r="F281" s="199"/>
      <c r="G281" s="195"/>
      <c r="H281" s="371"/>
      <c r="J281" s="194"/>
      <c r="K281" s="61"/>
      <c r="L281" s="61"/>
      <c r="M281" s="81"/>
      <c r="N281" s="81"/>
      <c r="O281" s="61"/>
      <c r="P281" s="298"/>
      <c r="R281" s="194"/>
      <c r="S281" s="61"/>
      <c r="T281" s="61"/>
      <c r="U281" s="81"/>
      <c r="V281" s="81"/>
      <c r="W281" s="61"/>
      <c r="X281" s="269"/>
      <c r="Z281" s="194"/>
      <c r="AA281" s="61"/>
      <c r="AB281" s="61"/>
      <c r="AC281" s="81"/>
      <c r="AD281" s="81"/>
      <c r="AE281" s="61"/>
      <c r="AF281" s="269"/>
      <c r="AH281" s="349"/>
      <c r="AI281" s="290"/>
      <c r="AJ281" s="277"/>
      <c r="AK281" s="350"/>
      <c r="AL281" s="350"/>
      <c r="AM281" s="290"/>
      <c r="AN281" s="315"/>
      <c r="AP281" s="346"/>
      <c r="AQ281" s="300"/>
      <c r="AR281" s="300"/>
      <c r="AS281" s="345"/>
      <c r="AT281" s="345"/>
      <c r="AU281" s="300"/>
      <c r="AV281" s="313"/>
      <c r="AX281" s="349"/>
      <c r="AY281" s="290"/>
      <c r="AZ281" s="277"/>
      <c r="BA281" s="350"/>
      <c r="BB281" s="350"/>
      <c r="BC281" s="290"/>
      <c r="BD281" s="281"/>
      <c r="BF281" s="346"/>
      <c r="BG281" s="300"/>
      <c r="BH281" s="300"/>
      <c r="BI281" s="345"/>
      <c r="BJ281" s="345"/>
      <c r="BK281" s="300"/>
      <c r="BL281" s="286"/>
    </row>
    <row r="282" ht="22.5" customHeight="1">
      <c r="A282" s="368"/>
      <c r="B282" s="444"/>
      <c r="C282" s="195"/>
      <c r="D282" s="195"/>
      <c r="E282" s="199"/>
      <c r="F282" s="199"/>
      <c r="G282" s="195"/>
      <c r="H282" s="371"/>
      <c r="J282" s="194"/>
      <c r="K282" s="61"/>
      <c r="L282" s="61"/>
      <c r="M282" s="81"/>
      <c r="N282" s="81"/>
      <c r="O282" s="61"/>
      <c r="P282" s="298"/>
      <c r="R282" s="194"/>
      <c r="S282" s="61"/>
      <c r="T282" s="61"/>
      <c r="U282" s="81"/>
      <c r="V282" s="81"/>
      <c r="W282" s="61"/>
      <c r="X282" s="269"/>
      <c r="Z282" s="194"/>
      <c r="AA282" s="61"/>
      <c r="AB282" s="61"/>
      <c r="AC282" s="81"/>
      <c r="AD282" s="81"/>
      <c r="AE282" s="61"/>
      <c r="AF282" s="269"/>
      <c r="AH282" s="349"/>
      <c r="AI282" s="290"/>
      <c r="AJ282" s="277"/>
      <c r="AK282" s="350"/>
      <c r="AL282" s="350"/>
      <c r="AM282" s="290"/>
      <c r="AN282" s="315"/>
      <c r="AP282" s="346"/>
      <c r="AQ282" s="300"/>
      <c r="AR282" s="300"/>
      <c r="AS282" s="345"/>
      <c r="AT282" s="345"/>
      <c r="AU282" s="300"/>
      <c r="AV282" s="313"/>
      <c r="AX282" s="349"/>
      <c r="AY282" s="290"/>
      <c r="AZ282" s="277"/>
      <c r="BA282" s="350"/>
      <c r="BB282" s="350"/>
      <c r="BC282" s="290"/>
      <c r="BD282" s="281"/>
      <c r="BF282" s="346"/>
      <c r="BG282" s="300"/>
      <c r="BH282" s="300"/>
      <c r="BI282" s="345"/>
      <c r="BJ282" s="345"/>
      <c r="BK282" s="300"/>
      <c r="BL282" s="286"/>
    </row>
    <row r="283" ht="22.5" customHeight="1">
      <c r="A283" s="368"/>
      <c r="B283" s="444"/>
      <c r="C283" s="195"/>
      <c r="D283" s="195"/>
      <c r="E283" s="199"/>
      <c r="F283" s="199"/>
      <c r="G283" s="195"/>
      <c r="H283" s="371"/>
      <c r="J283" s="194"/>
      <c r="K283" s="61"/>
      <c r="L283" s="61"/>
      <c r="M283" s="81"/>
      <c r="N283" s="81"/>
      <c r="O283" s="61"/>
      <c r="P283" s="298"/>
      <c r="R283" s="194"/>
      <c r="S283" s="61"/>
      <c r="T283" s="61"/>
      <c r="U283" s="81"/>
      <c r="V283" s="81"/>
      <c r="W283" s="61"/>
      <c r="X283" s="269"/>
      <c r="Z283" s="194"/>
      <c r="AA283" s="61"/>
      <c r="AB283" s="61"/>
      <c r="AC283" s="81"/>
      <c r="AD283" s="81"/>
      <c r="AE283" s="61"/>
      <c r="AF283" s="269"/>
      <c r="AH283" s="349"/>
      <c r="AI283" s="290"/>
      <c r="AJ283" s="277"/>
      <c r="AK283" s="350"/>
      <c r="AL283" s="350"/>
      <c r="AM283" s="290"/>
      <c r="AN283" s="315"/>
      <c r="AP283" s="346"/>
      <c r="AQ283" s="300"/>
      <c r="AR283" s="300"/>
      <c r="AS283" s="345"/>
      <c r="AT283" s="345"/>
      <c r="AU283" s="300"/>
      <c r="AV283" s="313"/>
      <c r="AX283" s="349"/>
      <c r="AY283" s="290"/>
      <c r="AZ283" s="277"/>
      <c r="BA283" s="350"/>
      <c r="BB283" s="350"/>
      <c r="BC283" s="290"/>
      <c r="BD283" s="281"/>
      <c r="BF283" s="346"/>
      <c r="BG283" s="300"/>
      <c r="BH283" s="300"/>
      <c r="BI283" s="345"/>
      <c r="BJ283" s="345"/>
      <c r="BK283" s="300"/>
      <c r="BL283" s="286"/>
    </row>
    <row r="284" ht="22.5" customHeight="1">
      <c r="A284" s="368"/>
      <c r="B284" s="444"/>
      <c r="C284" s="195"/>
      <c r="D284" s="195"/>
      <c r="E284" s="199"/>
      <c r="F284" s="199"/>
      <c r="G284" s="195"/>
      <c r="H284" s="371"/>
      <c r="J284" s="194"/>
      <c r="K284" s="61"/>
      <c r="L284" s="61"/>
      <c r="M284" s="81"/>
      <c r="N284" s="81"/>
      <c r="O284" s="61"/>
      <c r="P284" s="298"/>
      <c r="R284" s="194"/>
      <c r="S284" s="61"/>
      <c r="T284" s="61"/>
      <c r="U284" s="81"/>
      <c r="V284" s="81"/>
      <c r="W284" s="61"/>
      <c r="X284" s="269"/>
      <c r="Z284" s="194"/>
      <c r="AA284" s="61"/>
      <c r="AB284" s="61"/>
      <c r="AC284" s="81"/>
      <c r="AD284" s="81"/>
      <c r="AE284" s="61"/>
      <c r="AF284" s="269"/>
      <c r="AH284" s="349"/>
      <c r="AI284" s="290"/>
      <c r="AJ284" s="277"/>
      <c r="AK284" s="350"/>
      <c r="AL284" s="350"/>
      <c r="AM284" s="290"/>
      <c r="AN284" s="315"/>
      <c r="AP284" s="346"/>
      <c r="AQ284" s="300"/>
      <c r="AR284" s="300"/>
      <c r="AS284" s="345"/>
      <c r="AT284" s="345"/>
      <c r="AU284" s="300"/>
      <c r="AV284" s="313"/>
      <c r="AX284" s="349"/>
      <c r="AY284" s="290"/>
      <c r="AZ284" s="277"/>
      <c r="BA284" s="350"/>
      <c r="BB284" s="350"/>
      <c r="BC284" s="290"/>
      <c r="BD284" s="281"/>
      <c r="BF284" s="346"/>
      <c r="BG284" s="300"/>
      <c r="BH284" s="300"/>
      <c r="BI284" s="345"/>
      <c r="BJ284" s="345"/>
      <c r="BK284" s="300"/>
      <c r="BL284" s="286"/>
    </row>
    <row r="285" ht="22.5" customHeight="1">
      <c r="A285" s="368"/>
      <c r="B285" s="444"/>
      <c r="C285" s="195"/>
      <c r="D285" s="195"/>
      <c r="E285" s="199"/>
      <c r="F285" s="199"/>
      <c r="G285" s="195"/>
      <c r="H285" s="371"/>
      <c r="J285" s="194"/>
      <c r="K285" s="61"/>
      <c r="L285" s="61"/>
      <c r="M285" s="81"/>
      <c r="N285" s="81"/>
      <c r="O285" s="61"/>
      <c r="P285" s="298"/>
      <c r="R285" s="194"/>
      <c r="S285" s="61"/>
      <c r="T285" s="61"/>
      <c r="U285" s="81"/>
      <c r="V285" s="81"/>
      <c r="W285" s="61"/>
      <c r="X285" s="269"/>
      <c r="Z285" s="194"/>
      <c r="AA285" s="61"/>
      <c r="AB285" s="61"/>
      <c r="AC285" s="81"/>
      <c r="AD285" s="81"/>
      <c r="AE285" s="61"/>
      <c r="AF285" s="269"/>
      <c r="AH285" s="349"/>
      <c r="AI285" s="290"/>
      <c r="AJ285" s="277"/>
      <c r="AK285" s="350"/>
      <c r="AL285" s="350"/>
      <c r="AM285" s="290"/>
      <c r="AN285" s="315"/>
      <c r="AP285" s="346"/>
      <c r="AQ285" s="300"/>
      <c r="AR285" s="300"/>
      <c r="AS285" s="345"/>
      <c r="AT285" s="345"/>
      <c r="AU285" s="300"/>
      <c r="AV285" s="313"/>
      <c r="AX285" s="349"/>
      <c r="AY285" s="290"/>
      <c r="AZ285" s="277"/>
      <c r="BA285" s="350"/>
      <c r="BB285" s="350"/>
      <c r="BC285" s="290"/>
      <c r="BD285" s="281"/>
      <c r="BF285" s="346"/>
      <c r="BG285" s="300"/>
      <c r="BH285" s="300"/>
      <c r="BI285" s="345"/>
      <c r="BJ285" s="345"/>
      <c r="BK285" s="300"/>
      <c r="BL285" s="286"/>
    </row>
    <row r="286" ht="22.5" customHeight="1">
      <c r="A286" s="368"/>
      <c r="B286" s="444"/>
      <c r="C286" s="195"/>
      <c r="D286" s="195"/>
      <c r="E286" s="199"/>
      <c r="F286" s="199"/>
      <c r="G286" s="195"/>
      <c r="H286" s="371"/>
      <c r="J286" s="194"/>
      <c r="K286" s="61"/>
      <c r="L286" s="61"/>
      <c r="M286" s="81"/>
      <c r="N286" s="81"/>
      <c r="O286" s="61"/>
      <c r="P286" s="298"/>
      <c r="R286" s="194"/>
      <c r="S286" s="61"/>
      <c r="T286" s="61"/>
      <c r="U286" s="81"/>
      <c r="V286" s="81"/>
      <c r="W286" s="61"/>
      <c r="X286" s="269"/>
      <c r="Z286" s="194"/>
      <c r="AA286" s="61"/>
      <c r="AB286" s="61"/>
      <c r="AC286" s="81"/>
      <c r="AD286" s="81"/>
      <c r="AE286" s="61"/>
      <c r="AF286" s="269"/>
      <c r="AH286" s="349"/>
      <c r="AI286" s="290"/>
      <c r="AJ286" s="277"/>
      <c r="AK286" s="350"/>
      <c r="AL286" s="350"/>
      <c r="AM286" s="290"/>
      <c r="AN286" s="315"/>
      <c r="AP286" s="346"/>
      <c r="AQ286" s="300"/>
      <c r="AR286" s="300"/>
      <c r="AS286" s="345"/>
      <c r="AT286" s="345"/>
      <c r="AU286" s="300"/>
      <c r="AV286" s="313"/>
      <c r="AX286" s="349"/>
      <c r="AY286" s="290"/>
      <c r="AZ286" s="277"/>
      <c r="BA286" s="350"/>
      <c r="BB286" s="350"/>
      <c r="BC286" s="290"/>
      <c r="BD286" s="281"/>
      <c r="BF286" s="346"/>
      <c r="BG286" s="300"/>
      <c r="BH286" s="300"/>
      <c r="BI286" s="345"/>
      <c r="BJ286" s="345"/>
      <c r="BK286" s="300"/>
      <c r="BL286" s="286"/>
    </row>
    <row r="287" ht="22.5" customHeight="1">
      <c r="A287" s="368"/>
      <c r="B287" s="444"/>
      <c r="C287" s="195"/>
      <c r="D287" s="195"/>
      <c r="E287" s="199"/>
      <c r="F287" s="199"/>
      <c r="G287" s="195"/>
      <c r="H287" s="371"/>
      <c r="J287" s="194"/>
      <c r="K287" s="61"/>
      <c r="L287" s="61"/>
      <c r="M287" s="81"/>
      <c r="N287" s="81"/>
      <c r="O287" s="61"/>
      <c r="P287" s="298"/>
      <c r="R287" s="194"/>
      <c r="S287" s="61"/>
      <c r="T287" s="61"/>
      <c r="U287" s="81"/>
      <c r="V287" s="81"/>
      <c r="W287" s="61"/>
      <c r="X287" s="269"/>
      <c r="Z287" s="194"/>
      <c r="AA287" s="61"/>
      <c r="AB287" s="61"/>
      <c r="AC287" s="81"/>
      <c r="AD287" s="81"/>
      <c r="AE287" s="61"/>
      <c r="AF287" s="269"/>
      <c r="AH287" s="349"/>
      <c r="AI287" s="290"/>
      <c r="AJ287" s="277"/>
      <c r="AK287" s="350"/>
      <c r="AL287" s="350"/>
      <c r="AM287" s="290"/>
      <c r="AN287" s="315"/>
      <c r="AP287" s="346"/>
      <c r="AQ287" s="300"/>
      <c r="AR287" s="300"/>
      <c r="AS287" s="345"/>
      <c r="AT287" s="345"/>
      <c r="AU287" s="300"/>
      <c r="AV287" s="313"/>
      <c r="AX287" s="349"/>
      <c r="AY287" s="290"/>
      <c r="AZ287" s="277"/>
      <c r="BA287" s="350"/>
      <c r="BB287" s="350"/>
      <c r="BC287" s="290"/>
      <c r="BD287" s="281"/>
      <c r="BF287" s="346"/>
      <c r="BG287" s="300"/>
      <c r="BH287" s="300"/>
      <c r="BI287" s="345"/>
      <c r="BJ287" s="345"/>
      <c r="BK287" s="300"/>
      <c r="BL287" s="286"/>
    </row>
    <row r="288" ht="22.5" customHeight="1">
      <c r="A288" s="368"/>
      <c r="B288" s="444"/>
      <c r="C288" s="195"/>
      <c r="D288" s="195"/>
      <c r="E288" s="199"/>
      <c r="F288" s="199"/>
      <c r="G288" s="195"/>
      <c r="H288" s="371"/>
      <c r="J288" s="194"/>
      <c r="K288" s="61"/>
      <c r="L288" s="61"/>
      <c r="M288" s="81"/>
      <c r="N288" s="81"/>
      <c r="O288" s="61"/>
      <c r="P288" s="298"/>
      <c r="R288" s="194"/>
      <c r="S288" s="61"/>
      <c r="T288" s="61"/>
      <c r="U288" s="81"/>
      <c r="V288" s="81"/>
      <c r="W288" s="61"/>
      <c r="X288" s="269"/>
      <c r="Z288" s="194"/>
      <c r="AA288" s="61"/>
      <c r="AB288" s="61"/>
      <c r="AC288" s="81"/>
      <c r="AD288" s="81"/>
      <c r="AE288" s="61"/>
      <c r="AF288" s="269"/>
      <c r="AH288" s="349"/>
      <c r="AI288" s="290"/>
      <c r="AJ288" s="277"/>
      <c r="AK288" s="350"/>
      <c r="AL288" s="350"/>
      <c r="AM288" s="290"/>
      <c r="AN288" s="315"/>
      <c r="AP288" s="346"/>
      <c r="AQ288" s="300"/>
      <c r="AR288" s="300"/>
      <c r="AS288" s="345"/>
      <c r="AT288" s="345"/>
      <c r="AU288" s="300"/>
      <c r="AV288" s="313"/>
      <c r="AX288" s="349"/>
      <c r="AY288" s="290"/>
      <c r="AZ288" s="277"/>
      <c r="BA288" s="350"/>
      <c r="BB288" s="350"/>
      <c r="BC288" s="290"/>
      <c r="BD288" s="281"/>
      <c r="BF288" s="346"/>
      <c r="BG288" s="300"/>
      <c r="BH288" s="300"/>
      <c r="BI288" s="345"/>
      <c r="BJ288" s="345"/>
      <c r="BK288" s="300"/>
      <c r="BL288" s="286"/>
    </row>
    <row r="289" ht="22.5" customHeight="1">
      <c r="A289" s="368"/>
      <c r="B289" s="444"/>
      <c r="C289" s="195"/>
      <c r="D289" s="195"/>
      <c r="E289" s="199"/>
      <c r="F289" s="199"/>
      <c r="G289" s="195"/>
      <c r="H289" s="371"/>
      <c r="J289" s="194"/>
      <c r="K289" s="61"/>
      <c r="L289" s="61"/>
      <c r="M289" s="81"/>
      <c r="N289" s="81"/>
      <c r="O289" s="61"/>
      <c r="P289" s="298"/>
      <c r="R289" s="194"/>
      <c r="S289" s="61"/>
      <c r="T289" s="61"/>
      <c r="U289" s="81"/>
      <c r="V289" s="81"/>
      <c r="W289" s="61"/>
      <c r="X289" s="269"/>
      <c r="Z289" s="194"/>
      <c r="AA289" s="61"/>
      <c r="AB289" s="61"/>
      <c r="AC289" s="81"/>
      <c r="AD289" s="81"/>
      <c r="AE289" s="61"/>
      <c r="AF289" s="269"/>
      <c r="AH289" s="349"/>
      <c r="AI289" s="290"/>
      <c r="AJ289" s="277"/>
      <c r="AK289" s="350"/>
      <c r="AL289" s="350"/>
      <c r="AM289" s="290"/>
      <c r="AN289" s="315"/>
      <c r="AP289" s="346"/>
      <c r="AQ289" s="300"/>
      <c r="AR289" s="300"/>
      <c r="AS289" s="345"/>
      <c r="AT289" s="345"/>
      <c r="AU289" s="300"/>
      <c r="AV289" s="313"/>
      <c r="AX289" s="349"/>
      <c r="AY289" s="290"/>
      <c r="AZ289" s="277"/>
      <c r="BA289" s="350"/>
      <c r="BB289" s="350"/>
      <c r="BC289" s="290"/>
      <c r="BD289" s="281"/>
      <c r="BF289" s="346"/>
      <c r="BG289" s="300"/>
      <c r="BH289" s="300"/>
      <c r="BI289" s="345"/>
      <c r="BJ289" s="345"/>
      <c r="BK289" s="300"/>
      <c r="BL289" s="286"/>
    </row>
    <row r="290" ht="22.5" customHeight="1">
      <c r="A290" s="368"/>
      <c r="B290" s="444"/>
      <c r="C290" s="195"/>
      <c r="D290" s="195"/>
      <c r="E290" s="199"/>
      <c r="F290" s="199"/>
      <c r="G290" s="195"/>
      <c r="H290" s="371"/>
      <c r="J290" s="194"/>
      <c r="K290" s="61"/>
      <c r="L290" s="61"/>
      <c r="M290" s="81"/>
      <c r="N290" s="81"/>
      <c r="O290" s="61"/>
      <c r="P290" s="298"/>
      <c r="R290" s="194"/>
      <c r="S290" s="61"/>
      <c r="T290" s="61"/>
      <c r="U290" s="81"/>
      <c r="V290" s="81"/>
      <c r="W290" s="61"/>
      <c r="X290" s="269"/>
      <c r="Z290" s="194"/>
      <c r="AA290" s="61"/>
      <c r="AB290" s="61"/>
      <c r="AC290" s="81"/>
      <c r="AD290" s="81"/>
      <c r="AE290" s="61"/>
      <c r="AF290" s="269"/>
      <c r="AH290" s="349"/>
      <c r="AI290" s="290"/>
      <c r="AJ290" s="277"/>
      <c r="AK290" s="350"/>
      <c r="AL290" s="350"/>
      <c r="AM290" s="290"/>
      <c r="AN290" s="315"/>
      <c r="AP290" s="346"/>
      <c r="AQ290" s="300"/>
      <c r="AR290" s="300"/>
      <c r="AS290" s="345"/>
      <c r="AT290" s="345"/>
      <c r="AU290" s="300"/>
      <c r="AV290" s="313"/>
      <c r="AX290" s="349"/>
      <c r="AY290" s="290"/>
      <c r="AZ290" s="277"/>
      <c r="BA290" s="350"/>
      <c r="BB290" s="350"/>
      <c r="BC290" s="290"/>
      <c r="BD290" s="281"/>
      <c r="BF290" s="346"/>
      <c r="BG290" s="300"/>
      <c r="BH290" s="300"/>
      <c r="BI290" s="345"/>
      <c r="BJ290" s="345"/>
      <c r="BK290" s="300"/>
      <c r="BL290" s="286"/>
    </row>
    <row r="291" ht="22.5" customHeight="1">
      <c r="A291" s="368"/>
      <c r="B291" s="444"/>
      <c r="C291" s="195"/>
      <c r="D291" s="195"/>
      <c r="E291" s="199"/>
      <c r="F291" s="199"/>
      <c r="G291" s="195"/>
      <c r="H291" s="371"/>
      <c r="J291" s="194"/>
      <c r="K291" s="61"/>
      <c r="L291" s="61"/>
      <c r="M291" s="81"/>
      <c r="N291" s="81"/>
      <c r="O291" s="61"/>
      <c r="P291" s="298"/>
      <c r="R291" s="194"/>
      <c r="S291" s="61"/>
      <c r="T291" s="61"/>
      <c r="U291" s="81"/>
      <c r="V291" s="81"/>
      <c r="W291" s="61"/>
      <c r="X291" s="269"/>
      <c r="Z291" s="194"/>
      <c r="AA291" s="61"/>
      <c r="AB291" s="61"/>
      <c r="AC291" s="81"/>
      <c r="AD291" s="81"/>
      <c r="AE291" s="61"/>
      <c r="AF291" s="269"/>
      <c r="AH291" s="349"/>
      <c r="AI291" s="290"/>
      <c r="AJ291" s="277"/>
      <c r="AK291" s="350"/>
      <c r="AL291" s="350"/>
      <c r="AM291" s="290"/>
      <c r="AN291" s="315"/>
      <c r="AP291" s="346"/>
      <c r="AQ291" s="300"/>
      <c r="AR291" s="300"/>
      <c r="AS291" s="345"/>
      <c r="AT291" s="345"/>
      <c r="AU291" s="300"/>
      <c r="AV291" s="313"/>
      <c r="AX291" s="349"/>
      <c r="AY291" s="290"/>
      <c r="AZ291" s="277"/>
      <c r="BA291" s="350"/>
      <c r="BB291" s="350"/>
      <c r="BC291" s="290"/>
      <c r="BD291" s="281"/>
      <c r="BF291" s="346"/>
      <c r="BG291" s="300"/>
      <c r="BH291" s="300"/>
      <c r="BI291" s="345"/>
      <c r="BJ291" s="345"/>
      <c r="BK291" s="300"/>
      <c r="BL291" s="286"/>
    </row>
    <row r="292" ht="22.5" customHeight="1">
      <c r="A292" s="368"/>
      <c r="B292" s="444"/>
      <c r="C292" s="195"/>
      <c r="D292" s="195"/>
      <c r="E292" s="199"/>
      <c r="F292" s="199"/>
      <c r="G292" s="195"/>
      <c r="H292" s="371"/>
      <c r="J292" s="194"/>
      <c r="K292" s="61"/>
      <c r="L292" s="61"/>
      <c r="M292" s="81"/>
      <c r="N292" s="81"/>
      <c r="O292" s="61"/>
      <c r="P292" s="298"/>
      <c r="R292" s="194"/>
      <c r="S292" s="61"/>
      <c r="T292" s="61"/>
      <c r="U292" s="81"/>
      <c r="V292" s="81"/>
      <c r="W292" s="61"/>
      <c r="X292" s="269"/>
      <c r="Z292" s="194"/>
      <c r="AA292" s="61"/>
      <c r="AB292" s="61"/>
      <c r="AC292" s="81"/>
      <c r="AD292" s="81"/>
      <c r="AE292" s="61"/>
      <c r="AF292" s="269"/>
      <c r="AH292" s="349"/>
      <c r="AI292" s="290"/>
      <c r="AJ292" s="277"/>
      <c r="AK292" s="350"/>
      <c r="AL292" s="350"/>
      <c r="AM292" s="290"/>
      <c r="AN292" s="315"/>
      <c r="AP292" s="346"/>
      <c r="AQ292" s="300"/>
      <c r="AR292" s="300"/>
      <c r="AS292" s="345"/>
      <c r="AT292" s="345"/>
      <c r="AU292" s="300"/>
      <c r="AV292" s="313"/>
      <c r="AX292" s="349"/>
      <c r="AY292" s="290"/>
      <c r="AZ292" s="277"/>
      <c r="BA292" s="350"/>
      <c r="BB292" s="350"/>
      <c r="BC292" s="290"/>
      <c r="BD292" s="281"/>
      <c r="BF292" s="346"/>
      <c r="BG292" s="300"/>
      <c r="BH292" s="300"/>
      <c r="BI292" s="345"/>
      <c r="BJ292" s="345"/>
      <c r="BK292" s="300"/>
      <c r="BL292" s="286"/>
    </row>
    <row r="293" ht="22.5" customHeight="1">
      <c r="A293" s="368"/>
      <c r="B293" s="444"/>
      <c r="C293" s="195"/>
      <c r="D293" s="195"/>
      <c r="E293" s="199"/>
      <c r="F293" s="199"/>
      <c r="G293" s="195"/>
      <c r="H293" s="371"/>
      <c r="J293" s="194"/>
      <c r="K293" s="61"/>
      <c r="L293" s="61"/>
      <c r="M293" s="81"/>
      <c r="N293" s="81"/>
      <c r="O293" s="61"/>
      <c r="P293" s="298"/>
      <c r="R293" s="194"/>
      <c r="S293" s="61"/>
      <c r="T293" s="61"/>
      <c r="U293" s="81"/>
      <c r="V293" s="81"/>
      <c r="W293" s="61"/>
      <c r="X293" s="269"/>
      <c r="Z293" s="194"/>
      <c r="AA293" s="61"/>
      <c r="AB293" s="61"/>
      <c r="AC293" s="81"/>
      <c r="AD293" s="81"/>
      <c r="AE293" s="61"/>
      <c r="AF293" s="269"/>
      <c r="AH293" s="349"/>
      <c r="AI293" s="290"/>
      <c r="AJ293" s="277"/>
      <c r="AK293" s="350"/>
      <c r="AL293" s="350"/>
      <c r="AM293" s="290"/>
      <c r="AN293" s="315"/>
      <c r="AP293" s="346"/>
      <c r="AQ293" s="300"/>
      <c r="AR293" s="300"/>
      <c r="AS293" s="345"/>
      <c r="AT293" s="345"/>
      <c r="AU293" s="300"/>
      <c r="AV293" s="313"/>
      <c r="AX293" s="349"/>
      <c r="AY293" s="290"/>
      <c r="AZ293" s="277"/>
      <c r="BA293" s="350"/>
      <c r="BB293" s="350"/>
      <c r="BC293" s="290"/>
      <c r="BD293" s="281"/>
      <c r="BF293" s="346"/>
      <c r="BG293" s="300"/>
      <c r="BH293" s="300"/>
      <c r="BI293" s="345"/>
      <c r="BJ293" s="345"/>
      <c r="BK293" s="300"/>
      <c r="BL293" s="286"/>
    </row>
    <row r="294" ht="22.5" customHeight="1">
      <c r="A294" s="368"/>
      <c r="B294" s="444"/>
      <c r="C294" s="195"/>
      <c r="D294" s="195"/>
      <c r="E294" s="199"/>
      <c r="F294" s="199"/>
      <c r="G294" s="195"/>
      <c r="H294" s="371"/>
      <c r="J294" s="194"/>
      <c r="K294" s="61"/>
      <c r="L294" s="61"/>
      <c r="M294" s="81"/>
      <c r="N294" s="81"/>
      <c r="O294" s="61"/>
      <c r="P294" s="298"/>
      <c r="R294" s="194"/>
      <c r="S294" s="61"/>
      <c r="T294" s="61"/>
      <c r="U294" s="81"/>
      <c r="V294" s="81"/>
      <c r="W294" s="61"/>
      <c r="X294" s="269"/>
      <c r="Z294" s="194"/>
      <c r="AA294" s="61"/>
      <c r="AB294" s="61"/>
      <c r="AC294" s="81"/>
      <c r="AD294" s="81"/>
      <c r="AE294" s="61"/>
      <c r="AF294" s="269"/>
      <c r="AH294" s="349"/>
      <c r="AI294" s="290"/>
      <c r="AJ294" s="277"/>
      <c r="AK294" s="350"/>
      <c r="AL294" s="350"/>
      <c r="AM294" s="290"/>
      <c r="AN294" s="315"/>
      <c r="AP294" s="346"/>
      <c r="AQ294" s="300"/>
      <c r="AR294" s="300"/>
      <c r="AS294" s="345"/>
      <c r="AT294" s="345"/>
      <c r="AU294" s="300"/>
      <c r="AV294" s="313"/>
      <c r="AX294" s="349"/>
      <c r="AY294" s="290"/>
      <c r="AZ294" s="277"/>
      <c r="BA294" s="350"/>
      <c r="BB294" s="350"/>
      <c r="BC294" s="290"/>
      <c r="BD294" s="281"/>
      <c r="BF294" s="346"/>
      <c r="BG294" s="300"/>
      <c r="BH294" s="300"/>
      <c r="BI294" s="345"/>
      <c r="BJ294" s="345"/>
      <c r="BK294" s="300"/>
      <c r="BL294" s="286"/>
    </row>
    <row r="295" ht="22.5" customHeight="1">
      <c r="A295" s="368"/>
      <c r="B295" s="444"/>
      <c r="C295" s="195"/>
      <c r="D295" s="195"/>
      <c r="E295" s="199"/>
      <c r="F295" s="199"/>
      <c r="G295" s="195"/>
      <c r="H295" s="371"/>
      <c r="J295" s="194"/>
      <c r="K295" s="61"/>
      <c r="L295" s="61"/>
      <c r="M295" s="81"/>
      <c r="N295" s="81"/>
      <c r="O295" s="61"/>
      <c r="P295" s="298"/>
      <c r="R295" s="194"/>
      <c r="S295" s="61"/>
      <c r="T295" s="61"/>
      <c r="U295" s="81"/>
      <c r="V295" s="81"/>
      <c r="W295" s="61"/>
      <c r="X295" s="269"/>
      <c r="Z295" s="194"/>
      <c r="AA295" s="61"/>
      <c r="AB295" s="61"/>
      <c r="AC295" s="81"/>
      <c r="AD295" s="81"/>
      <c r="AE295" s="61"/>
      <c r="AF295" s="269"/>
      <c r="AH295" s="349"/>
      <c r="AI295" s="290"/>
      <c r="AJ295" s="277"/>
      <c r="AK295" s="350"/>
      <c r="AL295" s="350"/>
      <c r="AM295" s="290"/>
      <c r="AN295" s="315"/>
      <c r="AP295" s="346"/>
      <c r="AQ295" s="300"/>
      <c r="AR295" s="300"/>
      <c r="AS295" s="345"/>
      <c r="AT295" s="345"/>
      <c r="AU295" s="300"/>
      <c r="AV295" s="313"/>
      <c r="AX295" s="349"/>
      <c r="AY295" s="290"/>
      <c r="AZ295" s="277"/>
      <c r="BA295" s="350"/>
      <c r="BB295" s="350"/>
      <c r="BC295" s="290"/>
      <c r="BD295" s="281"/>
      <c r="BF295" s="346"/>
      <c r="BG295" s="300"/>
      <c r="BH295" s="300"/>
      <c r="BI295" s="345"/>
      <c r="BJ295" s="345"/>
      <c r="BK295" s="300"/>
      <c r="BL295" s="286"/>
    </row>
    <row r="296" ht="22.5" customHeight="1">
      <c r="A296" s="368"/>
      <c r="B296" s="444"/>
      <c r="C296" s="195"/>
      <c r="D296" s="195"/>
      <c r="E296" s="199"/>
      <c r="F296" s="199"/>
      <c r="G296" s="195"/>
      <c r="H296" s="371"/>
      <c r="J296" s="194"/>
      <c r="K296" s="61"/>
      <c r="L296" s="61"/>
      <c r="M296" s="81"/>
      <c r="N296" s="81"/>
      <c r="O296" s="61"/>
      <c r="P296" s="298"/>
      <c r="R296" s="194"/>
      <c r="S296" s="61"/>
      <c r="T296" s="61"/>
      <c r="U296" s="81"/>
      <c r="V296" s="81"/>
      <c r="W296" s="61"/>
      <c r="X296" s="269"/>
      <c r="Z296" s="194"/>
      <c r="AA296" s="61"/>
      <c r="AB296" s="61"/>
      <c r="AC296" s="81"/>
      <c r="AD296" s="81"/>
      <c r="AE296" s="61"/>
      <c r="AF296" s="269"/>
      <c r="AH296" s="349"/>
      <c r="AI296" s="290"/>
      <c r="AJ296" s="277"/>
      <c r="AK296" s="350"/>
      <c r="AL296" s="350"/>
      <c r="AM296" s="290"/>
      <c r="AN296" s="315"/>
      <c r="AP296" s="346"/>
      <c r="AQ296" s="300"/>
      <c r="AR296" s="300"/>
      <c r="AS296" s="345"/>
      <c r="AT296" s="345"/>
      <c r="AU296" s="300"/>
      <c r="AV296" s="313"/>
      <c r="AX296" s="349"/>
      <c r="AY296" s="290"/>
      <c r="AZ296" s="277"/>
      <c r="BA296" s="350"/>
      <c r="BB296" s="350"/>
      <c r="BC296" s="290"/>
      <c r="BD296" s="281"/>
      <c r="BF296" s="346"/>
      <c r="BG296" s="300"/>
      <c r="BH296" s="300"/>
      <c r="BI296" s="345"/>
      <c r="BJ296" s="345"/>
      <c r="BK296" s="300"/>
      <c r="BL296" s="286"/>
    </row>
    <row r="297" ht="22.5" customHeight="1">
      <c r="A297" s="368"/>
      <c r="B297" s="444"/>
      <c r="C297" s="195"/>
      <c r="D297" s="195"/>
      <c r="E297" s="199"/>
      <c r="F297" s="199"/>
      <c r="G297" s="195"/>
      <c r="H297" s="371"/>
      <c r="J297" s="194"/>
      <c r="K297" s="61"/>
      <c r="L297" s="61"/>
      <c r="M297" s="81"/>
      <c r="N297" s="81"/>
      <c r="O297" s="61"/>
      <c r="P297" s="298"/>
      <c r="R297" s="194"/>
      <c r="S297" s="61"/>
      <c r="T297" s="61"/>
      <c r="U297" s="81"/>
      <c r="V297" s="81"/>
      <c r="W297" s="61"/>
      <c r="X297" s="269"/>
      <c r="Z297" s="194"/>
      <c r="AA297" s="61"/>
      <c r="AB297" s="61"/>
      <c r="AC297" s="81"/>
      <c r="AD297" s="81"/>
      <c r="AE297" s="61"/>
      <c r="AF297" s="269"/>
      <c r="AH297" s="349"/>
      <c r="AI297" s="290"/>
      <c r="AJ297" s="277"/>
      <c r="AK297" s="350"/>
      <c r="AL297" s="350"/>
      <c r="AM297" s="290"/>
      <c r="AN297" s="315"/>
      <c r="AP297" s="346"/>
      <c r="AQ297" s="300"/>
      <c r="AR297" s="300"/>
      <c r="AS297" s="345"/>
      <c r="AT297" s="345"/>
      <c r="AU297" s="300"/>
      <c r="AV297" s="313"/>
      <c r="AX297" s="349"/>
      <c r="AY297" s="290"/>
      <c r="AZ297" s="277"/>
      <c r="BA297" s="350"/>
      <c r="BB297" s="350"/>
      <c r="BC297" s="290"/>
      <c r="BD297" s="281"/>
      <c r="BF297" s="346"/>
      <c r="BG297" s="300"/>
      <c r="BH297" s="300"/>
      <c r="BI297" s="345"/>
      <c r="BJ297" s="345"/>
      <c r="BK297" s="300"/>
      <c r="BL297" s="286"/>
    </row>
    <row r="298" ht="22.5" customHeight="1">
      <c r="A298" s="368"/>
      <c r="B298" s="444"/>
      <c r="C298" s="195"/>
      <c r="D298" s="195"/>
      <c r="E298" s="199"/>
      <c r="F298" s="199"/>
      <c r="G298" s="195"/>
      <c r="H298" s="371"/>
      <c r="J298" s="194"/>
      <c r="K298" s="61"/>
      <c r="L298" s="61"/>
      <c r="M298" s="81"/>
      <c r="N298" s="81"/>
      <c r="O298" s="61"/>
      <c r="P298" s="298"/>
      <c r="R298" s="194"/>
      <c r="S298" s="61"/>
      <c r="T298" s="61"/>
      <c r="U298" s="81"/>
      <c r="V298" s="81"/>
      <c r="W298" s="61"/>
      <c r="X298" s="269"/>
      <c r="Z298" s="194"/>
      <c r="AA298" s="61"/>
      <c r="AB298" s="61"/>
      <c r="AC298" s="81"/>
      <c r="AD298" s="81"/>
      <c r="AE298" s="61"/>
      <c r="AF298" s="269"/>
      <c r="AH298" s="349"/>
      <c r="AI298" s="290"/>
      <c r="AJ298" s="277"/>
      <c r="AK298" s="350"/>
      <c r="AL298" s="350"/>
      <c r="AM298" s="290"/>
      <c r="AN298" s="315"/>
      <c r="AP298" s="346"/>
      <c r="AQ298" s="300"/>
      <c r="AR298" s="300"/>
      <c r="AS298" s="345"/>
      <c r="AT298" s="345"/>
      <c r="AU298" s="300"/>
      <c r="AV298" s="313"/>
      <c r="AX298" s="349"/>
      <c r="AY298" s="290"/>
      <c r="AZ298" s="277"/>
      <c r="BA298" s="350"/>
      <c r="BB298" s="350"/>
      <c r="BC298" s="290"/>
      <c r="BD298" s="281"/>
      <c r="BF298" s="346"/>
      <c r="BG298" s="300"/>
      <c r="BH298" s="300"/>
      <c r="BI298" s="345"/>
      <c r="BJ298" s="345"/>
      <c r="BK298" s="300"/>
      <c r="BL298" s="286"/>
    </row>
    <row r="299" ht="22.5" customHeight="1">
      <c r="A299" s="368"/>
      <c r="B299" s="444"/>
      <c r="C299" s="195"/>
      <c r="D299" s="195"/>
      <c r="E299" s="199"/>
      <c r="F299" s="199"/>
      <c r="G299" s="195"/>
      <c r="H299" s="371"/>
      <c r="J299" s="194"/>
      <c r="K299" s="61"/>
      <c r="L299" s="61"/>
      <c r="M299" s="81"/>
      <c r="N299" s="81"/>
      <c r="O299" s="61"/>
      <c r="P299" s="298"/>
      <c r="R299" s="194"/>
      <c r="S299" s="61"/>
      <c r="T299" s="61"/>
      <c r="U299" s="81"/>
      <c r="V299" s="81"/>
      <c r="W299" s="61"/>
      <c r="X299" s="269"/>
      <c r="Z299" s="194"/>
      <c r="AA299" s="61"/>
      <c r="AB299" s="61"/>
      <c r="AC299" s="81"/>
      <c r="AD299" s="81"/>
      <c r="AE299" s="61"/>
      <c r="AF299" s="269"/>
      <c r="AH299" s="349"/>
      <c r="AI299" s="290"/>
      <c r="AJ299" s="277"/>
      <c r="AK299" s="350"/>
      <c r="AL299" s="350"/>
      <c r="AM299" s="290"/>
      <c r="AN299" s="315"/>
      <c r="AP299" s="346"/>
      <c r="AQ299" s="300"/>
      <c r="AR299" s="300"/>
      <c r="AS299" s="345"/>
      <c r="AT299" s="345"/>
      <c r="AU299" s="300"/>
      <c r="AV299" s="313"/>
      <c r="AX299" s="349"/>
      <c r="AY299" s="290"/>
      <c r="AZ299" s="277"/>
      <c r="BA299" s="350"/>
      <c r="BB299" s="350"/>
      <c r="BC299" s="290"/>
      <c r="BD299" s="281"/>
      <c r="BF299" s="346"/>
      <c r="BG299" s="300"/>
      <c r="BH299" s="300"/>
      <c r="BI299" s="345"/>
      <c r="BJ299" s="345"/>
      <c r="BK299" s="300"/>
      <c r="BL299" s="286"/>
    </row>
    <row r="300" ht="22.5" customHeight="1">
      <c r="A300" s="368"/>
      <c r="B300" s="444"/>
      <c r="C300" s="195"/>
      <c r="D300" s="195"/>
      <c r="E300" s="199"/>
      <c r="F300" s="199"/>
      <c r="G300" s="195"/>
      <c r="H300" s="371"/>
      <c r="J300" s="194"/>
      <c r="K300" s="61"/>
      <c r="L300" s="61"/>
      <c r="M300" s="81"/>
      <c r="N300" s="81"/>
      <c r="O300" s="61"/>
      <c r="P300" s="298"/>
      <c r="R300" s="194"/>
      <c r="S300" s="61"/>
      <c r="T300" s="61"/>
      <c r="U300" s="81"/>
      <c r="V300" s="81"/>
      <c r="W300" s="61"/>
      <c r="X300" s="269"/>
      <c r="Z300" s="194"/>
      <c r="AA300" s="61"/>
      <c r="AB300" s="61"/>
      <c r="AC300" s="81"/>
      <c r="AD300" s="81"/>
      <c r="AE300" s="61"/>
      <c r="AF300" s="269"/>
      <c r="AH300" s="349"/>
      <c r="AI300" s="290"/>
      <c r="AJ300" s="277"/>
      <c r="AK300" s="350"/>
      <c r="AL300" s="350"/>
      <c r="AM300" s="290"/>
      <c r="AN300" s="315"/>
      <c r="AP300" s="346"/>
      <c r="AQ300" s="300"/>
      <c r="AR300" s="300"/>
      <c r="AS300" s="345"/>
      <c r="AT300" s="345"/>
      <c r="AU300" s="300"/>
      <c r="AV300" s="313"/>
      <c r="AX300" s="349"/>
      <c r="AY300" s="290"/>
      <c r="AZ300" s="277"/>
      <c r="BA300" s="350"/>
      <c r="BB300" s="350"/>
      <c r="BC300" s="290"/>
      <c r="BD300" s="281"/>
      <c r="BF300" s="346"/>
      <c r="BG300" s="300"/>
      <c r="BH300" s="300"/>
      <c r="BI300" s="345"/>
      <c r="BJ300" s="345"/>
      <c r="BK300" s="300"/>
      <c r="BL300" s="286"/>
    </row>
    <row r="301" ht="22.5" customHeight="1">
      <c r="A301" s="368"/>
      <c r="B301" s="444"/>
      <c r="C301" s="195"/>
      <c r="D301" s="195"/>
      <c r="E301" s="199"/>
      <c r="F301" s="199"/>
      <c r="G301" s="195"/>
      <c r="H301" s="371"/>
      <c r="J301" s="194"/>
      <c r="K301" s="61"/>
      <c r="L301" s="61"/>
      <c r="M301" s="81"/>
      <c r="N301" s="81"/>
      <c r="O301" s="61"/>
      <c r="P301" s="298"/>
      <c r="R301" s="194"/>
      <c r="S301" s="61"/>
      <c r="T301" s="61"/>
      <c r="U301" s="81"/>
      <c r="V301" s="81"/>
      <c r="W301" s="61"/>
      <c r="X301" s="269"/>
      <c r="Z301" s="194"/>
      <c r="AA301" s="61"/>
      <c r="AB301" s="61"/>
      <c r="AC301" s="81"/>
      <c r="AD301" s="81"/>
      <c r="AE301" s="61"/>
      <c r="AF301" s="269"/>
      <c r="AH301" s="349"/>
      <c r="AI301" s="290"/>
      <c r="AJ301" s="277"/>
      <c r="AK301" s="350"/>
      <c r="AL301" s="350"/>
      <c r="AM301" s="290"/>
      <c r="AN301" s="315"/>
      <c r="AP301" s="346"/>
      <c r="AQ301" s="300"/>
      <c r="AR301" s="300"/>
      <c r="AS301" s="345"/>
      <c r="AT301" s="345"/>
      <c r="AU301" s="300"/>
      <c r="AV301" s="313"/>
      <c r="AX301" s="349"/>
      <c r="AY301" s="290"/>
      <c r="AZ301" s="277"/>
      <c r="BA301" s="350"/>
      <c r="BB301" s="350"/>
      <c r="BC301" s="290"/>
      <c r="BD301" s="281"/>
      <c r="BF301" s="346"/>
      <c r="BG301" s="300"/>
      <c r="BH301" s="300"/>
      <c r="BI301" s="345"/>
      <c r="BJ301" s="345"/>
      <c r="BK301" s="300"/>
      <c r="BL301" s="286"/>
    </row>
    <row r="302" ht="22.5" customHeight="1">
      <c r="A302" s="368"/>
      <c r="B302" s="444"/>
      <c r="C302" s="195"/>
      <c r="D302" s="195"/>
      <c r="E302" s="199"/>
      <c r="F302" s="199"/>
      <c r="G302" s="195"/>
      <c r="H302" s="371"/>
      <c r="J302" s="194"/>
      <c r="K302" s="61"/>
      <c r="L302" s="61"/>
      <c r="M302" s="81"/>
      <c r="N302" s="81"/>
      <c r="O302" s="61"/>
      <c r="P302" s="298"/>
      <c r="R302" s="194"/>
      <c r="S302" s="61"/>
      <c r="T302" s="61"/>
      <c r="U302" s="81"/>
      <c r="V302" s="81"/>
      <c r="W302" s="61"/>
      <c r="X302" s="269"/>
      <c r="Z302" s="194"/>
      <c r="AA302" s="61"/>
      <c r="AB302" s="61"/>
      <c r="AC302" s="81"/>
      <c r="AD302" s="81"/>
      <c r="AE302" s="61"/>
      <c r="AF302" s="269"/>
      <c r="AH302" s="349"/>
      <c r="AI302" s="290"/>
      <c r="AJ302" s="277"/>
      <c r="AK302" s="350"/>
      <c r="AL302" s="350"/>
      <c r="AM302" s="290"/>
      <c r="AN302" s="315"/>
      <c r="AP302" s="346"/>
      <c r="AQ302" s="300"/>
      <c r="AR302" s="300"/>
      <c r="AS302" s="345"/>
      <c r="AT302" s="345"/>
      <c r="AU302" s="300"/>
      <c r="AV302" s="313"/>
      <c r="AX302" s="349"/>
      <c r="AY302" s="290"/>
      <c r="AZ302" s="277"/>
      <c r="BA302" s="350"/>
      <c r="BB302" s="350"/>
      <c r="BC302" s="290"/>
      <c r="BD302" s="281"/>
      <c r="BF302" s="346"/>
      <c r="BG302" s="300"/>
      <c r="BH302" s="300"/>
      <c r="BI302" s="345"/>
      <c r="BJ302" s="345"/>
      <c r="BK302" s="300"/>
      <c r="BL302" s="286"/>
    </row>
    <row r="303" ht="22.5" customHeight="1">
      <c r="A303" s="368"/>
      <c r="B303" s="444"/>
      <c r="C303" s="195"/>
      <c r="D303" s="195"/>
      <c r="E303" s="199"/>
      <c r="F303" s="199"/>
      <c r="G303" s="195"/>
      <c r="H303" s="371"/>
      <c r="J303" s="194"/>
      <c r="K303" s="61"/>
      <c r="L303" s="61"/>
      <c r="M303" s="81"/>
      <c r="N303" s="81"/>
      <c r="O303" s="61"/>
      <c r="P303" s="298"/>
      <c r="R303" s="194"/>
      <c r="S303" s="61"/>
      <c r="T303" s="61"/>
      <c r="U303" s="81"/>
      <c r="V303" s="81"/>
      <c r="W303" s="61"/>
      <c r="X303" s="269"/>
      <c r="Z303" s="194"/>
      <c r="AA303" s="61"/>
      <c r="AB303" s="61"/>
      <c r="AC303" s="81"/>
      <c r="AD303" s="81"/>
      <c r="AE303" s="61"/>
      <c r="AF303" s="269"/>
      <c r="AH303" s="349"/>
      <c r="AI303" s="290"/>
      <c r="AJ303" s="277"/>
      <c r="AK303" s="350"/>
      <c r="AL303" s="350"/>
      <c r="AM303" s="290"/>
      <c r="AN303" s="315"/>
      <c r="AP303" s="346"/>
      <c r="AQ303" s="300"/>
      <c r="AR303" s="300"/>
      <c r="AS303" s="345"/>
      <c r="AT303" s="345"/>
      <c r="AU303" s="300"/>
      <c r="AV303" s="313"/>
      <c r="AX303" s="349"/>
      <c r="AY303" s="290"/>
      <c r="AZ303" s="277"/>
      <c r="BA303" s="350"/>
      <c r="BB303" s="350"/>
      <c r="BC303" s="290"/>
      <c r="BD303" s="281"/>
      <c r="BF303" s="346"/>
      <c r="BG303" s="300"/>
      <c r="BH303" s="300"/>
      <c r="BI303" s="345"/>
      <c r="BJ303" s="345"/>
      <c r="BK303" s="300"/>
      <c r="BL303" s="286"/>
    </row>
    <row r="304" ht="22.5" customHeight="1">
      <c r="A304" s="368"/>
      <c r="B304" s="444"/>
      <c r="C304" s="195"/>
      <c r="D304" s="195"/>
      <c r="E304" s="199"/>
      <c r="F304" s="199"/>
      <c r="G304" s="195"/>
      <c r="H304" s="371"/>
      <c r="J304" s="194"/>
      <c r="K304" s="61"/>
      <c r="L304" s="61"/>
      <c r="M304" s="81"/>
      <c r="N304" s="81"/>
      <c r="O304" s="61"/>
      <c r="P304" s="298"/>
      <c r="R304" s="194"/>
      <c r="S304" s="61"/>
      <c r="T304" s="61"/>
      <c r="U304" s="81"/>
      <c r="V304" s="81"/>
      <c r="W304" s="61"/>
      <c r="X304" s="269"/>
      <c r="Z304" s="194"/>
      <c r="AA304" s="61"/>
      <c r="AB304" s="61"/>
      <c r="AC304" s="81"/>
      <c r="AD304" s="81"/>
      <c r="AE304" s="61"/>
      <c r="AF304" s="269"/>
      <c r="AH304" s="349"/>
      <c r="AI304" s="290"/>
      <c r="AJ304" s="277"/>
      <c r="AK304" s="350"/>
      <c r="AL304" s="350"/>
      <c r="AM304" s="290"/>
      <c r="AN304" s="315"/>
      <c r="AP304" s="346"/>
      <c r="AQ304" s="300"/>
      <c r="AR304" s="300"/>
      <c r="AS304" s="345"/>
      <c r="AT304" s="345"/>
      <c r="AU304" s="300"/>
      <c r="AV304" s="313"/>
      <c r="AX304" s="349"/>
      <c r="AY304" s="290"/>
      <c r="AZ304" s="277"/>
      <c r="BA304" s="350"/>
      <c r="BB304" s="350"/>
      <c r="BC304" s="290"/>
      <c r="BD304" s="281"/>
      <c r="BF304" s="346"/>
      <c r="BG304" s="300"/>
      <c r="BH304" s="300"/>
      <c r="BI304" s="345"/>
      <c r="BJ304" s="345"/>
      <c r="BK304" s="300"/>
      <c r="BL304" s="286"/>
    </row>
    <row r="305" ht="22.5" customHeight="1">
      <c r="A305" s="368"/>
      <c r="B305" s="444"/>
      <c r="C305" s="195"/>
      <c r="D305" s="195"/>
      <c r="E305" s="199"/>
      <c r="F305" s="199"/>
      <c r="G305" s="195"/>
      <c r="H305" s="371"/>
      <c r="J305" s="194"/>
      <c r="K305" s="61"/>
      <c r="L305" s="61"/>
      <c r="M305" s="81"/>
      <c r="N305" s="81"/>
      <c r="O305" s="61"/>
      <c r="P305" s="298"/>
      <c r="R305" s="194"/>
      <c r="S305" s="61"/>
      <c r="T305" s="61"/>
      <c r="U305" s="81"/>
      <c r="V305" s="81"/>
      <c r="W305" s="61"/>
      <c r="X305" s="269"/>
      <c r="Z305" s="194"/>
      <c r="AA305" s="61"/>
      <c r="AB305" s="61"/>
      <c r="AC305" s="81"/>
      <c r="AD305" s="81"/>
      <c r="AE305" s="61"/>
      <c r="AF305" s="269"/>
      <c r="AH305" s="349"/>
      <c r="AI305" s="290"/>
      <c r="AJ305" s="277"/>
      <c r="AK305" s="350"/>
      <c r="AL305" s="350"/>
      <c r="AM305" s="290"/>
      <c r="AN305" s="315"/>
      <c r="AP305" s="346"/>
      <c r="AQ305" s="300"/>
      <c r="AR305" s="300"/>
      <c r="AS305" s="345"/>
      <c r="AT305" s="345"/>
      <c r="AU305" s="300"/>
      <c r="AV305" s="313"/>
      <c r="AX305" s="349"/>
      <c r="AY305" s="290"/>
      <c r="AZ305" s="277"/>
      <c r="BA305" s="350"/>
      <c r="BB305" s="350"/>
      <c r="BC305" s="290"/>
      <c r="BD305" s="281"/>
      <c r="BF305" s="346"/>
      <c r="BG305" s="300"/>
      <c r="BH305" s="300"/>
      <c r="BI305" s="345"/>
      <c r="BJ305" s="345"/>
      <c r="BK305" s="300"/>
      <c r="BL305" s="286"/>
    </row>
    <row r="306" ht="22.5" customHeight="1">
      <c r="A306" s="368"/>
      <c r="B306" s="444"/>
      <c r="C306" s="195"/>
      <c r="D306" s="195"/>
      <c r="E306" s="199"/>
      <c r="F306" s="199"/>
      <c r="G306" s="195"/>
      <c r="H306" s="371"/>
      <c r="J306" s="194"/>
      <c r="K306" s="61"/>
      <c r="L306" s="61"/>
      <c r="M306" s="81"/>
      <c r="N306" s="81"/>
      <c r="O306" s="61"/>
      <c r="P306" s="298"/>
      <c r="R306" s="194"/>
      <c r="S306" s="61"/>
      <c r="T306" s="61"/>
      <c r="U306" s="81"/>
      <c r="V306" s="81"/>
      <c r="W306" s="61"/>
      <c r="X306" s="269"/>
      <c r="Z306" s="194"/>
      <c r="AA306" s="61"/>
      <c r="AB306" s="61"/>
      <c r="AC306" s="81"/>
      <c r="AD306" s="81"/>
      <c r="AE306" s="61"/>
      <c r="AF306" s="269"/>
      <c r="AH306" s="349"/>
      <c r="AI306" s="290"/>
      <c r="AJ306" s="277"/>
      <c r="AK306" s="350"/>
      <c r="AL306" s="350"/>
      <c r="AM306" s="290"/>
      <c r="AN306" s="315"/>
      <c r="AP306" s="346"/>
      <c r="AQ306" s="300"/>
      <c r="AR306" s="300"/>
      <c r="AS306" s="345"/>
      <c r="AT306" s="345"/>
      <c r="AU306" s="300"/>
      <c r="AV306" s="313"/>
      <c r="AX306" s="349"/>
      <c r="AY306" s="290"/>
      <c r="AZ306" s="277"/>
      <c r="BA306" s="350"/>
      <c r="BB306" s="350"/>
      <c r="BC306" s="290"/>
      <c r="BD306" s="281"/>
      <c r="BF306" s="346"/>
      <c r="BG306" s="300"/>
      <c r="BH306" s="300"/>
      <c r="BI306" s="345"/>
      <c r="BJ306" s="345"/>
      <c r="BK306" s="300"/>
      <c r="BL306" s="286"/>
    </row>
    <row r="307" ht="22.5" customHeight="1">
      <c r="A307" s="368"/>
      <c r="B307" s="444"/>
      <c r="C307" s="195"/>
      <c r="D307" s="195"/>
      <c r="E307" s="199"/>
      <c r="F307" s="199"/>
      <c r="G307" s="195"/>
      <c r="H307" s="371"/>
      <c r="J307" s="194"/>
      <c r="K307" s="61"/>
      <c r="L307" s="61"/>
      <c r="M307" s="81"/>
      <c r="N307" s="81"/>
      <c r="O307" s="61"/>
      <c r="P307" s="298"/>
      <c r="R307" s="194"/>
      <c r="S307" s="61"/>
      <c r="T307" s="61"/>
      <c r="U307" s="81"/>
      <c r="V307" s="81"/>
      <c r="W307" s="61"/>
      <c r="X307" s="269"/>
      <c r="Z307" s="194"/>
      <c r="AA307" s="61"/>
      <c r="AB307" s="61"/>
      <c r="AC307" s="81"/>
      <c r="AD307" s="81"/>
      <c r="AE307" s="61"/>
      <c r="AF307" s="269"/>
      <c r="AH307" s="349"/>
      <c r="AI307" s="290"/>
      <c r="AJ307" s="277"/>
      <c r="AK307" s="350"/>
      <c r="AL307" s="350"/>
      <c r="AM307" s="290"/>
      <c r="AN307" s="315"/>
      <c r="AP307" s="346"/>
      <c r="AQ307" s="300"/>
      <c r="AR307" s="300"/>
      <c r="AS307" s="345"/>
      <c r="AT307" s="345"/>
      <c r="AU307" s="300"/>
      <c r="AV307" s="313"/>
      <c r="AX307" s="349"/>
      <c r="AY307" s="290"/>
      <c r="AZ307" s="277"/>
      <c r="BA307" s="350"/>
      <c r="BB307" s="350"/>
      <c r="BC307" s="290"/>
      <c r="BD307" s="281"/>
      <c r="BF307" s="346"/>
      <c r="BG307" s="300"/>
      <c r="BH307" s="300"/>
      <c r="BI307" s="345"/>
      <c r="BJ307" s="345"/>
      <c r="BK307" s="300"/>
      <c r="BL307" s="286"/>
    </row>
    <row r="308" ht="22.5" customHeight="1">
      <c r="A308" s="368"/>
      <c r="B308" s="444"/>
      <c r="C308" s="195"/>
      <c r="D308" s="195"/>
      <c r="E308" s="199"/>
      <c r="F308" s="199"/>
      <c r="G308" s="195"/>
      <c r="H308" s="371"/>
      <c r="J308" s="194"/>
      <c r="K308" s="61"/>
      <c r="L308" s="61"/>
      <c r="M308" s="81"/>
      <c r="N308" s="81"/>
      <c r="O308" s="61"/>
      <c r="P308" s="298"/>
      <c r="R308" s="194"/>
      <c r="S308" s="61"/>
      <c r="T308" s="61"/>
      <c r="U308" s="81"/>
      <c r="V308" s="81"/>
      <c r="W308" s="61"/>
      <c r="X308" s="269"/>
      <c r="Z308" s="194"/>
      <c r="AA308" s="61"/>
      <c r="AB308" s="61"/>
      <c r="AC308" s="81"/>
      <c r="AD308" s="81"/>
      <c r="AE308" s="61"/>
      <c r="AF308" s="269"/>
      <c r="AH308" s="349"/>
      <c r="AI308" s="290"/>
      <c r="AJ308" s="277"/>
      <c r="AK308" s="350"/>
      <c r="AL308" s="350"/>
      <c r="AM308" s="290"/>
      <c r="AN308" s="315"/>
      <c r="AP308" s="346"/>
      <c r="AQ308" s="300"/>
      <c r="AR308" s="300"/>
      <c r="AS308" s="345"/>
      <c r="AT308" s="345"/>
      <c r="AU308" s="300"/>
      <c r="AV308" s="313"/>
      <c r="AX308" s="349"/>
      <c r="AY308" s="290"/>
      <c r="AZ308" s="277"/>
      <c r="BA308" s="350"/>
      <c r="BB308" s="350"/>
      <c r="BC308" s="290"/>
      <c r="BD308" s="281"/>
      <c r="BF308" s="346"/>
      <c r="BG308" s="300"/>
      <c r="BH308" s="300"/>
      <c r="BI308" s="345"/>
      <c r="BJ308" s="345"/>
      <c r="BK308" s="300"/>
      <c r="BL308" s="286"/>
    </row>
    <row r="309" ht="22.5" customHeight="1">
      <c r="A309" s="368"/>
      <c r="B309" s="444"/>
      <c r="C309" s="195"/>
      <c r="D309" s="195"/>
      <c r="E309" s="199"/>
      <c r="F309" s="199"/>
      <c r="G309" s="195"/>
      <c r="H309" s="371"/>
      <c r="J309" s="194"/>
      <c r="K309" s="61"/>
      <c r="L309" s="61"/>
      <c r="M309" s="81"/>
      <c r="N309" s="81"/>
      <c r="O309" s="61"/>
      <c r="P309" s="298"/>
      <c r="R309" s="194"/>
      <c r="S309" s="61"/>
      <c r="T309" s="61"/>
      <c r="U309" s="81"/>
      <c r="V309" s="81"/>
      <c r="W309" s="61"/>
      <c r="X309" s="269"/>
      <c r="Z309" s="194"/>
      <c r="AA309" s="61"/>
      <c r="AB309" s="61"/>
      <c r="AC309" s="81"/>
      <c r="AD309" s="81"/>
      <c r="AE309" s="61"/>
      <c r="AF309" s="269"/>
      <c r="AH309" s="349"/>
      <c r="AI309" s="290"/>
      <c r="AJ309" s="277"/>
      <c r="AK309" s="350"/>
      <c r="AL309" s="350"/>
      <c r="AM309" s="290"/>
      <c r="AN309" s="315"/>
      <c r="AP309" s="346"/>
      <c r="AQ309" s="300"/>
      <c r="AR309" s="300"/>
      <c r="AS309" s="345"/>
      <c r="AT309" s="345"/>
      <c r="AU309" s="300"/>
      <c r="AV309" s="313"/>
      <c r="AX309" s="349"/>
      <c r="AY309" s="290"/>
      <c r="AZ309" s="277"/>
      <c r="BA309" s="350"/>
      <c r="BB309" s="350"/>
      <c r="BC309" s="290"/>
      <c r="BD309" s="281"/>
      <c r="BF309" s="346"/>
      <c r="BG309" s="300"/>
      <c r="BH309" s="300"/>
      <c r="BI309" s="345"/>
      <c r="BJ309" s="345"/>
      <c r="BK309" s="300"/>
      <c r="BL309" s="286"/>
    </row>
    <row r="310" ht="22.5" customHeight="1">
      <c r="A310" s="368"/>
      <c r="B310" s="444"/>
      <c r="C310" s="195"/>
      <c r="D310" s="195"/>
      <c r="E310" s="199"/>
      <c r="F310" s="199"/>
      <c r="G310" s="195"/>
      <c r="H310" s="371"/>
      <c r="J310" s="194"/>
      <c r="K310" s="61"/>
      <c r="L310" s="61"/>
      <c r="M310" s="81"/>
      <c r="N310" s="81"/>
      <c r="O310" s="61"/>
      <c r="P310" s="298"/>
      <c r="R310" s="194"/>
      <c r="S310" s="61"/>
      <c r="T310" s="61"/>
      <c r="U310" s="81"/>
      <c r="V310" s="81"/>
      <c r="W310" s="61"/>
      <c r="X310" s="269"/>
      <c r="Z310" s="194"/>
      <c r="AA310" s="61"/>
      <c r="AB310" s="61"/>
      <c r="AC310" s="81"/>
      <c r="AD310" s="81"/>
      <c r="AE310" s="61"/>
      <c r="AF310" s="269"/>
      <c r="AH310" s="349"/>
      <c r="AI310" s="290"/>
      <c r="AJ310" s="277"/>
      <c r="AK310" s="350"/>
      <c r="AL310" s="350"/>
      <c r="AM310" s="290"/>
      <c r="AN310" s="315"/>
      <c r="AP310" s="346"/>
      <c r="AQ310" s="300"/>
      <c r="AR310" s="300"/>
      <c r="AS310" s="345"/>
      <c r="AT310" s="345"/>
      <c r="AU310" s="300"/>
      <c r="AV310" s="313"/>
      <c r="AX310" s="349"/>
      <c r="AY310" s="290"/>
      <c r="AZ310" s="277"/>
      <c r="BA310" s="350"/>
      <c r="BB310" s="350"/>
      <c r="BC310" s="290"/>
      <c r="BD310" s="281"/>
      <c r="BF310" s="346"/>
      <c r="BG310" s="300"/>
      <c r="BH310" s="300"/>
      <c r="BI310" s="345"/>
      <c r="BJ310" s="345"/>
      <c r="BK310" s="300"/>
      <c r="BL310" s="286"/>
    </row>
    <row r="311" ht="22.5" customHeight="1">
      <c r="A311" s="368"/>
      <c r="B311" s="444"/>
      <c r="C311" s="195"/>
      <c r="D311" s="195"/>
      <c r="E311" s="199"/>
      <c r="F311" s="199"/>
      <c r="G311" s="195"/>
      <c r="H311" s="371"/>
      <c r="J311" s="194"/>
      <c r="K311" s="61"/>
      <c r="L311" s="61"/>
      <c r="M311" s="81"/>
      <c r="N311" s="81"/>
      <c r="O311" s="61"/>
      <c r="P311" s="298"/>
      <c r="R311" s="194"/>
      <c r="S311" s="61"/>
      <c r="T311" s="61"/>
      <c r="U311" s="81"/>
      <c r="V311" s="81"/>
      <c r="W311" s="61"/>
      <c r="X311" s="269"/>
      <c r="Z311" s="194"/>
      <c r="AA311" s="61"/>
      <c r="AB311" s="61"/>
      <c r="AC311" s="81"/>
      <c r="AD311" s="81"/>
      <c r="AE311" s="61"/>
      <c r="AF311" s="269"/>
      <c r="AH311" s="349"/>
      <c r="AI311" s="290"/>
      <c r="AJ311" s="277"/>
      <c r="AK311" s="350"/>
      <c r="AL311" s="350"/>
      <c r="AM311" s="290"/>
      <c r="AN311" s="315"/>
      <c r="AP311" s="346"/>
      <c r="AQ311" s="300"/>
      <c r="AR311" s="300"/>
      <c r="AS311" s="345"/>
      <c r="AT311" s="345"/>
      <c r="AU311" s="300"/>
      <c r="AV311" s="313"/>
      <c r="AX311" s="349"/>
      <c r="AY311" s="290"/>
      <c r="AZ311" s="277"/>
      <c r="BA311" s="350"/>
      <c r="BB311" s="350"/>
      <c r="BC311" s="290"/>
      <c r="BD311" s="281"/>
      <c r="BF311" s="346"/>
      <c r="BG311" s="300"/>
      <c r="BH311" s="300"/>
      <c r="BI311" s="345"/>
      <c r="BJ311" s="345"/>
      <c r="BK311" s="300"/>
      <c r="BL311" s="286"/>
    </row>
    <row r="312" ht="22.5" customHeight="1">
      <c r="A312" s="368"/>
      <c r="B312" s="444"/>
      <c r="C312" s="195"/>
      <c r="D312" s="195"/>
      <c r="E312" s="199"/>
      <c r="F312" s="199"/>
      <c r="G312" s="195"/>
      <c r="H312" s="371"/>
      <c r="J312" s="194"/>
      <c r="K312" s="61"/>
      <c r="L312" s="61"/>
      <c r="M312" s="81"/>
      <c r="N312" s="81"/>
      <c r="O312" s="61"/>
      <c r="P312" s="298"/>
      <c r="R312" s="194"/>
      <c r="S312" s="61"/>
      <c r="T312" s="61"/>
      <c r="U312" s="81"/>
      <c r="V312" s="81"/>
      <c r="W312" s="61"/>
      <c r="X312" s="269"/>
      <c r="Z312" s="194"/>
      <c r="AA312" s="61"/>
      <c r="AB312" s="61"/>
      <c r="AC312" s="81"/>
      <c r="AD312" s="81"/>
      <c r="AE312" s="61"/>
      <c r="AF312" s="269"/>
      <c r="AH312" s="349"/>
      <c r="AI312" s="290"/>
      <c r="AJ312" s="277"/>
      <c r="AK312" s="350"/>
      <c r="AL312" s="350"/>
      <c r="AM312" s="290"/>
      <c r="AN312" s="315"/>
      <c r="AP312" s="346"/>
      <c r="AQ312" s="300"/>
      <c r="AR312" s="300"/>
      <c r="AS312" s="345"/>
      <c r="AT312" s="345"/>
      <c r="AU312" s="300"/>
      <c r="AV312" s="313"/>
      <c r="AX312" s="349"/>
      <c r="AY312" s="290"/>
      <c r="AZ312" s="277"/>
      <c r="BA312" s="350"/>
      <c r="BB312" s="350"/>
      <c r="BC312" s="290"/>
      <c r="BD312" s="281"/>
      <c r="BF312" s="346"/>
      <c r="BG312" s="300"/>
      <c r="BH312" s="300"/>
      <c r="BI312" s="345"/>
      <c r="BJ312" s="345"/>
      <c r="BK312" s="300"/>
      <c r="BL312" s="286"/>
    </row>
    <row r="313" ht="22.5" customHeight="1">
      <c r="A313" s="368"/>
      <c r="B313" s="444"/>
      <c r="C313" s="195"/>
      <c r="D313" s="195"/>
      <c r="E313" s="199"/>
      <c r="F313" s="199"/>
      <c r="G313" s="195"/>
      <c r="H313" s="371"/>
      <c r="J313" s="194"/>
      <c r="K313" s="61"/>
      <c r="L313" s="61"/>
      <c r="M313" s="81"/>
      <c r="N313" s="81"/>
      <c r="O313" s="61"/>
      <c r="P313" s="298"/>
      <c r="R313" s="194"/>
      <c r="S313" s="61"/>
      <c r="T313" s="61"/>
      <c r="U313" s="81"/>
      <c r="V313" s="81"/>
      <c r="W313" s="61"/>
      <c r="X313" s="269"/>
      <c r="Z313" s="194"/>
      <c r="AA313" s="61"/>
      <c r="AB313" s="61"/>
      <c r="AC313" s="81"/>
      <c r="AD313" s="81"/>
      <c r="AE313" s="61"/>
      <c r="AF313" s="269"/>
      <c r="AH313" s="349"/>
      <c r="AI313" s="290"/>
      <c r="AJ313" s="277"/>
      <c r="AK313" s="350"/>
      <c r="AL313" s="350"/>
      <c r="AM313" s="290"/>
      <c r="AN313" s="315"/>
      <c r="AP313" s="346"/>
      <c r="AQ313" s="300"/>
      <c r="AR313" s="300"/>
      <c r="AS313" s="345"/>
      <c r="AT313" s="345"/>
      <c r="AU313" s="300"/>
      <c r="AV313" s="313"/>
      <c r="AX313" s="349"/>
      <c r="AY313" s="290"/>
      <c r="AZ313" s="277"/>
      <c r="BA313" s="350"/>
      <c r="BB313" s="350"/>
      <c r="BC313" s="290"/>
      <c r="BD313" s="281"/>
      <c r="BF313" s="346"/>
      <c r="BG313" s="300"/>
      <c r="BH313" s="300"/>
      <c r="BI313" s="345"/>
      <c r="BJ313" s="345"/>
      <c r="BK313" s="300"/>
      <c r="BL313" s="286"/>
    </row>
    <row r="314" ht="22.5" customHeight="1">
      <c r="A314" s="368"/>
      <c r="B314" s="444"/>
      <c r="C314" s="195"/>
      <c r="D314" s="195"/>
      <c r="E314" s="199"/>
      <c r="F314" s="199"/>
      <c r="G314" s="195"/>
      <c r="H314" s="371"/>
      <c r="J314" s="194"/>
      <c r="K314" s="61"/>
      <c r="L314" s="61"/>
      <c r="M314" s="81"/>
      <c r="N314" s="81"/>
      <c r="O314" s="61"/>
      <c r="P314" s="298"/>
      <c r="R314" s="194"/>
      <c r="S314" s="61"/>
      <c r="T314" s="61"/>
      <c r="U314" s="81"/>
      <c r="V314" s="81"/>
      <c r="W314" s="61"/>
      <c r="X314" s="269"/>
      <c r="Z314" s="194"/>
      <c r="AA314" s="61"/>
      <c r="AB314" s="61"/>
      <c r="AC314" s="81"/>
      <c r="AD314" s="81"/>
      <c r="AE314" s="61"/>
      <c r="AF314" s="269"/>
      <c r="AH314" s="349"/>
      <c r="AI314" s="290"/>
      <c r="AJ314" s="277"/>
      <c r="AK314" s="350"/>
      <c r="AL314" s="350"/>
      <c r="AM314" s="290"/>
      <c r="AN314" s="315"/>
      <c r="AP314" s="346"/>
      <c r="AQ314" s="300"/>
      <c r="AR314" s="300"/>
      <c r="AS314" s="345"/>
      <c r="AT314" s="345"/>
      <c r="AU314" s="300"/>
      <c r="AV314" s="313"/>
      <c r="AX314" s="349"/>
      <c r="AY314" s="290"/>
      <c r="AZ314" s="277"/>
      <c r="BA314" s="350"/>
      <c r="BB314" s="350"/>
      <c r="BC314" s="290"/>
      <c r="BD314" s="281"/>
      <c r="BF314" s="346"/>
      <c r="BG314" s="300"/>
      <c r="BH314" s="300"/>
      <c r="BI314" s="345"/>
      <c r="BJ314" s="345"/>
      <c r="BK314" s="300"/>
      <c r="BL314" s="286"/>
    </row>
    <row r="315" ht="22.5" customHeight="1">
      <c r="A315" s="368"/>
      <c r="B315" s="444"/>
      <c r="C315" s="195"/>
      <c r="D315" s="195"/>
      <c r="E315" s="199"/>
      <c r="F315" s="199"/>
      <c r="G315" s="195"/>
      <c r="H315" s="371"/>
      <c r="J315" s="194"/>
      <c r="K315" s="61"/>
      <c r="L315" s="61"/>
      <c r="M315" s="81"/>
      <c r="N315" s="81"/>
      <c r="O315" s="61"/>
      <c r="P315" s="298"/>
      <c r="R315" s="194"/>
      <c r="S315" s="61"/>
      <c r="T315" s="61"/>
      <c r="U315" s="81"/>
      <c r="V315" s="81"/>
      <c r="W315" s="61"/>
      <c r="X315" s="269"/>
      <c r="Z315" s="194"/>
      <c r="AA315" s="61"/>
      <c r="AB315" s="61"/>
      <c r="AC315" s="81"/>
      <c r="AD315" s="81"/>
      <c r="AE315" s="61"/>
      <c r="AF315" s="269"/>
      <c r="AH315" s="349"/>
      <c r="AI315" s="290"/>
      <c r="AJ315" s="277"/>
      <c r="AK315" s="350"/>
      <c r="AL315" s="350"/>
      <c r="AM315" s="290"/>
      <c r="AN315" s="315"/>
      <c r="AP315" s="346"/>
      <c r="AQ315" s="300"/>
      <c r="AR315" s="300"/>
      <c r="AS315" s="345"/>
      <c r="AT315" s="345"/>
      <c r="AU315" s="300"/>
      <c r="AV315" s="313"/>
      <c r="AX315" s="349"/>
      <c r="AY315" s="290"/>
      <c r="AZ315" s="277"/>
      <c r="BA315" s="350"/>
      <c r="BB315" s="350"/>
      <c r="BC315" s="290"/>
      <c r="BD315" s="281"/>
      <c r="BF315" s="346"/>
      <c r="BG315" s="300"/>
      <c r="BH315" s="300"/>
      <c r="BI315" s="345"/>
      <c r="BJ315" s="345"/>
      <c r="BK315" s="300"/>
      <c r="BL315" s="286"/>
    </row>
    <row r="316" ht="22.5" customHeight="1">
      <c r="A316" s="368"/>
      <c r="B316" s="444"/>
      <c r="C316" s="195"/>
      <c r="D316" s="195"/>
      <c r="E316" s="199"/>
      <c r="F316" s="199"/>
      <c r="G316" s="195"/>
      <c r="H316" s="371"/>
      <c r="J316" s="194"/>
      <c r="K316" s="61"/>
      <c r="L316" s="61"/>
      <c r="M316" s="81"/>
      <c r="N316" s="81"/>
      <c r="O316" s="61"/>
      <c r="P316" s="298"/>
      <c r="R316" s="194"/>
      <c r="S316" s="61"/>
      <c r="T316" s="61"/>
      <c r="U316" s="81"/>
      <c r="V316" s="81"/>
      <c r="W316" s="61"/>
      <c r="X316" s="269"/>
      <c r="Z316" s="194"/>
      <c r="AA316" s="61"/>
      <c r="AB316" s="61"/>
      <c r="AC316" s="81"/>
      <c r="AD316" s="81"/>
      <c r="AE316" s="61"/>
      <c r="AF316" s="269"/>
      <c r="AH316" s="349"/>
      <c r="AI316" s="290"/>
      <c r="AJ316" s="277"/>
      <c r="AK316" s="350"/>
      <c r="AL316" s="350"/>
      <c r="AM316" s="290"/>
      <c r="AN316" s="315"/>
      <c r="AP316" s="346"/>
      <c r="AQ316" s="300"/>
      <c r="AR316" s="300"/>
      <c r="AS316" s="345"/>
      <c r="AT316" s="345"/>
      <c r="AU316" s="300"/>
      <c r="AV316" s="313"/>
      <c r="AX316" s="349"/>
      <c r="AY316" s="290"/>
      <c r="AZ316" s="277"/>
      <c r="BA316" s="350"/>
      <c r="BB316" s="350"/>
      <c r="BC316" s="290"/>
      <c r="BD316" s="281"/>
      <c r="BF316" s="346"/>
      <c r="BG316" s="300"/>
      <c r="BH316" s="300"/>
      <c r="BI316" s="345"/>
      <c r="BJ316" s="345"/>
      <c r="BK316" s="300"/>
      <c r="BL316" s="286"/>
    </row>
    <row r="317" ht="22.5" customHeight="1">
      <c r="A317" s="368"/>
      <c r="B317" s="444"/>
      <c r="C317" s="195"/>
      <c r="D317" s="195"/>
      <c r="E317" s="199"/>
      <c r="F317" s="199"/>
      <c r="G317" s="195"/>
      <c r="H317" s="371"/>
      <c r="J317" s="194"/>
      <c r="K317" s="61"/>
      <c r="L317" s="61"/>
      <c r="M317" s="81"/>
      <c r="N317" s="81"/>
      <c r="O317" s="61"/>
      <c r="P317" s="298"/>
      <c r="R317" s="194"/>
      <c r="S317" s="61"/>
      <c r="T317" s="61"/>
      <c r="U317" s="81"/>
      <c r="V317" s="81"/>
      <c r="W317" s="61"/>
      <c r="X317" s="269"/>
      <c r="Z317" s="194"/>
      <c r="AA317" s="61"/>
      <c r="AB317" s="61"/>
      <c r="AC317" s="81"/>
      <c r="AD317" s="81"/>
      <c r="AE317" s="61"/>
      <c r="AF317" s="269"/>
      <c r="AH317" s="349"/>
      <c r="AI317" s="290"/>
      <c r="AJ317" s="277"/>
      <c r="AK317" s="350"/>
      <c r="AL317" s="350"/>
      <c r="AM317" s="290"/>
      <c r="AN317" s="315"/>
      <c r="AP317" s="346"/>
      <c r="AQ317" s="300"/>
      <c r="AR317" s="300"/>
      <c r="AS317" s="345"/>
      <c r="AT317" s="345"/>
      <c r="AU317" s="300"/>
      <c r="AV317" s="313"/>
      <c r="AX317" s="349"/>
      <c r="AY317" s="290"/>
      <c r="AZ317" s="277"/>
      <c r="BA317" s="350"/>
      <c r="BB317" s="350"/>
      <c r="BC317" s="290"/>
      <c r="BD317" s="281"/>
      <c r="BF317" s="346"/>
      <c r="BG317" s="300"/>
      <c r="BH317" s="300"/>
      <c r="BI317" s="345"/>
      <c r="BJ317" s="345"/>
      <c r="BK317" s="300"/>
      <c r="BL317" s="286"/>
    </row>
    <row r="318" ht="22.5" customHeight="1">
      <c r="A318" s="368"/>
      <c r="B318" s="444"/>
      <c r="C318" s="195"/>
      <c r="D318" s="195"/>
      <c r="E318" s="199"/>
      <c r="F318" s="199"/>
      <c r="G318" s="195"/>
      <c r="H318" s="371"/>
      <c r="J318" s="194"/>
      <c r="K318" s="61"/>
      <c r="L318" s="61"/>
      <c r="M318" s="81"/>
      <c r="N318" s="81"/>
      <c r="O318" s="61"/>
      <c r="P318" s="298"/>
      <c r="R318" s="194"/>
      <c r="S318" s="61"/>
      <c r="T318" s="61"/>
      <c r="U318" s="81"/>
      <c r="V318" s="81"/>
      <c r="W318" s="61"/>
      <c r="X318" s="269"/>
      <c r="Z318" s="194"/>
      <c r="AA318" s="61"/>
      <c r="AB318" s="61"/>
      <c r="AC318" s="81"/>
      <c r="AD318" s="81"/>
      <c r="AE318" s="61"/>
      <c r="AF318" s="269"/>
      <c r="AH318" s="349"/>
      <c r="AI318" s="290"/>
      <c r="AJ318" s="277"/>
      <c r="AK318" s="350"/>
      <c r="AL318" s="350"/>
      <c r="AM318" s="290"/>
      <c r="AN318" s="315"/>
      <c r="AP318" s="346"/>
      <c r="AQ318" s="300"/>
      <c r="AR318" s="300"/>
      <c r="AS318" s="345"/>
      <c r="AT318" s="345"/>
      <c r="AU318" s="300"/>
      <c r="AV318" s="313"/>
      <c r="AX318" s="349"/>
      <c r="AY318" s="290"/>
      <c r="AZ318" s="277"/>
      <c r="BA318" s="350"/>
      <c r="BB318" s="350"/>
      <c r="BC318" s="290"/>
      <c r="BD318" s="281"/>
      <c r="BF318" s="346"/>
      <c r="BG318" s="300"/>
      <c r="BH318" s="300"/>
      <c r="BI318" s="345"/>
      <c r="BJ318" s="345"/>
      <c r="BK318" s="300"/>
      <c r="BL318" s="286"/>
    </row>
    <row r="319" ht="22.5" customHeight="1">
      <c r="A319" s="368"/>
      <c r="B319" s="444"/>
      <c r="C319" s="195"/>
      <c r="D319" s="195"/>
      <c r="E319" s="199"/>
      <c r="F319" s="199"/>
      <c r="G319" s="195"/>
      <c r="H319" s="371"/>
      <c r="J319" s="194"/>
      <c r="K319" s="61"/>
      <c r="L319" s="61"/>
      <c r="M319" s="81"/>
      <c r="N319" s="81"/>
      <c r="O319" s="61"/>
      <c r="P319" s="298"/>
      <c r="R319" s="194"/>
      <c r="S319" s="61"/>
      <c r="T319" s="61"/>
      <c r="U319" s="81"/>
      <c r="V319" s="81"/>
      <c r="W319" s="61"/>
      <c r="X319" s="269"/>
      <c r="Z319" s="194"/>
      <c r="AA319" s="61"/>
      <c r="AB319" s="61"/>
      <c r="AC319" s="81"/>
      <c r="AD319" s="81"/>
      <c r="AE319" s="61"/>
      <c r="AF319" s="269"/>
      <c r="AH319" s="349"/>
      <c r="AI319" s="290"/>
      <c r="AJ319" s="277"/>
      <c r="AK319" s="350"/>
      <c r="AL319" s="350"/>
      <c r="AM319" s="290"/>
      <c r="AN319" s="315"/>
      <c r="AP319" s="346"/>
      <c r="AQ319" s="300"/>
      <c r="AR319" s="300"/>
      <c r="AS319" s="345"/>
      <c r="AT319" s="345"/>
      <c r="AU319" s="300"/>
      <c r="AV319" s="313"/>
      <c r="AX319" s="349"/>
      <c r="AY319" s="290"/>
      <c r="AZ319" s="277"/>
      <c r="BA319" s="350"/>
      <c r="BB319" s="350"/>
      <c r="BC319" s="290"/>
      <c r="BD319" s="281"/>
      <c r="BF319" s="346"/>
      <c r="BG319" s="300"/>
      <c r="BH319" s="300"/>
      <c r="BI319" s="345"/>
      <c r="BJ319" s="345"/>
      <c r="BK319" s="300"/>
      <c r="BL319" s="286"/>
    </row>
    <row r="320" ht="22.5" customHeight="1">
      <c r="A320" s="368"/>
      <c r="B320" s="444"/>
      <c r="C320" s="195"/>
      <c r="D320" s="195"/>
      <c r="E320" s="199"/>
      <c r="F320" s="199"/>
      <c r="G320" s="195"/>
      <c r="H320" s="371"/>
      <c r="J320" s="194"/>
      <c r="K320" s="61"/>
      <c r="L320" s="61"/>
      <c r="M320" s="81"/>
      <c r="N320" s="81"/>
      <c r="O320" s="61"/>
      <c r="P320" s="298"/>
      <c r="R320" s="194"/>
      <c r="S320" s="61"/>
      <c r="T320" s="61"/>
      <c r="U320" s="81"/>
      <c r="V320" s="81"/>
      <c r="W320" s="61"/>
      <c r="X320" s="269"/>
      <c r="Z320" s="194"/>
      <c r="AA320" s="61"/>
      <c r="AB320" s="61"/>
      <c r="AC320" s="81"/>
      <c r="AD320" s="81"/>
      <c r="AE320" s="61"/>
      <c r="AF320" s="269"/>
      <c r="AH320" s="349"/>
      <c r="AI320" s="290"/>
      <c r="AJ320" s="277"/>
      <c r="AK320" s="350"/>
      <c r="AL320" s="350"/>
      <c r="AM320" s="290"/>
      <c r="AN320" s="315"/>
      <c r="AP320" s="346"/>
      <c r="AQ320" s="300"/>
      <c r="AR320" s="300"/>
      <c r="AS320" s="345"/>
      <c r="AT320" s="345"/>
      <c r="AU320" s="300"/>
      <c r="AV320" s="313"/>
      <c r="AX320" s="349"/>
      <c r="AY320" s="290"/>
      <c r="AZ320" s="277"/>
      <c r="BA320" s="350"/>
      <c r="BB320" s="350"/>
      <c r="BC320" s="290"/>
      <c r="BD320" s="281"/>
      <c r="BF320" s="346"/>
      <c r="BG320" s="300"/>
      <c r="BH320" s="300"/>
      <c r="BI320" s="345"/>
      <c r="BJ320" s="345"/>
      <c r="BK320" s="300"/>
      <c r="BL320" s="286"/>
    </row>
    <row r="321" ht="22.5" customHeight="1">
      <c r="A321" s="368"/>
      <c r="B321" s="444"/>
      <c r="C321" s="195"/>
      <c r="D321" s="195"/>
      <c r="E321" s="199"/>
      <c r="F321" s="199"/>
      <c r="G321" s="195"/>
      <c r="H321" s="371"/>
      <c r="J321" s="194"/>
      <c r="K321" s="61"/>
      <c r="L321" s="61"/>
      <c r="M321" s="81"/>
      <c r="N321" s="81"/>
      <c r="O321" s="61"/>
      <c r="P321" s="298"/>
      <c r="R321" s="194"/>
      <c r="S321" s="61"/>
      <c r="T321" s="61"/>
      <c r="U321" s="81"/>
      <c r="V321" s="81"/>
      <c r="W321" s="61"/>
      <c r="X321" s="269"/>
      <c r="Z321" s="194"/>
      <c r="AA321" s="61"/>
      <c r="AB321" s="61"/>
      <c r="AC321" s="81"/>
      <c r="AD321" s="81"/>
      <c r="AE321" s="61"/>
      <c r="AF321" s="269"/>
      <c r="AH321" s="349"/>
      <c r="AI321" s="290"/>
      <c r="AJ321" s="277"/>
      <c r="AK321" s="350"/>
      <c r="AL321" s="350"/>
      <c r="AM321" s="290"/>
      <c r="AN321" s="315"/>
      <c r="AP321" s="346"/>
      <c r="AQ321" s="300"/>
      <c r="AR321" s="300"/>
      <c r="AS321" s="345"/>
      <c r="AT321" s="345"/>
      <c r="AU321" s="300"/>
      <c r="AV321" s="313"/>
      <c r="AX321" s="349"/>
      <c r="AY321" s="290"/>
      <c r="AZ321" s="277"/>
      <c r="BA321" s="350"/>
      <c r="BB321" s="350"/>
      <c r="BC321" s="290"/>
      <c r="BD321" s="281"/>
      <c r="BF321" s="346"/>
      <c r="BG321" s="300"/>
      <c r="BH321" s="300"/>
      <c r="BI321" s="345"/>
      <c r="BJ321" s="345"/>
      <c r="BK321" s="300"/>
      <c r="BL321" s="286"/>
    </row>
    <row r="322" ht="22.5" customHeight="1">
      <c r="A322" s="368"/>
      <c r="B322" s="444"/>
      <c r="C322" s="195"/>
      <c r="D322" s="195"/>
      <c r="E322" s="199"/>
      <c r="F322" s="199"/>
      <c r="G322" s="195"/>
      <c r="H322" s="371"/>
      <c r="J322" s="194"/>
      <c r="K322" s="61"/>
      <c r="L322" s="61"/>
      <c r="M322" s="81"/>
      <c r="N322" s="81"/>
      <c r="O322" s="61"/>
      <c r="P322" s="298"/>
      <c r="R322" s="194"/>
      <c r="S322" s="61"/>
      <c r="T322" s="61"/>
      <c r="U322" s="81"/>
      <c r="V322" s="81"/>
      <c r="W322" s="61"/>
      <c r="X322" s="269"/>
      <c r="Z322" s="194"/>
      <c r="AA322" s="61"/>
      <c r="AB322" s="61"/>
      <c r="AC322" s="81"/>
      <c r="AD322" s="81"/>
      <c r="AE322" s="61"/>
      <c r="AF322" s="269"/>
      <c r="AH322" s="349"/>
      <c r="AI322" s="290"/>
      <c r="AJ322" s="277"/>
      <c r="AK322" s="350"/>
      <c r="AL322" s="350"/>
      <c r="AM322" s="290"/>
      <c r="AN322" s="315"/>
      <c r="AP322" s="346"/>
      <c r="AQ322" s="300"/>
      <c r="AR322" s="300"/>
      <c r="AS322" s="345"/>
      <c r="AT322" s="345"/>
      <c r="AU322" s="300"/>
      <c r="AV322" s="313"/>
      <c r="AX322" s="349"/>
      <c r="AY322" s="290"/>
      <c r="AZ322" s="277"/>
      <c r="BA322" s="350"/>
      <c r="BB322" s="350"/>
      <c r="BC322" s="290"/>
      <c r="BD322" s="281"/>
      <c r="BF322" s="346"/>
      <c r="BG322" s="300"/>
      <c r="BH322" s="300"/>
      <c r="BI322" s="345"/>
      <c r="BJ322" s="345"/>
      <c r="BK322" s="300"/>
      <c r="BL322" s="286"/>
    </row>
    <row r="323" ht="22.5" customHeight="1">
      <c r="A323" s="368"/>
      <c r="B323" s="444"/>
      <c r="C323" s="195"/>
      <c r="D323" s="195"/>
      <c r="E323" s="199"/>
      <c r="F323" s="199"/>
      <c r="G323" s="195"/>
      <c r="H323" s="371"/>
      <c r="J323" s="194"/>
      <c r="K323" s="61"/>
      <c r="L323" s="61"/>
      <c r="M323" s="81"/>
      <c r="N323" s="81"/>
      <c r="O323" s="61"/>
      <c r="P323" s="298"/>
      <c r="R323" s="194"/>
      <c r="S323" s="61"/>
      <c r="T323" s="61"/>
      <c r="U323" s="81"/>
      <c r="V323" s="81"/>
      <c r="W323" s="61"/>
      <c r="X323" s="269"/>
      <c r="Z323" s="194"/>
      <c r="AA323" s="61"/>
      <c r="AB323" s="61"/>
      <c r="AC323" s="81"/>
      <c r="AD323" s="81"/>
      <c r="AE323" s="61"/>
      <c r="AF323" s="269"/>
      <c r="AH323" s="349"/>
      <c r="AI323" s="290"/>
      <c r="AJ323" s="277"/>
      <c r="AK323" s="350"/>
      <c r="AL323" s="350"/>
      <c r="AM323" s="290"/>
      <c r="AN323" s="315"/>
      <c r="AP323" s="346"/>
      <c r="AQ323" s="300"/>
      <c r="AR323" s="300"/>
      <c r="AS323" s="345"/>
      <c r="AT323" s="345"/>
      <c r="AU323" s="300"/>
      <c r="AV323" s="313"/>
      <c r="AX323" s="349"/>
      <c r="AY323" s="290"/>
      <c r="AZ323" s="277"/>
      <c r="BA323" s="350"/>
      <c r="BB323" s="350"/>
      <c r="BC323" s="290"/>
      <c r="BD323" s="281"/>
      <c r="BF323" s="346"/>
      <c r="BG323" s="300"/>
      <c r="BH323" s="300"/>
      <c r="BI323" s="345"/>
      <c r="BJ323" s="345"/>
      <c r="BK323" s="300"/>
      <c r="BL323" s="286"/>
    </row>
    <row r="324" ht="22.5" customHeight="1">
      <c r="A324" s="368"/>
      <c r="B324" s="444"/>
      <c r="C324" s="195"/>
      <c r="D324" s="195"/>
      <c r="E324" s="199"/>
      <c r="F324" s="199"/>
      <c r="G324" s="195"/>
      <c r="H324" s="371"/>
      <c r="J324" s="194"/>
      <c r="K324" s="61"/>
      <c r="L324" s="61"/>
      <c r="M324" s="81"/>
      <c r="N324" s="81"/>
      <c r="O324" s="61"/>
      <c r="P324" s="298"/>
      <c r="R324" s="194"/>
      <c r="S324" s="61"/>
      <c r="T324" s="61"/>
      <c r="U324" s="81"/>
      <c r="V324" s="81"/>
      <c r="W324" s="61"/>
      <c r="X324" s="269"/>
      <c r="Z324" s="194"/>
      <c r="AA324" s="61"/>
      <c r="AB324" s="61"/>
      <c r="AC324" s="81"/>
      <c r="AD324" s="81"/>
      <c r="AE324" s="61"/>
      <c r="AF324" s="269"/>
      <c r="AH324" s="349"/>
      <c r="AI324" s="290"/>
      <c r="AJ324" s="277"/>
      <c r="AK324" s="350"/>
      <c r="AL324" s="350"/>
      <c r="AM324" s="290"/>
      <c r="AN324" s="315"/>
      <c r="AP324" s="346"/>
      <c r="AQ324" s="300"/>
      <c r="AR324" s="300"/>
      <c r="AS324" s="345"/>
      <c r="AT324" s="345"/>
      <c r="AU324" s="300"/>
      <c r="AV324" s="313"/>
      <c r="AX324" s="349"/>
      <c r="AY324" s="290"/>
      <c r="AZ324" s="277"/>
      <c r="BA324" s="350"/>
      <c r="BB324" s="350"/>
      <c r="BC324" s="290"/>
      <c r="BD324" s="281"/>
      <c r="BF324" s="346"/>
      <c r="BG324" s="300"/>
      <c r="BH324" s="300"/>
      <c r="BI324" s="345"/>
      <c r="BJ324" s="345"/>
      <c r="BK324" s="300"/>
      <c r="BL324" s="286"/>
    </row>
    <row r="325" ht="22.5" customHeight="1">
      <c r="A325" s="368"/>
      <c r="B325" s="444"/>
      <c r="C325" s="195"/>
      <c r="D325" s="195"/>
      <c r="E325" s="199"/>
      <c r="F325" s="199"/>
      <c r="G325" s="195"/>
      <c r="H325" s="371"/>
      <c r="J325" s="194"/>
      <c r="K325" s="61"/>
      <c r="L325" s="61"/>
      <c r="M325" s="81"/>
      <c r="N325" s="81"/>
      <c r="O325" s="61"/>
      <c r="P325" s="298"/>
      <c r="R325" s="194"/>
      <c r="S325" s="61"/>
      <c r="T325" s="61"/>
      <c r="U325" s="81"/>
      <c r="V325" s="81"/>
      <c r="W325" s="61"/>
      <c r="X325" s="269"/>
      <c r="Z325" s="194"/>
      <c r="AA325" s="61"/>
      <c r="AB325" s="61"/>
      <c r="AC325" s="81"/>
      <c r="AD325" s="81"/>
      <c r="AE325" s="61"/>
      <c r="AF325" s="269"/>
      <c r="AH325" s="349"/>
      <c r="AI325" s="290"/>
      <c r="AJ325" s="277"/>
      <c r="AK325" s="350"/>
      <c r="AL325" s="350"/>
      <c r="AM325" s="290"/>
      <c r="AN325" s="315"/>
      <c r="AP325" s="346"/>
      <c r="AQ325" s="300"/>
      <c r="AR325" s="300"/>
      <c r="AS325" s="345"/>
      <c r="AT325" s="345"/>
      <c r="AU325" s="300"/>
      <c r="AV325" s="313"/>
      <c r="AX325" s="349"/>
      <c r="AY325" s="290"/>
      <c r="AZ325" s="277"/>
      <c r="BA325" s="350"/>
      <c r="BB325" s="350"/>
      <c r="BC325" s="290"/>
      <c r="BD325" s="281"/>
      <c r="BF325" s="346"/>
      <c r="BG325" s="300"/>
      <c r="BH325" s="300"/>
      <c r="BI325" s="345"/>
      <c r="BJ325" s="345"/>
      <c r="BK325" s="300"/>
      <c r="BL325" s="286"/>
    </row>
    <row r="326" ht="22.5" customHeight="1">
      <c r="A326" s="368"/>
      <c r="B326" s="444"/>
      <c r="C326" s="195"/>
      <c r="D326" s="195"/>
      <c r="E326" s="199"/>
      <c r="F326" s="199"/>
      <c r="G326" s="195"/>
      <c r="H326" s="371"/>
      <c r="J326" s="194"/>
      <c r="K326" s="61"/>
      <c r="L326" s="61"/>
      <c r="M326" s="81"/>
      <c r="N326" s="81"/>
      <c r="O326" s="61"/>
      <c r="P326" s="298"/>
      <c r="R326" s="194"/>
      <c r="S326" s="61"/>
      <c r="T326" s="61"/>
      <c r="U326" s="81"/>
      <c r="V326" s="81"/>
      <c r="W326" s="61"/>
      <c r="X326" s="269"/>
      <c r="Z326" s="194"/>
      <c r="AA326" s="61"/>
      <c r="AB326" s="61"/>
      <c r="AC326" s="81"/>
      <c r="AD326" s="81"/>
      <c r="AE326" s="61"/>
      <c r="AF326" s="269"/>
      <c r="AH326" s="349"/>
      <c r="AI326" s="290"/>
      <c r="AJ326" s="277"/>
      <c r="AK326" s="350"/>
      <c r="AL326" s="350"/>
      <c r="AM326" s="290"/>
      <c r="AN326" s="315"/>
      <c r="AP326" s="346"/>
      <c r="AQ326" s="300"/>
      <c r="AR326" s="300"/>
      <c r="AS326" s="345"/>
      <c r="AT326" s="345"/>
      <c r="AU326" s="300"/>
      <c r="AV326" s="313"/>
      <c r="AX326" s="349"/>
      <c r="AY326" s="290"/>
      <c r="AZ326" s="277"/>
      <c r="BA326" s="350"/>
      <c r="BB326" s="350"/>
      <c r="BC326" s="290"/>
      <c r="BD326" s="281"/>
      <c r="BF326" s="346"/>
      <c r="BG326" s="300"/>
      <c r="BH326" s="300"/>
      <c r="BI326" s="345"/>
      <c r="BJ326" s="345"/>
      <c r="BK326" s="300"/>
      <c r="BL326" s="286"/>
    </row>
    <row r="327" ht="22.5" customHeight="1">
      <c r="A327" s="368"/>
      <c r="B327" s="444"/>
      <c r="C327" s="195"/>
      <c r="D327" s="195"/>
      <c r="E327" s="199"/>
      <c r="F327" s="199"/>
      <c r="G327" s="195"/>
      <c r="H327" s="371"/>
      <c r="J327" s="194"/>
      <c r="K327" s="61"/>
      <c r="L327" s="61"/>
      <c r="M327" s="81"/>
      <c r="N327" s="81"/>
      <c r="O327" s="61"/>
      <c r="P327" s="298"/>
      <c r="R327" s="194"/>
      <c r="S327" s="61"/>
      <c r="T327" s="61"/>
      <c r="U327" s="81"/>
      <c r="V327" s="81"/>
      <c r="W327" s="61"/>
      <c r="X327" s="269"/>
      <c r="Z327" s="194"/>
      <c r="AA327" s="61"/>
      <c r="AB327" s="61"/>
      <c r="AC327" s="81"/>
      <c r="AD327" s="81"/>
      <c r="AE327" s="61"/>
      <c r="AF327" s="269"/>
      <c r="AH327" s="349"/>
      <c r="AI327" s="290"/>
      <c r="AJ327" s="277"/>
      <c r="AK327" s="350"/>
      <c r="AL327" s="350"/>
      <c r="AM327" s="290"/>
      <c r="AN327" s="315"/>
      <c r="AP327" s="346"/>
      <c r="AQ327" s="300"/>
      <c r="AR327" s="300"/>
      <c r="AS327" s="345"/>
      <c r="AT327" s="345"/>
      <c r="AU327" s="300"/>
      <c r="AV327" s="313"/>
      <c r="AX327" s="349"/>
      <c r="AY327" s="290"/>
      <c r="AZ327" s="277"/>
      <c r="BA327" s="350"/>
      <c r="BB327" s="350"/>
      <c r="BC327" s="290"/>
      <c r="BD327" s="281"/>
      <c r="BF327" s="346"/>
      <c r="BG327" s="300"/>
      <c r="BH327" s="300"/>
      <c r="BI327" s="345"/>
      <c r="BJ327" s="345"/>
      <c r="BK327" s="300"/>
      <c r="BL327" s="286"/>
    </row>
    <row r="328" ht="22.5" customHeight="1">
      <c r="A328" s="368"/>
      <c r="B328" s="444"/>
      <c r="C328" s="195"/>
      <c r="D328" s="195"/>
      <c r="E328" s="199"/>
      <c r="F328" s="199"/>
      <c r="G328" s="195"/>
      <c r="H328" s="371"/>
      <c r="J328" s="194"/>
      <c r="K328" s="61"/>
      <c r="L328" s="61"/>
      <c r="M328" s="81"/>
      <c r="N328" s="81"/>
      <c r="O328" s="61"/>
      <c r="P328" s="298"/>
      <c r="R328" s="194"/>
      <c r="S328" s="61"/>
      <c r="T328" s="61"/>
      <c r="U328" s="81"/>
      <c r="V328" s="81"/>
      <c r="W328" s="61"/>
      <c r="X328" s="269"/>
      <c r="Z328" s="194"/>
      <c r="AA328" s="61"/>
      <c r="AB328" s="61"/>
      <c r="AC328" s="81"/>
      <c r="AD328" s="81"/>
      <c r="AE328" s="61"/>
      <c r="AF328" s="269"/>
      <c r="AH328" s="349"/>
      <c r="AI328" s="290"/>
      <c r="AJ328" s="277"/>
      <c r="AK328" s="350"/>
      <c r="AL328" s="350"/>
      <c r="AM328" s="290"/>
      <c r="AN328" s="315"/>
      <c r="AP328" s="346"/>
      <c r="AQ328" s="300"/>
      <c r="AR328" s="300"/>
      <c r="AS328" s="345"/>
      <c r="AT328" s="345"/>
      <c r="AU328" s="300"/>
      <c r="AV328" s="313"/>
      <c r="AX328" s="349"/>
      <c r="AY328" s="290"/>
      <c r="AZ328" s="277"/>
      <c r="BA328" s="350"/>
      <c r="BB328" s="350"/>
      <c r="BC328" s="290"/>
      <c r="BD328" s="281"/>
      <c r="BF328" s="346"/>
      <c r="BG328" s="300"/>
      <c r="BH328" s="300"/>
      <c r="BI328" s="345"/>
      <c r="BJ328" s="345"/>
      <c r="BK328" s="300"/>
      <c r="BL328" s="286"/>
    </row>
    <row r="329" ht="22.5" customHeight="1">
      <c r="A329" s="368"/>
      <c r="B329" s="444"/>
      <c r="C329" s="195"/>
      <c r="D329" s="195"/>
      <c r="E329" s="199"/>
      <c r="F329" s="199"/>
      <c r="G329" s="195"/>
      <c r="H329" s="371"/>
      <c r="J329" s="194"/>
      <c r="K329" s="61"/>
      <c r="L329" s="61"/>
      <c r="M329" s="81"/>
      <c r="N329" s="81"/>
      <c r="O329" s="61"/>
      <c r="P329" s="298"/>
      <c r="R329" s="194"/>
      <c r="S329" s="61"/>
      <c r="T329" s="61"/>
      <c r="U329" s="81"/>
      <c r="V329" s="81"/>
      <c r="W329" s="61"/>
      <c r="X329" s="269"/>
      <c r="Z329" s="194"/>
      <c r="AA329" s="61"/>
      <c r="AB329" s="61"/>
      <c r="AC329" s="81"/>
      <c r="AD329" s="81"/>
      <c r="AE329" s="61"/>
      <c r="AF329" s="269"/>
      <c r="AH329" s="349"/>
      <c r="AI329" s="290"/>
      <c r="AJ329" s="277"/>
      <c r="AK329" s="350"/>
      <c r="AL329" s="350"/>
      <c r="AM329" s="290"/>
      <c r="AN329" s="315"/>
      <c r="AP329" s="346"/>
      <c r="AQ329" s="300"/>
      <c r="AR329" s="300"/>
      <c r="AS329" s="345"/>
      <c r="AT329" s="345"/>
      <c r="AU329" s="300"/>
      <c r="AV329" s="313"/>
      <c r="AX329" s="349"/>
      <c r="AY329" s="290"/>
      <c r="AZ329" s="277"/>
      <c r="BA329" s="350"/>
      <c r="BB329" s="350"/>
      <c r="BC329" s="290"/>
      <c r="BD329" s="281"/>
      <c r="BF329" s="346"/>
      <c r="BG329" s="300"/>
      <c r="BH329" s="300"/>
      <c r="BI329" s="345"/>
      <c r="BJ329" s="345"/>
      <c r="BK329" s="300"/>
      <c r="BL329" s="286"/>
    </row>
    <row r="330" ht="22.5" customHeight="1">
      <c r="A330" s="368"/>
      <c r="B330" s="444"/>
      <c r="C330" s="195"/>
      <c r="D330" s="195"/>
      <c r="E330" s="199"/>
      <c r="F330" s="199"/>
      <c r="G330" s="195"/>
      <c r="H330" s="371"/>
      <c r="J330" s="194"/>
      <c r="K330" s="61"/>
      <c r="L330" s="61"/>
      <c r="M330" s="81"/>
      <c r="N330" s="81"/>
      <c r="O330" s="61"/>
      <c r="P330" s="298"/>
      <c r="R330" s="194"/>
      <c r="S330" s="61"/>
      <c r="T330" s="61"/>
      <c r="U330" s="81"/>
      <c r="V330" s="81"/>
      <c r="W330" s="61"/>
      <c r="X330" s="269"/>
      <c r="Z330" s="194"/>
      <c r="AA330" s="61"/>
      <c r="AB330" s="61"/>
      <c r="AC330" s="81"/>
      <c r="AD330" s="81"/>
      <c r="AE330" s="61"/>
      <c r="AF330" s="269"/>
      <c r="AH330" s="349"/>
      <c r="AI330" s="290"/>
      <c r="AJ330" s="277"/>
      <c r="AK330" s="350"/>
      <c r="AL330" s="350"/>
      <c r="AM330" s="290"/>
      <c r="AN330" s="315"/>
      <c r="AP330" s="346"/>
      <c r="AQ330" s="300"/>
      <c r="AR330" s="300"/>
      <c r="AS330" s="345"/>
      <c r="AT330" s="345"/>
      <c r="AU330" s="300"/>
      <c r="AV330" s="313"/>
      <c r="AX330" s="349"/>
      <c r="AY330" s="290"/>
      <c r="AZ330" s="277"/>
      <c r="BA330" s="350"/>
      <c r="BB330" s="350"/>
      <c r="BC330" s="290"/>
      <c r="BD330" s="281"/>
      <c r="BF330" s="346"/>
      <c r="BG330" s="300"/>
      <c r="BH330" s="300"/>
      <c r="BI330" s="345"/>
      <c r="BJ330" s="345"/>
      <c r="BK330" s="300"/>
      <c r="BL330" s="286"/>
    </row>
    <row r="331" ht="22.5" customHeight="1">
      <c r="A331" s="368"/>
      <c r="B331" s="444"/>
      <c r="C331" s="195"/>
      <c r="D331" s="195"/>
      <c r="E331" s="199"/>
      <c r="F331" s="199"/>
      <c r="G331" s="195"/>
      <c r="H331" s="371"/>
      <c r="J331" s="194"/>
      <c r="K331" s="61"/>
      <c r="L331" s="61"/>
      <c r="M331" s="81"/>
      <c r="N331" s="81"/>
      <c r="O331" s="61"/>
      <c r="P331" s="298"/>
      <c r="R331" s="194"/>
      <c r="S331" s="61"/>
      <c r="T331" s="61"/>
      <c r="U331" s="81"/>
      <c r="V331" s="81"/>
      <c r="W331" s="61"/>
      <c r="X331" s="269"/>
      <c r="Z331" s="194"/>
      <c r="AA331" s="61"/>
      <c r="AB331" s="61"/>
      <c r="AC331" s="81"/>
      <c r="AD331" s="81"/>
      <c r="AE331" s="61"/>
      <c r="AF331" s="269"/>
      <c r="AH331" s="349"/>
      <c r="AI331" s="290"/>
      <c r="AJ331" s="277"/>
      <c r="AK331" s="350"/>
      <c r="AL331" s="350"/>
      <c r="AM331" s="290"/>
      <c r="AN331" s="315"/>
      <c r="AP331" s="346"/>
      <c r="AQ331" s="300"/>
      <c r="AR331" s="300"/>
      <c r="AS331" s="345"/>
      <c r="AT331" s="345"/>
      <c r="AU331" s="300"/>
      <c r="AV331" s="313"/>
      <c r="AX331" s="349"/>
      <c r="AY331" s="290"/>
      <c r="AZ331" s="277"/>
      <c r="BA331" s="350"/>
      <c r="BB331" s="350"/>
      <c r="BC331" s="290"/>
      <c r="BD331" s="281"/>
      <c r="BF331" s="346"/>
      <c r="BG331" s="300"/>
      <c r="BH331" s="300"/>
      <c r="BI331" s="345"/>
      <c r="BJ331" s="345"/>
      <c r="BK331" s="300"/>
      <c r="BL331" s="286"/>
    </row>
    <row r="332" ht="22.5" customHeight="1">
      <c r="A332" s="368"/>
      <c r="B332" s="444"/>
      <c r="C332" s="195"/>
      <c r="D332" s="195"/>
      <c r="E332" s="199"/>
      <c r="F332" s="199"/>
      <c r="G332" s="195"/>
      <c r="H332" s="371"/>
      <c r="J332" s="194"/>
      <c r="K332" s="61"/>
      <c r="L332" s="61"/>
      <c r="M332" s="81"/>
      <c r="N332" s="81"/>
      <c r="O332" s="61"/>
      <c r="P332" s="298"/>
      <c r="R332" s="194"/>
      <c r="S332" s="61"/>
      <c r="T332" s="61"/>
      <c r="U332" s="81"/>
      <c r="V332" s="81"/>
      <c r="W332" s="61"/>
      <c r="X332" s="269"/>
      <c r="Z332" s="194"/>
      <c r="AA332" s="61"/>
      <c r="AB332" s="61"/>
      <c r="AC332" s="81"/>
      <c r="AD332" s="81"/>
      <c r="AE332" s="61"/>
      <c r="AF332" s="269"/>
      <c r="AH332" s="349"/>
      <c r="AI332" s="290"/>
      <c r="AJ332" s="277"/>
      <c r="AK332" s="350"/>
      <c r="AL332" s="350"/>
      <c r="AM332" s="290"/>
      <c r="AN332" s="315"/>
      <c r="AP332" s="346"/>
      <c r="AQ332" s="300"/>
      <c r="AR332" s="300"/>
      <c r="AS332" s="345"/>
      <c r="AT332" s="345"/>
      <c r="AU332" s="300"/>
      <c r="AV332" s="313"/>
      <c r="AX332" s="349"/>
      <c r="AY332" s="290"/>
      <c r="AZ332" s="277"/>
      <c r="BA332" s="350"/>
      <c r="BB332" s="350"/>
      <c r="BC332" s="290"/>
      <c r="BD332" s="281"/>
      <c r="BF332" s="346"/>
      <c r="BG332" s="300"/>
      <c r="BH332" s="300"/>
      <c r="BI332" s="345"/>
      <c r="BJ332" s="345"/>
      <c r="BK332" s="300"/>
      <c r="BL332" s="286"/>
    </row>
    <row r="333" ht="22.5" customHeight="1">
      <c r="A333" s="368"/>
      <c r="B333" s="444"/>
      <c r="C333" s="195"/>
      <c r="D333" s="195"/>
      <c r="E333" s="199"/>
      <c r="F333" s="199"/>
      <c r="G333" s="195"/>
      <c r="H333" s="371"/>
      <c r="J333" s="194"/>
      <c r="K333" s="61"/>
      <c r="L333" s="61"/>
      <c r="M333" s="81"/>
      <c r="N333" s="81"/>
      <c r="O333" s="61"/>
      <c r="P333" s="298"/>
      <c r="R333" s="194"/>
      <c r="S333" s="61"/>
      <c r="T333" s="61"/>
      <c r="U333" s="81"/>
      <c r="V333" s="81"/>
      <c r="W333" s="61"/>
      <c r="X333" s="269"/>
      <c r="Z333" s="194"/>
      <c r="AA333" s="61"/>
      <c r="AB333" s="61"/>
      <c r="AC333" s="81"/>
      <c r="AD333" s="81"/>
      <c r="AE333" s="61"/>
      <c r="AF333" s="269"/>
      <c r="AH333" s="349"/>
      <c r="AI333" s="290"/>
      <c r="AJ333" s="277"/>
      <c r="AK333" s="350"/>
      <c r="AL333" s="350"/>
      <c r="AM333" s="290"/>
      <c r="AN333" s="315"/>
      <c r="AP333" s="346"/>
      <c r="AQ333" s="300"/>
      <c r="AR333" s="300"/>
      <c r="AS333" s="345"/>
      <c r="AT333" s="345"/>
      <c r="AU333" s="300"/>
      <c r="AV333" s="313"/>
      <c r="AX333" s="349"/>
      <c r="AY333" s="290"/>
      <c r="AZ333" s="277"/>
      <c r="BA333" s="350"/>
      <c r="BB333" s="350"/>
      <c r="BC333" s="290"/>
      <c r="BD333" s="281"/>
      <c r="BF333" s="346"/>
      <c r="BG333" s="300"/>
      <c r="BH333" s="300"/>
      <c r="BI333" s="345"/>
      <c r="BJ333" s="345"/>
      <c r="BK333" s="300"/>
      <c r="BL333" s="286"/>
    </row>
    <row r="334" ht="22.5" customHeight="1">
      <c r="A334" s="368"/>
      <c r="B334" s="444"/>
      <c r="C334" s="195"/>
      <c r="D334" s="195"/>
      <c r="E334" s="199"/>
      <c r="F334" s="199"/>
      <c r="G334" s="195"/>
      <c r="H334" s="371"/>
      <c r="J334" s="194"/>
      <c r="K334" s="61"/>
      <c r="L334" s="61"/>
      <c r="M334" s="81"/>
      <c r="N334" s="81"/>
      <c r="O334" s="61"/>
      <c r="P334" s="298"/>
      <c r="R334" s="194"/>
      <c r="S334" s="61"/>
      <c r="T334" s="61"/>
      <c r="U334" s="81"/>
      <c r="V334" s="81"/>
      <c r="W334" s="61"/>
      <c r="X334" s="269"/>
      <c r="Z334" s="194"/>
      <c r="AA334" s="61"/>
      <c r="AB334" s="61"/>
      <c r="AC334" s="81"/>
      <c r="AD334" s="81"/>
      <c r="AE334" s="61"/>
      <c r="AF334" s="269"/>
      <c r="AH334" s="349"/>
      <c r="AI334" s="290"/>
      <c r="AJ334" s="277"/>
      <c r="AK334" s="350"/>
      <c r="AL334" s="350"/>
      <c r="AM334" s="290"/>
      <c r="AN334" s="315"/>
      <c r="AP334" s="346"/>
      <c r="AQ334" s="300"/>
      <c r="AR334" s="300"/>
      <c r="AS334" s="345"/>
      <c r="AT334" s="345"/>
      <c r="AU334" s="300"/>
      <c r="AV334" s="313"/>
      <c r="AX334" s="349"/>
      <c r="AY334" s="290"/>
      <c r="AZ334" s="277"/>
      <c r="BA334" s="350"/>
      <c r="BB334" s="350"/>
      <c r="BC334" s="290"/>
      <c r="BD334" s="281"/>
      <c r="BF334" s="346"/>
      <c r="BG334" s="300"/>
      <c r="BH334" s="300"/>
      <c r="BI334" s="345"/>
      <c r="BJ334" s="345"/>
      <c r="BK334" s="300"/>
      <c r="BL334" s="286"/>
    </row>
    <row r="335" ht="22.5" customHeight="1">
      <c r="A335" s="368"/>
      <c r="B335" s="444"/>
      <c r="C335" s="195"/>
      <c r="D335" s="195"/>
      <c r="E335" s="199"/>
      <c r="F335" s="199"/>
      <c r="G335" s="195"/>
      <c r="H335" s="371"/>
      <c r="J335" s="194"/>
      <c r="K335" s="61"/>
      <c r="L335" s="61"/>
      <c r="M335" s="81"/>
      <c r="N335" s="81"/>
      <c r="O335" s="61"/>
      <c r="P335" s="298"/>
      <c r="R335" s="194"/>
      <c r="S335" s="61"/>
      <c r="T335" s="61"/>
      <c r="U335" s="81"/>
      <c r="V335" s="81"/>
      <c r="W335" s="61"/>
      <c r="X335" s="269"/>
      <c r="Z335" s="194"/>
      <c r="AA335" s="61"/>
      <c r="AB335" s="61"/>
      <c r="AC335" s="81"/>
      <c r="AD335" s="81"/>
      <c r="AE335" s="61"/>
      <c r="AF335" s="269"/>
      <c r="AH335" s="349"/>
      <c r="AI335" s="290"/>
      <c r="AJ335" s="277"/>
      <c r="AK335" s="350"/>
      <c r="AL335" s="350"/>
      <c r="AM335" s="290"/>
      <c r="AN335" s="315"/>
      <c r="AP335" s="346"/>
      <c r="AQ335" s="300"/>
      <c r="AR335" s="300"/>
      <c r="AS335" s="345"/>
      <c r="AT335" s="345"/>
      <c r="AU335" s="300"/>
      <c r="AV335" s="313"/>
      <c r="AX335" s="349"/>
      <c r="AY335" s="290"/>
      <c r="AZ335" s="277"/>
      <c r="BA335" s="350"/>
      <c r="BB335" s="350"/>
      <c r="BC335" s="290"/>
      <c r="BD335" s="281"/>
      <c r="BF335" s="346"/>
      <c r="BG335" s="300"/>
      <c r="BH335" s="300"/>
      <c r="BI335" s="345"/>
      <c r="BJ335" s="345"/>
      <c r="BK335" s="300"/>
      <c r="BL335" s="286"/>
    </row>
    <row r="336" ht="22.5" customHeight="1">
      <c r="A336" s="368"/>
      <c r="B336" s="444"/>
      <c r="C336" s="195"/>
      <c r="D336" s="195"/>
      <c r="E336" s="199"/>
      <c r="F336" s="199"/>
      <c r="G336" s="195"/>
      <c r="H336" s="371"/>
      <c r="J336" s="194"/>
      <c r="K336" s="61"/>
      <c r="L336" s="61"/>
      <c r="M336" s="81"/>
      <c r="N336" s="81"/>
      <c r="O336" s="61"/>
      <c r="P336" s="298"/>
      <c r="R336" s="194"/>
      <c r="S336" s="61"/>
      <c r="T336" s="61"/>
      <c r="U336" s="81"/>
      <c r="V336" s="81"/>
      <c r="W336" s="61"/>
      <c r="X336" s="269"/>
      <c r="Z336" s="194"/>
      <c r="AA336" s="61"/>
      <c r="AB336" s="61"/>
      <c r="AC336" s="81"/>
      <c r="AD336" s="81"/>
      <c r="AE336" s="61"/>
      <c r="AF336" s="269"/>
      <c r="AH336" s="349"/>
      <c r="AI336" s="290"/>
      <c r="AJ336" s="277"/>
      <c r="AK336" s="350"/>
      <c r="AL336" s="350"/>
      <c r="AM336" s="290"/>
      <c r="AN336" s="315"/>
      <c r="AP336" s="346"/>
      <c r="AQ336" s="300"/>
      <c r="AR336" s="300"/>
      <c r="AS336" s="345"/>
      <c r="AT336" s="345"/>
      <c r="AU336" s="300"/>
      <c r="AV336" s="313"/>
      <c r="AX336" s="349"/>
      <c r="AY336" s="290"/>
      <c r="AZ336" s="277"/>
      <c r="BA336" s="350"/>
      <c r="BB336" s="350"/>
      <c r="BC336" s="290"/>
      <c r="BD336" s="281"/>
      <c r="BF336" s="346"/>
      <c r="BG336" s="300"/>
      <c r="BH336" s="300"/>
      <c r="BI336" s="345"/>
      <c r="BJ336" s="345"/>
      <c r="BK336" s="300"/>
      <c r="BL336" s="286"/>
    </row>
    <row r="337" ht="22.5" customHeight="1">
      <c r="A337" s="368"/>
      <c r="B337" s="444"/>
      <c r="C337" s="195"/>
      <c r="D337" s="195"/>
      <c r="E337" s="199"/>
      <c r="F337" s="199"/>
      <c r="G337" s="195"/>
      <c r="H337" s="371"/>
      <c r="J337" s="194"/>
      <c r="K337" s="61"/>
      <c r="L337" s="61"/>
      <c r="M337" s="81"/>
      <c r="N337" s="81"/>
      <c r="O337" s="61"/>
      <c r="P337" s="298"/>
      <c r="R337" s="194"/>
      <c r="S337" s="61"/>
      <c r="T337" s="61"/>
      <c r="U337" s="81"/>
      <c r="V337" s="81"/>
      <c r="W337" s="61"/>
      <c r="X337" s="269"/>
      <c r="Z337" s="194"/>
      <c r="AA337" s="61"/>
      <c r="AB337" s="61"/>
      <c r="AC337" s="81"/>
      <c r="AD337" s="81"/>
      <c r="AE337" s="61"/>
      <c r="AF337" s="269"/>
      <c r="AH337" s="349"/>
      <c r="AI337" s="290"/>
      <c r="AJ337" s="277"/>
      <c r="AK337" s="350"/>
      <c r="AL337" s="350"/>
      <c r="AM337" s="290"/>
      <c r="AN337" s="315"/>
      <c r="AP337" s="346"/>
      <c r="AQ337" s="300"/>
      <c r="AR337" s="300"/>
      <c r="AS337" s="345"/>
      <c r="AT337" s="345"/>
      <c r="AU337" s="300"/>
      <c r="AV337" s="313"/>
      <c r="AX337" s="349"/>
      <c r="AY337" s="290"/>
      <c r="AZ337" s="277"/>
      <c r="BA337" s="350"/>
      <c r="BB337" s="350"/>
      <c r="BC337" s="290"/>
      <c r="BD337" s="281"/>
      <c r="BF337" s="346"/>
      <c r="BG337" s="300"/>
      <c r="BH337" s="300"/>
      <c r="BI337" s="345"/>
      <c r="BJ337" s="345"/>
      <c r="BK337" s="300"/>
      <c r="BL337" s="286"/>
    </row>
    <row r="338" ht="22.5" customHeight="1">
      <c r="A338" s="368"/>
      <c r="B338" s="444"/>
      <c r="C338" s="195"/>
      <c r="D338" s="195"/>
      <c r="E338" s="199"/>
      <c r="F338" s="199"/>
      <c r="G338" s="195"/>
      <c r="H338" s="371"/>
      <c r="J338" s="194"/>
      <c r="K338" s="61"/>
      <c r="L338" s="61"/>
      <c r="M338" s="81"/>
      <c r="N338" s="81"/>
      <c r="O338" s="61"/>
      <c r="P338" s="298"/>
      <c r="R338" s="194"/>
      <c r="S338" s="61"/>
      <c r="T338" s="61"/>
      <c r="U338" s="81"/>
      <c r="V338" s="81"/>
      <c r="W338" s="61"/>
      <c r="X338" s="269"/>
      <c r="Z338" s="194"/>
      <c r="AA338" s="61"/>
      <c r="AB338" s="61"/>
      <c r="AC338" s="81"/>
      <c r="AD338" s="81"/>
      <c r="AE338" s="61"/>
      <c r="AF338" s="269"/>
      <c r="AH338" s="349"/>
      <c r="AI338" s="290"/>
      <c r="AJ338" s="277"/>
      <c r="AK338" s="350"/>
      <c r="AL338" s="350"/>
      <c r="AM338" s="290"/>
      <c r="AN338" s="315"/>
      <c r="AP338" s="346"/>
      <c r="AQ338" s="300"/>
      <c r="AR338" s="300"/>
      <c r="AS338" s="345"/>
      <c r="AT338" s="345"/>
      <c r="AU338" s="300"/>
      <c r="AV338" s="313"/>
      <c r="AX338" s="349"/>
      <c r="AY338" s="290"/>
      <c r="AZ338" s="277"/>
      <c r="BA338" s="350"/>
      <c r="BB338" s="350"/>
      <c r="BC338" s="290"/>
      <c r="BD338" s="281"/>
      <c r="BF338" s="346"/>
      <c r="BG338" s="300"/>
      <c r="BH338" s="300"/>
      <c r="BI338" s="345"/>
      <c r="BJ338" s="345"/>
      <c r="BK338" s="300"/>
      <c r="BL338" s="286"/>
    </row>
    <row r="339" ht="22.5" customHeight="1">
      <c r="A339" s="368"/>
      <c r="B339" s="444"/>
      <c r="C339" s="195"/>
      <c r="D339" s="195"/>
      <c r="E339" s="199"/>
      <c r="F339" s="199"/>
      <c r="G339" s="195"/>
      <c r="H339" s="371"/>
      <c r="J339" s="194"/>
      <c r="K339" s="61"/>
      <c r="L339" s="61"/>
      <c r="M339" s="81"/>
      <c r="N339" s="81"/>
      <c r="O339" s="61"/>
      <c r="P339" s="298"/>
      <c r="R339" s="194"/>
      <c r="S339" s="61"/>
      <c r="T339" s="61"/>
      <c r="U339" s="81"/>
      <c r="V339" s="81"/>
      <c r="W339" s="61"/>
      <c r="X339" s="269"/>
      <c r="Z339" s="194"/>
      <c r="AA339" s="61"/>
      <c r="AB339" s="61"/>
      <c r="AC339" s="81"/>
      <c r="AD339" s="81"/>
      <c r="AE339" s="61"/>
      <c r="AF339" s="269"/>
      <c r="AH339" s="349"/>
      <c r="AI339" s="290"/>
      <c r="AJ339" s="277"/>
      <c r="AK339" s="350"/>
      <c r="AL339" s="350"/>
      <c r="AM339" s="290"/>
      <c r="AN339" s="315"/>
      <c r="AP339" s="346"/>
      <c r="AQ339" s="300"/>
      <c r="AR339" s="300"/>
      <c r="AS339" s="345"/>
      <c r="AT339" s="345"/>
      <c r="AU339" s="300"/>
      <c r="AV339" s="313"/>
      <c r="AX339" s="349"/>
      <c r="AY339" s="290"/>
      <c r="AZ339" s="290"/>
      <c r="BA339" s="350"/>
      <c r="BB339" s="350"/>
      <c r="BC339" s="290"/>
      <c r="BD339" s="281"/>
      <c r="BF339" s="346"/>
      <c r="BG339" s="300"/>
      <c r="BH339" s="300"/>
      <c r="BI339" s="345"/>
      <c r="BJ339" s="345"/>
      <c r="BK339" s="300"/>
      <c r="BL339" s="286"/>
    </row>
    <row r="340" ht="22.5" customHeight="1">
      <c r="A340" s="368"/>
      <c r="B340" s="444"/>
      <c r="C340" s="195"/>
      <c r="D340" s="195"/>
      <c r="E340" s="199"/>
      <c r="F340" s="199"/>
      <c r="G340" s="195"/>
      <c r="H340" s="371"/>
      <c r="J340" s="194"/>
      <c r="K340" s="61"/>
      <c r="L340" s="61"/>
      <c r="M340" s="81"/>
      <c r="N340" s="81"/>
      <c r="O340" s="61"/>
      <c r="P340" s="298"/>
      <c r="R340" s="194"/>
      <c r="S340" s="61"/>
      <c r="T340" s="61"/>
      <c r="U340" s="81"/>
      <c r="V340" s="81"/>
      <c r="W340" s="61"/>
      <c r="X340" s="269"/>
      <c r="Z340" s="194"/>
      <c r="AA340" s="61"/>
      <c r="AB340" s="61"/>
      <c r="AC340" s="81"/>
      <c r="AD340" s="81"/>
      <c r="AE340" s="61"/>
      <c r="AF340" s="269"/>
      <c r="AH340" s="349"/>
      <c r="AI340" s="290"/>
      <c r="AJ340" s="277"/>
      <c r="AK340" s="350"/>
      <c r="AL340" s="350"/>
      <c r="AM340" s="290"/>
      <c r="AN340" s="315"/>
      <c r="AP340" s="346"/>
      <c r="AQ340" s="300"/>
      <c r="AR340" s="300"/>
      <c r="AS340" s="345"/>
      <c r="AT340" s="345"/>
      <c r="AU340" s="300"/>
      <c r="AV340" s="313"/>
      <c r="AX340" s="349"/>
      <c r="AY340" s="290"/>
      <c r="AZ340" s="290"/>
      <c r="BA340" s="350"/>
      <c r="BB340" s="350"/>
      <c r="BC340" s="290"/>
      <c r="BD340" s="281"/>
      <c r="BF340" s="346"/>
      <c r="BG340" s="300"/>
      <c r="BH340" s="300"/>
      <c r="BI340" s="345"/>
      <c r="BJ340" s="345"/>
      <c r="BK340" s="300"/>
      <c r="BL340" s="286"/>
    </row>
    <row r="341" ht="22.5" customHeight="1">
      <c r="A341" s="368"/>
      <c r="B341" s="444"/>
      <c r="C341" s="195"/>
      <c r="D341" s="195"/>
      <c r="E341" s="199"/>
      <c r="F341" s="199"/>
      <c r="G341" s="195"/>
      <c r="H341" s="371"/>
      <c r="J341" s="194"/>
      <c r="K341" s="61"/>
      <c r="L341" s="61"/>
      <c r="M341" s="81"/>
      <c r="N341" s="81"/>
      <c r="O341" s="61"/>
      <c r="P341" s="298"/>
      <c r="R341" s="194"/>
      <c r="S341" s="61"/>
      <c r="T341" s="61"/>
      <c r="U341" s="81"/>
      <c r="V341" s="81"/>
      <c r="W341" s="61"/>
      <c r="X341" s="269"/>
      <c r="Z341" s="194"/>
      <c r="AA341" s="61"/>
      <c r="AB341" s="61"/>
      <c r="AC341" s="81"/>
      <c r="AD341" s="81"/>
      <c r="AE341" s="61"/>
      <c r="AF341" s="269"/>
      <c r="AH341" s="349"/>
      <c r="AI341" s="290"/>
      <c r="AJ341" s="277"/>
      <c r="AK341" s="350"/>
      <c r="AL341" s="350"/>
      <c r="AM341" s="290"/>
      <c r="AN341" s="315"/>
      <c r="AP341" s="346"/>
      <c r="AQ341" s="300"/>
      <c r="AR341" s="300"/>
      <c r="AS341" s="345"/>
      <c r="AT341" s="345"/>
      <c r="AU341" s="300"/>
      <c r="AV341" s="313"/>
      <c r="AX341" s="349"/>
      <c r="AY341" s="290"/>
      <c r="AZ341" s="290"/>
      <c r="BA341" s="350"/>
      <c r="BB341" s="350"/>
      <c r="BC341" s="290"/>
      <c r="BD341" s="281"/>
      <c r="BF341" s="346"/>
      <c r="BG341" s="300"/>
      <c r="BH341" s="300"/>
      <c r="BI341" s="345"/>
      <c r="BJ341" s="345"/>
      <c r="BK341" s="300"/>
      <c r="BL341" s="286"/>
    </row>
    <row r="342" ht="22.5" customHeight="1">
      <c r="A342" s="368"/>
      <c r="B342" s="444"/>
      <c r="C342" s="195"/>
      <c r="D342" s="195"/>
      <c r="E342" s="199"/>
      <c r="F342" s="199"/>
      <c r="G342" s="195"/>
      <c r="H342" s="371"/>
      <c r="J342" s="194"/>
      <c r="K342" s="61"/>
      <c r="L342" s="61"/>
      <c r="M342" s="81"/>
      <c r="N342" s="81"/>
      <c r="O342" s="61"/>
      <c r="P342" s="298"/>
      <c r="R342" s="194"/>
      <c r="S342" s="61"/>
      <c r="T342" s="61"/>
      <c r="U342" s="81"/>
      <c r="V342" s="81"/>
      <c r="W342" s="61"/>
      <c r="X342" s="269"/>
      <c r="Z342" s="194"/>
      <c r="AA342" s="61"/>
      <c r="AB342" s="61"/>
      <c r="AC342" s="81"/>
      <c r="AD342" s="81"/>
      <c r="AE342" s="61"/>
      <c r="AF342" s="269"/>
      <c r="AH342" s="349"/>
      <c r="AI342" s="290"/>
      <c r="AJ342" s="277"/>
      <c r="AK342" s="350"/>
      <c r="AL342" s="350"/>
      <c r="AM342" s="290"/>
      <c r="AN342" s="315"/>
      <c r="AP342" s="346"/>
      <c r="AQ342" s="300"/>
      <c r="AR342" s="300"/>
      <c r="AS342" s="345"/>
      <c r="AT342" s="345"/>
      <c r="AU342" s="300"/>
      <c r="AV342" s="313"/>
      <c r="AX342" s="349"/>
      <c r="AY342" s="290"/>
      <c r="AZ342" s="290"/>
      <c r="BA342" s="350"/>
      <c r="BB342" s="350"/>
      <c r="BC342" s="290"/>
      <c r="BD342" s="281"/>
      <c r="BF342" s="346"/>
      <c r="BG342" s="300"/>
      <c r="BH342" s="300"/>
      <c r="BI342" s="345"/>
      <c r="BJ342" s="345"/>
      <c r="BK342" s="300"/>
      <c r="BL342" s="286"/>
    </row>
    <row r="343" ht="22.5" customHeight="1">
      <c r="A343" s="368"/>
      <c r="B343" s="444"/>
      <c r="C343" s="195"/>
      <c r="D343" s="195"/>
      <c r="E343" s="199"/>
      <c r="F343" s="199"/>
      <c r="G343" s="195"/>
      <c r="H343" s="371"/>
      <c r="J343" s="194"/>
      <c r="K343" s="61"/>
      <c r="L343" s="61"/>
      <c r="M343" s="81"/>
      <c r="N343" s="81"/>
      <c r="O343" s="61"/>
      <c r="P343" s="298"/>
      <c r="R343" s="194"/>
      <c r="S343" s="61"/>
      <c r="T343" s="61"/>
      <c r="U343" s="81"/>
      <c r="V343" s="81"/>
      <c r="W343" s="61"/>
      <c r="X343" s="269"/>
      <c r="Z343" s="194"/>
      <c r="AA343" s="61"/>
      <c r="AB343" s="61"/>
      <c r="AC343" s="81"/>
      <c r="AD343" s="81"/>
      <c r="AE343" s="61"/>
      <c r="AF343" s="269"/>
      <c r="AH343" s="349"/>
      <c r="AI343" s="290"/>
      <c r="AJ343" s="277"/>
      <c r="AK343" s="350"/>
      <c r="AL343" s="350"/>
      <c r="AM343" s="290"/>
      <c r="AN343" s="315"/>
      <c r="AP343" s="346"/>
      <c r="AQ343" s="300"/>
      <c r="AR343" s="300"/>
      <c r="AS343" s="345"/>
      <c r="AT343" s="345"/>
      <c r="AU343" s="300"/>
      <c r="AV343" s="313"/>
      <c r="AX343" s="349"/>
      <c r="AY343" s="290"/>
      <c r="AZ343" s="290"/>
      <c r="BA343" s="350"/>
      <c r="BB343" s="350"/>
      <c r="BC343" s="290"/>
      <c r="BD343" s="281"/>
      <c r="BF343" s="346"/>
      <c r="BG343" s="300"/>
      <c r="BH343" s="300"/>
      <c r="BI343" s="345"/>
      <c r="BJ343" s="345"/>
      <c r="BK343" s="300"/>
      <c r="BL343" s="286"/>
    </row>
    <row r="344" ht="22.5" customHeight="1">
      <c r="A344" s="368"/>
      <c r="B344" s="444"/>
      <c r="C344" s="195"/>
      <c r="D344" s="195"/>
      <c r="E344" s="199"/>
      <c r="F344" s="199"/>
      <c r="G344" s="195"/>
      <c r="H344" s="371"/>
      <c r="J344" s="194"/>
      <c r="K344" s="61"/>
      <c r="L344" s="61"/>
      <c r="M344" s="81"/>
      <c r="N344" s="81"/>
      <c r="O344" s="61"/>
      <c r="P344" s="298"/>
      <c r="R344" s="194"/>
      <c r="S344" s="61"/>
      <c r="T344" s="61"/>
      <c r="U344" s="81"/>
      <c r="V344" s="81"/>
      <c r="W344" s="61"/>
      <c r="X344" s="269"/>
      <c r="Z344" s="194"/>
      <c r="AA344" s="61"/>
      <c r="AB344" s="61"/>
      <c r="AC344" s="81"/>
      <c r="AD344" s="81"/>
      <c r="AE344" s="61"/>
      <c r="AF344" s="269"/>
      <c r="AH344" s="349"/>
      <c r="AI344" s="290"/>
      <c r="AJ344" s="277"/>
      <c r="AK344" s="350"/>
      <c r="AL344" s="350"/>
      <c r="AM344" s="290"/>
      <c r="AN344" s="315"/>
      <c r="AP344" s="346"/>
      <c r="AQ344" s="300"/>
      <c r="AR344" s="300"/>
      <c r="AS344" s="345"/>
      <c r="AT344" s="345"/>
      <c r="AU344" s="300"/>
      <c r="AV344" s="313"/>
      <c r="AX344" s="349"/>
      <c r="AY344" s="290"/>
      <c r="AZ344" s="290"/>
      <c r="BA344" s="350"/>
      <c r="BB344" s="350"/>
      <c r="BC344" s="290"/>
      <c r="BD344" s="281"/>
      <c r="BF344" s="346"/>
      <c r="BG344" s="300"/>
      <c r="BH344" s="300"/>
      <c r="BI344" s="345"/>
      <c r="BJ344" s="345"/>
      <c r="BK344" s="300"/>
      <c r="BL344" s="286"/>
    </row>
    <row r="345" ht="22.5" customHeight="1">
      <c r="A345" s="368"/>
      <c r="B345" s="444"/>
      <c r="C345" s="195"/>
      <c r="D345" s="195"/>
      <c r="E345" s="199"/>
      <c r="F345" s="199"/>
      <c r="G345" s="195"/>
      <c r="H345" s="371"/>
      <c r="J345" s="194"/>
      <c r="K345" s="61"/>
      <c r="L345" s="61"/>
      <c r="M345" s="81"/>
      <c r="N345" s="81"/>
      <c r="O345" s="61"/>
      <c r="P345" s="298"/>
      <c r="R345" s="194"/>
      <c r="S345" s="61"/>
      <c r="T345" s="61"/>
      <c r="U345" s="81"/>
      <c r="V345" s="81"/>
      <c r="W345" s="61"/>
      <c r="X345" s="269"/>
      <c r="Z345" s="194"/>
      <c r="AA345" s="61"/>
      <c r="AB345" s="61"/>
      <c r="AC345" s="81"/>
      <c r="AD345" s="81"/>
      <c r="AE345" s="61"/>
      <c r="AF345" s="269"/>
      <c r="AH345" s="349"/>
      <c r="AI345" s="290"/>
      <c r="AJ345" s="277"/>
      <c r="AK345" s="350"/>
      <c r="AL345" s="350"/>
      <c r="AM345" s="290"/>
      <c r="AN345" s="315"/>
      <c r="AP345" s="346"/>
      <c r="AQ345" s="300"/>
      <c r="AR345" s="300"/>
      <c r="AS345" s="345"/>
      <c r="AT345" s="345"/>
      <c r="AU345" s="300"/>
      <c r="AV345" s="313"/>
      <c r="AX345" s="349"/>
      <c r="AY345" s="290"/>
      <c r="AZ345" s="290"/>
      <c r="BA345" s="350"/>
      <c r="BB345" s="350"/>
      <c r="BC345" s="290"/>
      <c r="BD345" s="281"/>
      <c r="BF345" s="346"/>
      <c r="BG345" s="300"/>
      <c r="BH345" s="300"/>
      <c r="BI345" s="345"/>
      <c r="BJ345" s="345"/>
      <c r="BK345" s="300"/>
      <c r="BL345" s="286"/>
    </row>
    <row r="346" ht="22.5" customHeight="1">
      <c r="A346" s="368"/>
      <c r="B346" s="444"/>
      <c r="C346" s="195"/>
      <c r="D346" s="195"/>
      <c r="E346" s="199"/>
      <c r="F346" s="199"/>
      <c r="G346" s="195"/>
      <c r="H346" s="371"/>
      <c r="J346" s="194"/>
      <c r="K346" s="61"/>
      <c r="L346" s="61"/>
      <c r="M346" s="81"/>
      <c r="N346" s="81"/>
      <c r="O346" s="61"/>
      <c r="P346" s="298"/>
      <c r="R346" s="194"/>
      <c r="S346" s="61"/>
      <c r="T346" s="61"/>
      <c r="U346" s="81"/>
      <c r="V346" s="81"/>
      <c r="W346" s="61"/>
      <c r="X346" s="269"/>
      <c r="Z346" s="194"/>
      <c r="AA346" s="61"/>
      <c r="AB346" s="61"/>
      <c r="AC346" s="81"/>
      <c r="AD346" s="81"/>
      <c r="AE346" s="61"/>
      <c r="AF346" s="269"/>
      <c r="AH346" s="349"/>
      <c r="AI346" s="290"/>
      <c r="AJ346" s="277"/>
      <c r="AK346" s="350"/>
      <c r="AL346" s="350"/>
      <c r="AM346" s="290"/>
      <c r="AN346" s="315"/>
      <c r="AP346" s="346"/>
      <c r="AQ346" s="300"/>
      <c r="AR346" s="300"/>
      <c r="AS346" s="345"/>
      <c r="AT346" s="345"/>
      <c r="AU346" s="300"/>
      <c r="AV346" s="313"/>
      <c r="AX346" s="349"/>
      <c r="AY346" s="290"/>
      <c r="AZ346" s="290"/>
      <c r="BA346" s="350"/>
      <c r="BB346" s="350"/>
      <c r="BC346" s="290"/>
      <c r="BD346" s="281"/>
      <c r="BF346" s="346"/>
      <c r="BG346" s="300"/>
      <c r="BH346" s="300"/>
      <c r="BI346" s="345"/>
      <c r="BJ346" s="345"/>
      <c r="BK346" s="300"/>
      <c r="BL346" s="286"/>
    </row>
    <row r="347" ht="22.5" customHeight="1">
      <c r="A347" s="368"/>
      <c r="B347" s="444"/>
      <c r="C347" s="195"/>
      <c r="D347" s="195"/>
      <c r="E347" s="199"/>
      <c r="F347" s="199"/>
      <c r="G347" s="195"/>
      <c r="H347" s="371"/>
      <c r="J347" s="194"/>
      <c r="K347" s="61"/>
      <c r="L347" s="61"/>
      <c r="M347" s="81"/>
      <c r="N347" s="81"/>
      <c r="O347" s="61"/>
      <c r="P347" s="298"/>
      <c r="R347" s="194"/>
      <c r="S347" s="61"/>
      <c r="T347" s="61"/>
      <c r="U347" s="81"/>
      <c r="V347" s="81"/>
      <c r="W347" s="61"/>
      <c r="X347" s="269"/>
      <c r="Z347" s="194"/>
      <c r="AA347" s="61"/>
      <c r="AB347" s="61"/>
      <c r="AC347" s="81"/>
      <c r="AD347" s="81"/>
      <c r="AE347" s="61"/>
      <c r="AF347" s="269"/>
      <c r="AH347" s="349"/>
      <c r="AI347" s="290"/>
      <c r="AJ347" s="277"/>
      <c r="AK347" s="350"/>
      <c r="AL347" s="350"/>
      <c r="AM347" s="290"/>
      <c r="AN347" s="315"/>
      <c r="AP347" s="346"/>
      <c r="AQ347" s="300"/>
      <c r="AR347" s="300"/>
      <c r="AS347" s="345"/>
      <c r="AT347" s="345"/>
      <c r="AU347" s="300"/>
      <c r="AV347" s="313"/>
      <c r="AX347" s="349"/>
      <c r="AY347" s="290"/>
      <c r="AZ347" s="290"/>
      <c r="BA347" s="350"/>
      <c r="BB347" s="350"/>
      <c r="BC347" s="290"/>
      <c r="BD347" s="281"/>
      <c r="BF347" s="346"/>
      <c r="BG347" s="300"/>
      <c r="BH347" s="300"/>
      <c r="BI347" s="345"/>
      <c r="BJ347" s="345"/>
      <c r="BK347" s="300"/>
      <c r="BL347" s="286"/>
    </row>
    <row r="348" ht="22.5" customHeight="1">
      <c r="A348" s="368"/>
      <c r="B348" s="444"/>
      <c r="C348" s="195"/>
      <c r="D348" s="195"/>
      <c r="E348" s="199"/>
      <c r="F348" s="199"/>
      <c r="G348" s="195"/>
      <c r="H348" s="371"/>
      <c r="J348" s="194"/>
      <c r="K348" s="61"/>
      <c r="L348" s="61"/>
      <c r="M348" s="81"/>
      <c r="N348" s="81"/>
      <c r="O348" s="61"/>
      <c r="P348" s="298"/>
      <c r="R348" s="194"/>
      <c r="S348" s="61"/>
      <c r="T348" s="61"/>
      <c r="U348" s="81"/>
      <c r="V348" s="81"/>
      <c r="W348" s="61"/>
      <c r="X348" s="269"/>
      <c r="Z348" s="194"/>
      <c r="AA348" s="61"/>
      <c r="AB348" s="61"/>
      <c r="AC348" s="81"/>
      <c r="AD348" s="81"/>
      <c r="AE348" s="61"/>
      <c r="AF348" s="269"/>
      <c r="AH348" s="349"/>
      <c r="AI348" s="290"/>
      <c r="AJ348" s="277"/>
      <c r="AK348" s="350"/>
      <c r="AL348" s="350"/>
      <c r="AM348" s="290"/>
      <c r="AN348" s="315"/>
      <c r="AP348" s="346"/>
      <c r="AQ348" s="300"/>
      <c r="AR348" s="300"/>
      <c r="AS348" s="345"/>
      <c r="AT348" s="345"/>
      <c r="AU348" s="300"/>
      <c r="AV348" s="313"/>
      <c r="AX348" s="349"/>
      <c r="AY348" s="290"/>
      <c r="AZ348" s="290"/>
      <c r="BA348" s="350"/>
      <c r="BB348" s="350"/>
      <c r="BC348" s="290"/>
      <c r="BD348" s="281"/>
      <c r="BF348" s="346"/>
      <c r="BG348" s="300"/>
      <c r="BH348" s="300"/>
      <c r="BI348" s="345"/>
      <c r="BJ348" s="345"/>
      <c r="BK348" s="300"/>
      <c r="BL348" s="286"/>
    </row>
    <row r="349" ht="22.5" customHeight="1">
      <c r="A349" s="368"/>
      <c r="B349" s="444"/>
      <c r="C349" s="195"/>
      <c r="D349" s="195"/>
      <c r="E349" s="199"/>
      <c r="F349" s="199"/>
      <c r="G349" s="195"/>
      <c r="H349" s="371"/>
      <c r="J349" s="194"/>
      <c r="K349" s="61"/>
      <c r="L349" s="61"/>
      <c r="M349" s="81"/>
      <c r="N349" s="81"/>
      <c r="O349" s="61"/>
      <c r="P349" s="298"/>
      <c r="R349" s="194"/>
      <c r="S349" s="61"/>
      <c r="T349" s="61"/>
      <c r="U349" s="81"/>
      <c r="V349" s="81"/>
      <c r="W349" s="61"/>
      <c r="X349" s="269"/>
      <c r="Z349" s="194"/>
      <c r="AA349" s="61"/>
      <c r="AB349" s="61"/>
      <c r="AC349" s="81"/>
      <c r="AD349" s="81"/>
      <c r="AE349" s="61"/>
      <c r="AF349" s="269"/>
      <c r="AH349" s="349"/>
      <c r="AI349" s="290"/>
      <c r="AJ349" s="277"/>
      <c r="AK349" s="350"/>
      <c r="AL349" s="350"/>
      <c r="AM349" s="290"/>
      <c r="AN349" s="315"/>
      <c r="AP349" s="346"/>
      <c r="AQ349" s="300"/>
      <c r="AR349" s="300"/>
      <c r="AS349" s="345"/>
      <c r="AT349" s="345"/>
      <c r="AU349" s="300"/>
      <c r="AV349" s="313"/>
      <c r="AX349" s="349"/>
      <c r="AY349" s="290"/>
      <c r="AZ349" s="290"/>
      <c r="BA349" s="350"/>
      <c r="BB349" s="350"/>
      <c r="BC349" s="290"/>
      <c r="BD349" s="281"/>
      <c r="BF349" s="346"/>
      <c r="BG349" s="300"/>
      <c r="BH349" s="300"/>
      <c r="BI349" s="345"/>
      <c r="BJ349" s="345"/>
      <c r="BK349" s="300"/>
      <c r="BL349" s="286"/>
    </row>
    <row r="350" ht="22.5" customHeight="1">
      <c r="A350" s="368"/>
      <c r="B350" s="444"/>
      <c r="C350" s="195"/>
      <c r="D350" s="195"/>
      <c r="E350" s="199"/>
      <c r="F350" s="199"/>
      <c r="G350" s="195"/>
      <c r="H350" s="371"/>
      <c r="J350" s="194"/>
      <c r="K350" s="61"/>
      <c r="L350" s="61"/>
      <c r="M350" s="81"/>
      <c r="N350" s="81"/>
      <c r="O350" s="61"/>
      <c r="P350" s="298"/>
      <c r="R350" s="194"/>
      <c r="S350" s="61"/>
      <c r="T350" s="61"/>
      <c r="U350" s="81"/>
      <c r="V350" s="81"/>
      <c r="W350" s="61"/>
      <c r="X350" s="269"/>
      <c r="Z350" s="194"/>
      <c r="AA350" s="61"/>
      <c r="AB350" s="61"/>
      <c r="AC350" s="81"/>
      <c r="AD350" s="81"/>
      <c r="AE350" s="61"/>
      <c r="AF350" s="269"/>
      <c r="AH350" s="349"/>
      <c r="AI350" s="290"/>
      <c r="AJ350" s="277"/>
      <c r="AK350" s="350"/>
      <c r="AL350" s="350"/>
      <c r="AM350" s="290"/>
      <c r="AN350" s="315"/>
      <c r="AP350" s="346"/>
      <c r="AQ350" s="300"/>
      <c r="AR350" s="300"/>
      <c r="AS350" s="345"/>
      <c r="AT350" s="345"/>
      <c r="AU350" s="300"/>
      <c r="AV350" s="313"/>
      <c r="AX350" s="349"/>
      <c r="AY350" s="290"/>
      <c r="AZ350" s="290"/>
      <c r="BA350" s="350"/>
      <c r="BB350" s="350"/>
      <c r="BC350" s="290"/>
      <c r="BD350" s="281"/>
      <c r="BF350" s="346"/>
      <c r="BG350" s="300"/>
      <c r="BH350" s="300"/>
      <c r="BI350" s="345"/>
      <c r="BJ350" s="345"/>
      <c r="BK350" s="300"/>
      <c r="BL350" s="286"/>
    </row>
    <row r="351" ht="22.5" customHeight="1">
      <c r="A351" s="368"/>
      <c r="B351" s="444"/>
      <c r="C351" s="195"/>
      <c r="D351" s="195"/>
      <c r="E351" s="199"/>
      <c r="F351" s="199"/>
      <c r="G351" s="195"/>
      <c r="H351" s="371"/>
      <c r="J351" s="194"/>
      <c r="K351" s="61"/>
      <c r="L351" s="61"/>
      <c r="M351" s="81"/>
      <c r="N351" s="81"/>
      <c r="O351" s="61"/>
      <c r="P351" s="298"/>
      <c r="R351" s="194"/>
      <c r="S351" s="61"/>
      <c r="T351" s="61"/>
      <c r="U351" s="81"/>
      <c r="V351" s="81"/>
      <c r="W351" s="61"/>
      <c r="X351" s="269"/>
      <c r="Z351" s="194"/>
      <c r="AA351" s="61"/>
      <c r="AB351" s="61"/>
      <c r="AC351" s="81"/>
      <c r="AD351" s="81"/>
      <c r="AE351" s="61"/>
      <c r="AF351" s="269"/>
      <c r="AH351" s="349"/>
      <c r="AI351" s="290"/>
      <c r="AJ351" s="277"/>
      <c r="AK351" s="350"/>
      <c r="AL351" s="350"/>
      <c r="AM351" s="290"/>
      <c r="AN351" s="315"/>
      <c r="AP351" s="346"/>
      <c r="AQ351" s="300"/>
      <c r="AR351" s="300"/>
      <c r="AS351" s="345"/>
      <c r="AT351" s="345"/>
      <c r="AU351" s="300"/>
      <c r="AV351" s="313"/>
      <c r="AX351" s="349"/>
      <c r="AY351" s="290"/>
      <c r="AZ351" s="290"/>
      <c r="BA351" s="350"/>
      <c r="BB351" s="350"/>
      <c r="BC351" s="290"/>
      <c r="BD351" s="281"/>
      <c r="BF351" s="346"/>
      <c r="BG351" s="300"/>
      <c r="BH351" s="300"/>
      <c r="BI351" s="345"/>
      <c r="BJ351" s="345"/>
      <c r="BK351" s="300"/>
      <c r="BL351" s="286"/>
    </row>
    <row r="352" ht="22.5" customHeight="1">
      <c r="A352" s="368"/>
      <c r="B352" s="444"/>
      <c r="C352" s="195"/>
      <c r="D352" s="195"/>
      <c r="E352" s="199"/>
      <c r="F352" s="199"/>
      <c r="G352" s="195"/>
      <c r="H352" s="371"/>
      <c r="J352" s="194"/>
      <c r="K352" s="61"/>
      <c r="L352" s="61"/>
      <c r="M352" s="81"/>
      <c r="N352" s="81"/>
      <c r="O352" s="61"/>
      <c r="P352" s="298"/>
      <c r="R352" s="194"/>
      <c r="S352" s="61"/>
      <c r="T352" s="61"/>
      <c r="U352" s="81"/>
      <c r="V352" s="81"/>
      <c r="W352" s="61"/>
      <c r="X352" s="269"/>
      <c r="Z352" s="194"/>
      <c r="AA352" s="61"/>
      <c r="AB352" s="61"/>
      <c r="AC352" s="81"/>
      <c r="AD352" s="81"/>
      <c r="AE352" s="61"/>
      <c r="AF352" s="269"/>
      <c r="AH352" s="349"/>
      <c r="AI352" s="290"/>
      <c r="AJ352" s="277"/>
      <c r="AK352" s="350"/>
      <c r="AL352" s="350"/>
      <c r="AM352" s="290"/>
      <c r="AN352" s="315"/>
      <c r="AP352" s="346"/>
      <c r="AQ352" s="300"/>
      <c r="AR352" s="300"/>
      <c r="AS352" s="345"/>
      <c r="AT352" s="345"/>
      <c r="AU352" s="300"/>
      <c r="AV352" s="313"/>
      <c r="AX352" s="349"/>
      <c r="AY352" s="290"/>
      <c r="AZ352" s="290"/>
      <c r="BA352" s="350"/>
      <c r="BB352" s="350"/>
      <c r="BC352" s="290"/>
      <c r="BD352" s="281"/>
      <c r="BF352" s="346"/>
      <c r="BG352" s="300"/>
      <c r="BH352" s="300"/>
      <c r="BI352" s="345"/>
      <c r="BJ352" s="345"/>
      <c r="BK352" s="300"/>
      <c r="BL352" s="286"/>
    </row>
    <row r="353" ht="22.5" customHeight="1">
      <c r="A353" s="368"/>
      <c r="B353" s="444"/>
      <c r="C353" s="195"/>
      <c r="D353" s="195"/>
      <c r="E353" s="199"/>
      <c r="F353" s="199"/>
      <c r="G353" s="195"/>
      <c r="H353" s="371"/>
      <c r="J353" s="194"/>
      <c r="K353" s="61"/>
      <c r="L353" s="61"/>
      <c r="M353" s="81"/>
      <c r="N353" s="81"/>
      <c r="O353" s="61"/>
      <c r="P353" s="298"/>
      <c r="R353" s="194"/>
      <c r="S353" s="61"/>
      <c r="T353" s="61"/>
      <c r="U353" s="81"/>
      <c r="V353" s="81"/>
      <c r="W353" s="61"/>
      <c r="X353" s="269"/>
      <c r="Z353" s="194"/>
      <c r="AA353" s="61"/>
      <c r="AB353" s="61"/>
      <c r="AC353" s="81"/>
      <c r="AD353" s="81"/>
      <c r="AE353" s="61"/>
      <c r="AF353" s="269"/>
      <c r="AH353" s="349"/>
      <c r="AI353" s="290"/>
      <c r="AJ353" s="277"/>
      <c r="AK353" s="350"/>
      <c r="AL353" s="350"/>
      <c r="AM353" s="290"/>
      <c r="AN353" s="315"/>
      <c r="AP353" s="346"/>
      <c r="AQ353" s="300"/>
      <c r="AR353" s="300"/>
      <c r="AS353" s="345"/>
      <c r="AT353" s="345"/>
      <c r="AU353" s="300"/>
      <c r="AV353" s="313"/>
      <c r="AX353" s="349"/>
      <c r="AY353" s="290"/>
      <c r="AZ353" s="290"/>
      <c r="BA353" s="350"/>
      <c r="BB353" s="350"/>
      <c r="BC353" s="290"/>
      <c r="BD353" s="281"/>
      <c r="BF353" s="346"/>
      <c r="BG353" s="300"/>
      <c r="BH353" s="300"/>
      <c r="BI353" s="345"/>
      <c r="BJ353" s="345"/>
      <c r="BK353" s="300"/>
      <c r="BL353" s="286"/>
    </row>
    <row r="354" ht="22.5" customHeight="1">
      <c r="A354" s="368"/>
      <c r="B354" s="444"/>
      <c r="C354" s="195"/>
      <c r="D354" s="195"/>
      <c r="E354" s="199"/>
      <c r="F354" s="199"/>
      <c r="G354" s="195"/>
      <c r="H354" s="371"/>
      <c r="J354" s="194"/>
      <c r="K354" s="61"/>
      <c r="L354" s="61"/>
      <c r="M354" s="81"/>
      <c r="N354" s="81"/>
      <c r="O354" s="61"/>
      <c r="P354" s="298"/>
      <c r="R354" s="194"/>
      <c r="S354" s="61"/>
      <c r="T354" s="61"/>
      <c r="U354" s="81"/>
      <c r="V354" s="81"/>
      <c r="W354" s="61"/>
      <c r="X354" s="269"/>
      <c r="Z354" s="194"/>
      <c r="AA354" s="61"/>
      <c r="AB354" s="61"/>
      <c r="AC354" s="81"/>
      <c r="AD354" s="81"/>
      <c r="AE354" s="61"/>
      <c r="AF354" s="269"/>
      <c r="AH354" s="349"/>
      <c r="AI354" s="290"/>
      <c r="AJ354" s="277"/>
      <c r="AK354" s="350"/>
      <c r="AL354" s="350"/>
      <c r="AM354" s="290"/>
      <c r="AN354" s="315"/>
      <c r="AP354" s="346"/>
      <c r="AQ354" s="300"/>
      <c r="AR354" s="300"/>
      <c r="AS354" s="345"/>
      <c r="AT354" s="345"/>
      <c r="AU354" s="300"/>
      <c r="AV354" s="313"/>
      <c r="AX354" s="349"/>
      <c r="AY354" s="290"/>
      <c r="AZ354" s="290"/>
      <c r="BA354" s="350"/>
      <c r="BB354" s="350"/>
      <c r="BC354" s="290"/>
      <c r="BD354" s="281"/>
      <c r="BF354" s="346"/>
      <c r="BG354" s="300"/>
      <c r="BH354" s="300"/>
      <c r="BI354" s="345"/>
      <c r="BJ354" s="345"/>
      <c r="BK354" s="300"/>
      <c r="BL354" s="286"/>
    </row>
    <row r="355" ht="22.5" customHeight="1">
      <c r="A355" s="368"/>
      <c r="B355" s="444"/>
      <c r="C355" s="195"/>
      <c r="D355" s="195"/>
      <c r="E355" s="199"/>
      <c r="F355" s="199"/>
      <c r="G355" s="195"/>
      <c r="H355" s="371"/>
      <c r="J355" s="194"/>
      <c r="K355" s="61"/>
      <c r="L355" s="61"/>
      <c r="M355" s="81"/>
      <c r="N355" s="81"/>
      <c r="O355" s="61"/>
      <c r="P355" s="298"/>
      <c r="R355" s="194"/>
      <c r="S355" s="61"/>
      <c r="T355" s="61"/>
      <c r="U355" s="81"/>
      <c r="V355" s="81"/>
      <c r="W355" s="61"/>
      <c r="X355" s="269"/>
      <c r="Z355" s="194"/>
      <c r="AA355" s="61"/>
      <c r="AB355" s="61"/>
      <c r="AC355" s="81"/>
      <c r="AD355" s="81"/>
      <c r="AE355" s="61"/>
      <c r="AF355" s="269"/>
      <c r="AH355" s="349"/>
      <c r="AI355" s="290"/>
      <c r="AJ355" s="277"/>
      <c r="AK355" s="350"/>
      <c r="AL355" s="350"/>
      <c r="AM355" s="290"/>
      <c r="AN355" s="315"/>
      <c r="AP355" s="346"/>
      <c r="AQ355" s="300"/>
      <c r="AR355" s="300"/>
      <c r="AS355" s="345"/>
      <c r="AT355" s="345"/>
      <c r="AU355" s="300"/>
      <c r="AV355" s="313"/>
      <c r="AX355" s="349"/>
      <c r="AY355" s="290"/>
      <c r="AZ355" s="290"/>
      <c r="BA355" s="350"/>
      <c r="BB355" s="350"/>
      <c r="BC355" s="290"/>
      <c r="BD355" s="281"/>
      <c r="BF355" s="346"/>
      <c r="BG355" s="300"/>
      <c r="BH355" s="300"/>
      <c r="BI355" s="345"/>
      <c r="BJ355" s="345"/>
      <c r="BK355" s="300"/>
      <c r="BL355" s="286"/>
    </row>
    <row r="356" ht="22.5" customHeight="1">
      <c r="A356" s="368"/>
      <c r="B356" s="444"/>
      <c r="C356" s="195"/>
      <c r="D356" s="195"/>
      <c r="E356" s="199"/>
      <c r="F356" s="199"/>
      <c r="G356" s="195"/>
      <c r="H356" s="371"/>
      <c r="J356" s="194"/>
      <c r="K356" s="61"/>
      <c r="L356" s="61"/>
      <c r="M356" s="81"/>
      <c r="N356" s="81"/>
      <c r="O356" s="61"/>
      <c r="P356" s="298"/>
      <c r="R356" s="194"/>
      <c r="S356" s="61"/>
      <c r="T356" s="61"/>
      <c r="U356" s="81"/>
      <c r="V356" s="81"/>
      <c r="W356" s="61"/>
      <c r="X356" s="269"/>
      <c r="Z356" s="194"/>
      <c r="AA356" s="61"/>
      <c r="AB356" s="61"/>
      <c r="AC356" s="81"/>
      <c r="AD356" s="81"/>
      <c r="AE356" s="61"/>
      <c r="AF356" s="269"/>
      <c r="AH356" s="349"/>
      <c r="AI356" s="290"/>
      <c r="AJ356" s="277"/>
      <c r="AK356" s="350"/>
      <c r="AL356" s="350"/>
      <c r="AM356" s="290"/>
      <c r="AN356" s="315"/>
      <c r="AP356" s="346"/>
      <c r="AQ356" s="300"/>
      <c r="AR356" s="300"/>
      <c r="AS356" s="345"/>
      <c r="AT356" s="345"/>
      <c r="AU356" s="300"/>
      <c r="AV356" s="313"/>
      <c r="AX356" s="349"/>
      <c r="AY356" s="290"/>
      <c r="AZ356" s="290"/>
      <c r="BA356" s="350"/>
      <c r="BB356" s="350"/>
      <c r="BC356" s="290"/>
      <c r="BD356" s="281"/>
      <c r="BF356" s="346"/>
      <c r="BG356" s="300"/>
      <c r="BH356" s="300"/>
      <c r="BI356" s="345"/>
      <c r="BJ356" s="345"/>
      <c r="BK356" s="300"/>
      <c r="BL356" s="286"/>
    </row>
    <row r="357" ht="22.5" customHeight="1">
      <c r="A357" s="368"/>
      <c r="B357" s="444"/>
      <c r="C357" s="195"/>
      <c r="D357" s="195"/>
      <c r="E357" s="199"/>
      <c r="F357" s="199"/>
      <c r="G357" s="195"/>
      <c r="H357" s="371"/>
      <c r="J357" s="194"/>
      <c r="K357" s="61"/>
      <c r="L357" s="61"/>
      <c r="M357" s="81"/>
      <c r="N357" s="81"/>
      <c r="O357" s="61"/>
      <c r="P357" s="298"/>
      <c r="R357" s="194"/>
      <c r="S357" s="61"/>
      <c r="T357" s="61"/>
      <c r="U357" s="81"/>
      <c r="V357" s="81"/>
      <c r="W357" s="61"/>
      <c r="X357" s="269"/>
      <c r="Z357" s="194"/>
      <c r="AA357" s="61"/>
      <c r="AB357" s="61"/>
      <c r="AC357" s="81"/>
      <c r="AD357" s="81"/>
      <c r="AE357" s="61"/>
      <c r="AF357" s="269"/>
      <c r="AH357" s="349"/>
      <c r="AI357" s="290"/>
      <c r="AJ357" s="290"/>
      <c r="AK357" s="350"/>
      <c r="AL357" s="350"/>
      <c r="AM357" s="290"/>
      <c r="AN357" s="315"/>
      <c r="AP357" s="346"/>
      <c r="AQ357" s="300"/>
      <c r="AR357" s="300"/>
      <c r="AS357" s="345"/>
      <c r="AT357" s="345"/>
      <c r="AU357" s="300"/>
      <c r="AV357" s="313"/>
      <c r="AX357" s="349"/>
      <c r="AY357" s="290"/>
      <c r="AZ357" s="290"/>
      <c r="BA357" s="350"/>
      <c r="BB357" s="350"/>
      <c r="BC357" s="290"/>
      <c r="BD357" s="281"/>
      <c r="BF357" s="346"/>
      <c r="BG357" s="300"/>
      <c r="BH357" s="300"/>
      <c r="BI357" s="345"/>
      <c r="BJ357" s="345"/>
      <c r="BK357" s="300"/>
      <c r="BL357" s="286"/>
    </row>
    <row r="358" ht="22.5" customHeight="1">
      <c r="A358" s="368"/>
      <c r="B358" s="444"/>
      <c r="C358" s="195"/>
      <c r="D358" s="195"/>
      <c r="E358" s="199"/>
      <c r="F358" s="199"/>
      <c r="G358" s="195"/>
      <c r="H358" s="371"/>
      <c r="J358" s="194"/>
      <c r="K358" s="61"/>
      <c r="L358" s="61"/>
      <c r="M358" s="81"/>
      <c r="N358" s="81"/>
      <c r="O358" s="61"/>
      <c r="P358" s="298"/>
      <c r="R358" s="194"/>
      <c r="S358" s="61"/>
      <c r="T358" s="61"/>
      <c r="U358" s="81"/>
      <c r="V358" s="81"/>
      <c r="W358" s="61"/>
      <c r="X358" s="269"/>
      <c r="Z358" s="194"/>
      <c r="AA358" s="61"/>
      <c r="AB358" s="61"/>
      <c r="AC358" s="81"/>
      <c r="AD358" s="81"/>
      <c r="AE358" s="61"/>
      <c r="AF358" s="269"/>
      <c r="AH358" s="349"/>
      <c r="AI358" s="290"/>
      <c r="AJ358" s="290"/>
      <c r="AK358" s="350"/>
      <c r="AL358" s="350"/>
      <c r="AM358" s="290"/>
      <c r="AN358" s="315"/>
      <c r="AP358" s="346"/>
      <c r="AQ358" s="300"/>
      <c r="AR358" s="300"/>
      <c r="AS358" s="345"/>
      <c r="AT358" s="345"/>
      <c r="AU358" s="300"/>
      <c r="AV358" s="313"/>
      <c r="AX358" s="349"/>
      <c r="AY358" s="290"/>
      <c r="AZ358" s="290"/>
      <c r="BA358" s="350"/>
      <c r="BB358" s="350"/>
      <c r="BC358" s="290"/>
      <c r="BD358" s="281"/>
      <c r="BF358" s="346"/>
      <c r="BG358" s="300"/>
      <c r="BH358" s="300"/>
      <c r="BI358" s="345"/>
      <c r="BJ358" s="345"/>
      <c r="BK358" s="300"/>
      <c r="BL358" s="286"/>
    </row>
    <row r="359" ht="22.5" customHeight="1">
      <c r="A359" s="368"/>
      <c r="B359" s="444"/>
      <c r="C359" s="195"/>
      <c r="D359" s="195"/>
      <c r="E359" s="199"/>
      <c r="F359" s="199"/>
      <c r="G359" s="195"/>
      <c r="H359" s="371"/>
      <c r="J359" s="194"/>
      <c r="K359" s="61"/>
      <c r="L359" s="61"/>
      <c r="M359" s="81"/>
      <c r="N359" s="81"/>
      <c r="O359" s="61"/>
      <c r="P359" s="298"/>
      <c r="R359" s="194"/>
      <c r="S359" s="61"/>
      <c r="T359" s="61"/>
      <c r="U359" s="81"/>
      <c r="V359" s="81"/>
      <c r="W359" s="61"/>
      <c r="X359" s="269"/>
      <c r="Z359" s="194"/>
      <c r="AA359" s="61"/>
      <c r="AB359" s="61"/>
      <c r="AC359" s="81"/>
      <c r="AD359" s="81"/>
      <c r="AE359" s="61"/>
      <c r="AF359" s="269"/>
      <c r="AH359" s="349"/>
      <c r="AI359" s="290"/>
      <c r="AJ359" s="290"/>
      <c r="AK359" s="350"/>
      <c r="AL359" s="350"/>
      <c r="AM359" s="290"/>
      <c r="AN359" s="315"/>
      <c r="AP359" s="346"/>
      <c r="AQ359" s="300"/>
      <c r="AR359" s="300"/>
      <c r="AS359" s="345"/>
      <c r="AT359" s="345"/>
      <c r="AU359" s="300"/>
      <c r="AV359" s="313"/>
      <c r="AX359" s="349"/>
      <c r="AY359" s="290"/>
      <c r="AZ359" s="290"/>
      <c r="BA359" s="350"/>
      <c r="BB359" s="350"/>
      <c r="BC359" s="290"/>
      <c r="BD359" s="281"/>
      <c r="BF359" s="346"/>
      <c r="BG359" s="300"/>
      <c r="BH359" s="300"/>
      <c r="BI359" s="345"/>
      <c r="BJ359" s="345"/>
      <c r="BK359" s="300"/>
      <c r="BL359" s="286"/>
    </row>
    <row r="360" ht="22.5" customHeight="1">
      <c r="A360" s="368"/>
      <c r="B360" s="444"/>
      <c r="C360" s="195"/>
      <c r="D360" s="195"/>
      <c r="E360" s="199"/>
      <c r="F360" s="199"/>
      <c r="G360" s="195"/>
      <c r="H360" s="371"/>
      <c r="J360" s="194"/>
      <c r="K360" s="61"/>
      <c r="L360" s="61"/>
      <c r="M360" s="81"/>
      <c r="N360" s="81"/>
      <c r="O360" s="61"/>
      <c r="P360" s="298"/>
      <c r="R360" s="194"/>
      <c r="S360" s="61"/>
      <c r="T360" s="61"/>
      <c r="U360" s="81"/>
      <c r="V360" s="81"/>
      <c r="W360" s="61"/>
      <c r="X360" s="269"/>
      <c r="Z360" s="194"/>
      <c r="AA360" s="61"/>
      <c r="AB360" s="61"/>
      <c r="AC360" s="81"/>
      <c r="AD360" s="81"/>
      <c r="AE360" s="61"/>
      <c r="AF360" s="269"/>
      <c r="AH360" s="349"/>
      <c r="AI360" s="290"/>
      <c r="AJ360" s="290"/>
      <c r="AK360" s="350"/>
      <c r="AL360" s="350"/>
      <c r="AM360" s="290"/>
      <c r="AN360" s="315"/>
      <c r="AP360" s="346"/>
      <c r="AQ360" s="300"/>
      <c r="AR360" s="300"/>
      <c r="AS360" s="345"/>
      <c r="AT360" s="345"/>
      <c r="AU360" s="300"/>
      <c r="AV360" s="313"/>
      <c r="AX360" s="349"/>
      <c r="AY360" s="290"/>
      <c r="AZ360" s="290"/>
      <c r="BA360" s="350"/>
      <c r="BB360" s="350"/>
      <c r="BC360" s="290"/>
      <c r="BD360" s="281"/>
      <c r="BF360" s="346"/>
      <c r="BG360" s="300"/>
      <c r="BH360" s="300"/>
      <c r="BI360" s="345"/>
      <c r="BJ360" s="345"/>
      <c r="BK360" s="300"/>
      <c r="BL360" s="286"/>
    </row>
    <row r="361" ht="22.5" customHeight="1">
      <c r="A361" s="368"/>
      <c r="B361" s="444"/>
      <c r="C361" s="195"/>
      <c r="D361" s="195"/>
      <c r="E361" s="199"/>
      <c r="F361" s="199"/>
      <c r="G361" s="195"/>
      <c r="H361" s="371"/>
      <c r="J361" s="194"/>
      <c r="K361" s="61"/>
      <c r="L361" s="61"/>
      <c r="M361" s="81"/>
      <c r="N361" s="81"/>
      <c r="O361" s="61"/>
      <c r="P361" s="298"/>
      <c r="R361" s="194"/>
      <c r="S361" s="61"/>
      <c r="T361" s="61"/>
      <c r="U361" s="81"/>
      <c r="V361" s="81"/>
      <c r="W361" s="61"/>
      <c r="X361" s="269"/>
      <c r="Z361" s="194"/>
      <c r="AA361" s="61"/>
      <c r="AB361" s="61"/>
      <c r="AC361" s="81"/>
      <c r="AD361" s="81"/>
      <c r="AE361" s="61"/>
      <c r="AF361" s="269"/>
      <c r="AH361" s="349"/>
      <c r="AI361" s="290"/>
      <c r="AJ361" s="290"/>
      <c r="AK361" s="350"/>
      <c r="AL361" s="350"/>
      <c r="AM361" s="290"/>
      <c r="AN361" s="315"/>
      <c r="AP361" s="346"/>
      <c r="AQ361" s="300"/>
      <c r="AR361" s="300"/>
      <c r="AS361" s="345"/>
      <c r="AT361" s="345"/>
      <c r="AU361" s="300"/>
      <c r="AV361" s="313"/>
      <c r="AX361" s="349"/>
      <c r="AY361" s="290"/>
      <c r="AZ361" s="290"/>
      <c r="BA361" s="350"/>
      <c r="BB361" s="350"/>
      <c r="BC361" s="290"/>
      <c r="BD361" s="281"/>
      <c r="BF361" s="346"/>
      <c r="BG361" s="300"/>
      <c r="BH361" s="300"/>
      <c r="BI361" s="345"/>
      <c r="BJ361" s="345"/>
      <c r="BK361" s="300"/>
      <c r="BL361" s="286"/>
    </row>
    <row r="362" ht="22.5" customHeight="1">
      <c r="A362" s="368"/>
      <c r="B362" s="444"/>
      <c r="C362" s="195"/>
      <c r="D362" s="195"/>
      <c r="E362" s="199"/>
      <c r="F362" s="199"/>
      <c r="G362" s="195"/>
      <c r="H362" s="371"/>
      <c r="J362" s="194"/>
      <c r="K362" s="61"/>
      <c r="L362" s="61"/>
      <c r="M362" s="81"/>
      <c r="N362" s="81"/>
      <c r="O362" s="61"/>
      <c r="P362" s="298"/>
      <c r="R362" s="194"/>
      <c r="S362" s="61"/>
      <c r="T362" s="61"/>
      <c r="U362" s="81"/>
      <c r="V362" s="81"/>
      <c r="W362" s="61"/>
      <c r="X362" s="269"/>
      <c r="Z362" s="194"/>
      <c r="AA362" s="61"/>
      <c r="AB362" s="61"/>
      <c r="AC362" s="81"/>
      <c r="AD362" s="81"/>
      <c r="AE362" s="61"/>
      <c r="AF362" s="269"/>
      <c r="AH362" s="349"/>
      <c r="AI362" s="290"/>
      <c r="AJ362" s="290"/>
      <c r="AK362" s="350"/>
      <c r="AL362" s="350"/>
      <c r="AM362" s="290"/>
      <c r="AN362" s="315"/>
      <c r="AP362" s="346"/>
      <c r="AQ362" s="300"/>
      <c r="AR362" s="300"/>
      <c r="AS362" s="345"/>
      <c r="AT362" s="345"/>
      <c r="AU362" s="300"/>
      <c r="AV362" s="313"/>
      <c r="AX362" s="349"/>
      <c r="AY362" s="290"/>
      <c r="AZ362" s="290"/>
      <c r="BA362" s="350"/>
      <c r="BB362" s="350"/>
      <c r="BC362" s="290"/>
      <c r="BD362" s="281"/>
      <c r="BF362" s="346"/>
      <c r="BG362" s="300"/>
      <c r="BH362" s="300"/>
      <c r="BI362" s="345"/>
      <c r="BJ362" s="345"/>
      <c r="BK362" s="300"/>
      <c r="BL362" s="286"/>
    </row>
    <row r="363" ht="22.5" customHeight="1">
      <c r="A363" s="368"/>
      <c r="B363" s="444"/>
      <c r="C363" s="195"/>
      <c r="D363" s="195"/>
      <c r="E363" s="199"/>
      <c r="F363" s="199"/>
      <c r="G363" s="195"/>
      <c r="H363" s="371"/>
      <c r="J363" s="194"/>
      <c r="K363" s="61"/>
      <c r="L363" s="61"/>
      <c r="M363" s="81"/>
      <c r="N363" s="81"/>
      <c r="O363" s="61"/>
      <c r="P363" s="298"/>
      <c r="R363" s="194"/>
      <c r="S363" s="61"/>
      <c r="T363" s="61"/>
      <c r="U363" s="81"/>
      <c r="V363" s="81"/>
      <c r="W363" s="61"/>
      <c r="X363" s="269"/>
      <c r="Z363" s="194"/>
      <c r="AA363" s="61"/>
      <c r="AB363" s="61"/>
      <c r="AC363" s="81"/>
      <c r="AD363" s="81"/>
      <c r="AE363" s="61"/>
      <c r="AF363" s="269"/>
      <c r="AH363" s="349"/>
      <c r="AI363" s="290"/>
      <c r="AJ363" s="290"/>
      <c r="AK363" s="350"/>
      <c r="AL363" s="350"/>
      <c r="AM363" s="290"/>
      <c r="AN363" s="315"/>
      <c r="AP363" s="346"/>
      <c r="AQ363" s="300"/>
      <c r="AR363" s="300"/>
      <c r="AS363" s="345"/>
      <c r="AT363" s="345"/>
      <c r="AU363" s="300"/>
      <c r="AV363" s="313"/>
      <c r="AX363" s="349"/>
      <c r="AY363" s="290"/>
      <c r="AZ363" s="290"/>
      <c r="BA363" s="350"/>
      <c r="BB363" s="350"/>
      <c r="BC363" s="290"/>
      <c r="BD363" s="281"/>
      <c r="BF363" s="346"/>
      <c r="BG363" s="300"/>
      <c r="BH363" s="300"/>
      <c r="BI363" s="345"/>
      <c r="BJ363" s="345"/>
      <c r="BK363" s="300"/>
      <c r="BL363" s="286"/>
    </row>
    <row r="364" ht="22.5" customHeight="1">
      <c r="A364" s="368"/>
      <c r="B364" s="444"/>
      <c r="C364" s="195"/>
      <c r="D364" s="195"/>
      <c r="E364" s="199"/>
      <c r="F364" s="199"/>
      <c r="G364" s="195"/>
      <c r="H364" s="371"/>
      <c r="J364" s="194"/>
      <c r="K364" s="61"/>
      <c r="L364" s="61"/>
      <c r="M364" s="81"/>
      <c r="N364" s="81"/>
      <c r="O364" s="61"/>
      <c r="P364" s="298"/>
      <c r="R364" s="194"/>
      <c r="S364" s="61"/>
      <c r="T364" s="61"/>
      <c r="U364" s="81"/>
      <c r="V364" s="81"/>
      <c r="W364" s="61"/>
      <c r="X364" s="269"/>
      <c r="Z364" s="194"/>
      <c r="AA364" s="61"/>
      <c r="AB364" s="61"/>
      <c r="AC364" s="81"/>
      <c r="AD364" s="81"/>
      <c r="AE364" s="61"/>
      <c r="AF364" s="269"/>
      <c r="AH364" s="349"/>
      <c r="AI364" s="290"/>
      <c r="AJ364" s="290"/>
      <c r="AK364" s="350"/>
      <c r="AL364" s="350"/>
      <c r="AM364" s="290"/>
      <c r="AN364" s="315"/>
      <c r="AP364" s="346"/>
      <c r="AQ364" s="300"/>
      <c r="AR364" s="300"/>
      <c r="AS364" s="345"/>
      <c r="AT364" s="345"/>
      <c r="AU364" s="300"/>
      <c r="AV364" s="313"/>
      <c r="AX364" s="349"/>
      <c r="AY364" s="290"/>
      <c r="AZ364" s="290"/>
      <c r="BA364" s="350"/>
      <c r="BB364" s="350"/>
      <c r="BC364" s="290"/>
      <c r="BD364" s="281"/>
      <c r="BF364" s="346"/>
      <c r="BG364" s="300"/>
      <c r="BH364" s="300"/>
      <c r="BI364" s="345"/>
      <c r="BJ364" s="345"/>
      <c r="BK364" s="300"/>
      <c r="BL364" s="286"/>
    </row>
    <row r="365" ht="22.5" customHeight="1">
      <c r="A365" s="368"/>
      <c r="B365" s="444"/>
      <c r="C365" s="195"/>
      <c r="D365" s="195"/>
      <c r="E365" s="199"/>
      <c r="F365" s="199"/>
      <c r="G365" s="195"/>
      <c r="H365" s="371"/>
      <c r="J365" s="194"/>
      <c r="K365" s="61"/>
      <c r="L365" s="61"/>
      <c r="M365" s="81"/>
      <c r="N365" s="81"/>
      <c r="O365" s="61"/>
      <c r="P365" s="298"/>
      <c r="R365" s="194"/>
      <c r="S365" s="61"/>
      <c r="T365" s="61"/>
      <c r="U365" s="81"/>
      <c r="V365" s="81"/>
      <c r="W365" s="61"/>
      <c r="X365" s="269"/>
      <c r="Z365" s="194"/>
      <c r="AA365" s="61"/>
      <c r="AB365" s="61"/>
      <c r="AC365" s="81"/>
      <c r="AD365" s="81"/>
      <c r="AE365" s="61"/>
      <c r="AF365" s="269"/>
      <c r="AH365" s="349"/>
      <c r="AI365" s="290"/>
      <c r="AJ365" s="290"/>
      <c r="AK365" s="350"/>
      <c r="AL365" s="350"/>
      <c r="AM365" s="290"/>
      <c r="AN365" s="315"/>
      <c r="AP365" s="346"/>
      <c r="AQ365" s="300"/>
      <c r="AR365" s="300"/>
      <c r="AS365" s="345"/>
      <c r="AT365" s="345"/>
      <c r="AU365" s="300"/>
      <c r="AV365" s="313"/>
      <c r="AX365" s="349"/>
      <c r="AY365" s="290"/>
      <c r="AZ365" s="290"/>
      <c r="BA365" s="350"/>
      <c r="BB365" s="350"/>
      <c r="BC365" s="290"/>
      <c r="BD365" s="281"/>
      <c r="BF365" s="346"/>
      <c r="BG365" s="300"/>
      <c r="BH365" s="300"/>
      <c r="BI365" s="345"/>
      <c r="BJ365" s="345"/>
      <c r="BK365" s="300"/>
      <c r="BL365" s="286"/>
    </row>
    <row r="366" ht="22.5" customHeight="1">
      <c r="A366" s="368"/>
      <c r="B366" s="444"/>
      <c r="C366" s="195"/>
      <c r="D366" s="195"/>
      <c r="E366" s="199"/>
      <c r="F366" s="199"/>
      <c r="G366" s="195"/>
      <c r="H366" s="371"/>
      <c r="J366" s="194"/>
      <c r="K366" s="61"/>
      <c r="L366" s="61"/>
      <c r="M366" s="81"/>
      <c r="N366" s="81"/>
      <c r="O366" s="61"/>
      <c r="P366" s="298"/>
      <c r="R366" s="194"/>
      <c r="S366" s="61"/>
      <c r="T366" s="61"/>
      <c r="U366" s="81"/>
      <c r="V366" s="81"/>
      <c r="W366" s="61"/>
      <c r="X366" s="269"/>
      <c r="Z366" s="194"/>
      <c r="AA366" s="61"/>
      <c r="AB366" s="61"/>
      <c r="AC366" s="81"/>
      <c r="AD366" s="81"/>
      <c r="AE366" s="61"/>
      <c r="AF366" s="269"/>
      <c r="AH366" s="349"/>
      <c r="AI366" s="290"/>
      <c r="AJ366" s="290"/>
      <c r="AK366" s="350"/>
      <c r="AL366" s="350"/>
      <c r="AM366" s="290"/>
      <c r="AN366" s="315"/>
      <c r="AP366" s="346"/>
      <c r="AQ366" s="300"/>
      <c r="AR366" s="300"/>
      <c r="AS366" s="345"/>
      <c r="AT366" s="345"/>
      <c r="AU366" s="300"/>
      <c r="AV366" s="313"/>
      <c r="AX366" s="349"/>
      <c r="AY366" s="290"/>
      <c r="AZ366" s="290"/>
      <c r="BA366" s="350"/>
      <c r="BB366" s="350"/>
      <c r="BC366" s="290"/>
      <c r="BD366" s="281"/>
      <c r="BF366" s="346"/>
      <c r="BG366" s="300"/>
      <c r="BH366" s="300"/>
      <c r="BI366" s="345"/>
      <c r="BJ366" s="345"/>
      <c r="BK366" s="300"/>
      <c r="BL366" s="286"/>
    </row>
    <row r="367" ht="22.5" customHeight="1">
      <c r="A367" s="368"/>
      <c r="B367" s="444"/>
      <c r="C367" s="195"/>
      <c r="D367" s="195"/>
      <c r="E367" s="199"/>
      <c r="F367" s="199"/>
      <c r="G367" s="195"/>
      <c r="H367" s="371"/>
      <c r="J367" s="194"/>
      <c r="K367" s="61"/>
      <c r="L367" s="61"/>
      <c r="M367" s="81"/>
      <c r="N367" s="81"/>
      <c r="O367" s="61"/>
      <c r="P367" s="298"/>
      <c r="R367" s="194"/>
      <c r="S367" s="61"/>
      <c r="T367" s="61"/>
      <c r="U367" s="81"/>
      <c r="V367" s="81"/>
      <c r="W367" s="61"/>
      <c r="X367" s="269"/>
      <c r="Z367" s="194"/>
      <c r="AA367" s="61"/>
      <c r="AB367" s="61"/>
      <c r="AC367" s="81"/>
      <c r="AD367" s="81"/>
      <c r="AE367" s="61"/>
      <c r="AF367" s="269"/>
      <c r="AH367" s="349"/>
      <c r="AI367" s="290"/>
      <c r="AJ367" s="290"/>
      <c r="AK367" s="350"/>
      <c r="AL367" s="350"/>
      <c r="AM367" s="290"/>
      <c r="AN367" s="315"/>
      <c r="AP367" s="346"/>
      <c r="AQ367" s="300"/>
      <c r="AR367" s="300"/>
      <c r="AS367" s="345"/>
      <c r="AT367" s="345"/>
      <c r="AU367" s="300"/>
      <c r="AV367" s="313"/>
      <c r="AX367" s="349"/>
      <c r="AY367" s="290"/>
      <c r="AZ367" s="290"/>
      <c r="BA367" s="350"/>
      <c r="BB367" s="350"/>
      <c r="BC367" s="290"/>
      <c r="BD367" s="281"/>
      <c r="BF367" s="346"/>
      <c r="BG367" s="300"/>
      <c r="BH367" s="300"/>
      <c r="BI367" s="345"/>
      <c r="BJ367" s="345"/>
      <c r="BK367" s="300"/>
      <c r="BL367" s="286"/>
    </row>
    <row r="368" ht="22.5" customHeight="1">
      <c r="A368" s="368"/>
      <c r="B368" s="444"/>
      <c r="C368" s="195"/>
      <c r="D368" s="195"/>
      <c r="E368" s="199"/>
      <c r="F368" s="199"/>
      <c r="G368" s="195"/>
      <c r="H368" s="371"/>
      <c r="J368" s="194"/>
      <c r="K368" s="61"/>
      <c r="L368" s="61"/>
      <c r="M368" s="81"/>
      <c r="N368" s="81"/>
      <c r="O368" s="61"/>
      <c r="P368" s="298"/>
      <c r="R368" s="194"/>
      <c r="S368" s="61"/>
      <c r="T368" s="61"/>
      <c r="U368" s="81"/>
      <c r="V368" s="81"/>
      <c r="W368" s="61"/>
      <c r="X368" s="269"/>
      <c r="Z368" s="194"/>
      <c r="AA368" s="61"/>
      <c r="AB368" s="61"/>
      <c r="AC368" s="81"/>
      <c r="AD368" s="81"/>
      <c r="AE368" s="61"/>
      <c r="AF368" s="269"/>
      <c r="AH368" s="349"/>
      <c r="AI368" s="290"/>
      <c r="AJ368" s="290"/>
      <c r="AK368" s="350"/>
      <c r="AL368" s="350"/>
      <c r="AM368" s="290"/>
      <c r="AN368" s="315"/>
      <c r="AP368" s="346"/>
      <c r="AQ368" s="300"/>
      <c r="AR368" s="300"/>
      <c r="AS368" s="345"/>
      <c r="AT368" s="345"/>
      <c r="AU368" s="300"/>
      <c r="AV368" s="313"/>
      <c r="AX368" s="349"/>
      <c r="AY368" s="290"/>
      <c r="AZ368" s="290"/>
      <c r="BA368" s="350"/>
      <c r="BB368" s="350"/>
      <c r="BC368" s="290"/>
      <c r="BD368" s="281"/>
      <c r="BF368" s="346"/>
      <c r="BG368" s="300"/>
      <c r="BH368" s="300"/>
      <c r="BI368" s="345"/>
      <c r="BJ368" s="345"/>
      <c r="BK368" s="300"/>
      <c r="BL368" s="286"/>
    </row>
    <row r="369" ht="22.5" customHeight="1">
      <c r="A369" s="368"/>
      <c r="B369" s="444"/>
      <c r="C369" s="195"/>
      <c r="D369" s="195"/>
      <c r="E369" s="199"/>
      <c r="F369" s="199"/>
      <c r="G369" s="195"/>
      <c r="H369" s="371"/>
      <c r="J369" s="194"/>
      <c r="K369" s="61"/>
      <c r="L369" s="61"/>
      <c r="M369" s="81"/>
      <c r="N369" s="81"/>
      <c r="O369" s="61"/>
      <c r="P369" s="298"/>
      <c r="R369" s="194"/>
      <c r="S369" s="61"/>
      <c r="T369" s="61"/>
      <c r="U369" s="81"/>
      <c r="V369" s="81"/>
      <c r="W369" s="61"/>
      <c r="X369" s="269"/>
      <c r="Z369" s="194"/>
      <c r="AA369" s="61"/>
      <c r="AB369" s="61"/>
      <c r="AC369" s="81"/>
      <c r="AD369" s="81"/>
      <c r="AE369" s="61"/>
      <c r="AF369" s="269"/>
      <c r="AH369" s="349"/>
      <c r="AI369" s="290"/>
      <c r="AJ369" s="290"/>
      <c r="AK369" s="350"/>
      <c r="AL369" s="350"/>
      <c r="AM369" s="290"/>
      <c r="AN369" s="315"/>
      <c r="AP369" s="346"/>
      <c r="AQ369" s="300"/>
      <c r="AR369" s="300"/>
      <c r="AS369" s="345"/>
      <c r="AT369" s="345"/>
      <c r="AU369" s="300"/>
      <c r="AV369" s="313"/>
      <c r="AX369" s="349"/>
      <c r="AY369" s="290"/>
      <c r="AZ369" s="290"/>
      <c r="BA369" s="350"/>
      <c r="BB369" s="350"/>
      <c r="BC369" s="290"/>
      <c r="BD369" s="281"/>
      <c r="BF369" s="346"/>
      <c r="BG369" s="300"/>
      <c r="BH369" s="300"/>
      <c r="BI369" s="345"/>
      <c r="BJ369" s="345"/>
      <c r="BK369" s="300"/>
      <c r="BL369" s="286"/>
    </row>
    <row r="370" ht="22.5" customHeight="1">
      <c r="A370" s="368"/>
      <c r="B370" s="444"/>
      <c r="C370" s="195"/>
      <c r="D370" s="195"/>
      <c r="E370" s="199"/>
      <c r="F370" s="199"/>
      <c r="G370" s="195"/>
      <c r="H370" s="371"/>
      <c r="J370" s="194"/>
      <c r="K370" s="61"/>
      <c r="L370" s="61"/>
      <c r="M370" s="81"/>
      <c r="N370" s="81"/>
      <c r="O370" s="61"/>
      <c r="P370" s="298"/>
      <c r="R370" s="194"/>
      <c r="S370" s="61"/>
      <c r="T370" s="61"/>
      <c r="U370" s="81"/>
      <c r="V370" s="81"/>
      <c r="W370" s="61"/>
      <c r="X370" s="269"/>
      <c r="Z370" s="194"/>
      <c r="AA370" s="61"/>
      <c r="AB370" s="61"/>
      <c r="AC370" s="81"/>
      <c r="AD370" s="81"/>
      <c r="AE370" s="61"/>
      <c r="AF370" s="269"/>
      <c r="AH370" s="349"/>
      <c r="AI370" s="290"/>
      <c r="AJ370" s="290"/>
      <c r="AK370" s="350"/>
      <c r="AL370" s="350"/>
      <c r="AM370" s="290"/>
      <c r="AN370" s="315"/>
      <c r="AP370" s="346"/>
      <c r="AQ370" s="300"/>
      <c r="AR370" s="300"/>
      <c r="AS370" s="345"/>
      <c r="AT370" s="345"/>
      <c r="AU370" s="300"/>
      <c r="AV370" s="313"/>
      <c r="AX370" s="349"/>
      <c r="AY370" s="290"/>
      <c r="AZ370" s="290"/>
      <c r="BA370" s="350"/>
      <c r="BB370" s="350"/>
      <c r="BC370" s="290"/>
      <c r="BD370" s="281"/>
      <c r="BF370" s="346"/>
      <c r="BG370" s="300"/>
      <c r="BH370" s="300"/>
      <c r="BI370" s="345"/>
      <c r="BJ370" s="345"/>
      <c r="BK370" s="300"/>
      <c r="BL370" s="286"/>
    </row>
    <row r="371" ht="22.5" customHeight="1">
      <c r="A371" s="368"/>
      <c r="B371" s="444"/>
      <c r="C371" s="195"/>
      <c r="D371" s="195"/>
      <c r="E371" s="199"/>
      <c r="F371" s="199"/>
      <c r="G371" s="195"/>
      <c r="H371" s="371"/>
      <c r="J371" s="194"/>
      <c r="K371" s="61"/>
      <c r="L371" s="61"/>
      <c r="M371" s="81"/>
      <c r="N371" s="81"/>
      <c r="O371" s="61"/>
      <c r="P371" s="298"/>
      <c r="R371" s="194"/>
      <c r="S371" s="61"/>
      <c r="T371" s="61"/>
      <c r="U371" s="81"/>
      <c r="V371" s="81"/>
      <c r="W371" s="61"/>
      <c r="X371" s="269"/>
      <c r="Z371" s="194"/>
      <c r="AA371" s="61"/>
      <c r="AB371" s="61"/>
      <c r="AC371" s="81"/>
      <c r="AD371" s="81"/>
      <c r="AE371" s="61"/>
      <c r="AF371" s="269"/>
      <c r="AH371" s="349"/>
      <c r="AI371" s="290"/>
      <c r="AJ371" s="290"/>
      <c r="AK371" s="350"/>
      <c r="AL371" s="350"/>
      <c r="AM371" s="290"/>
      <c r="AN371" s="315"/>
      <c r="AP371" s="346"/>
      <c r="AQ371" s="300"/>
      <c r="AR371" s="300"/>
      <c r="AS371" s="345"/>
      <c r="AT371" s="345"/>
      <c r="AU371" s="300"/>
      <c r="AV371" s="313"/>
      <c r="AX371" s="349"/>
      <c r="AY371" s="290"/>
      <c r="AZ371" s="290"/>
      <c r="BA371" s="350"/>
      <c r="BB371" s="350"/>
      <c r="BC371" s="290"/>
      <c r="BD371" s="281"/>
      <c r="BF371" s="346"/>
      <c r="BG371" s="300"/>
      <c r="BH371" s="300"/>
      <c r="BI371" s="345"/>
      <c r="BJ371" s="345"/>
      <c r="BK371" s="300"/>
      <c r="BL371" s="286"/>
    </row>
    <row r="372" ht="22.5" customHeight="1">
      <c r="A372" s="368"/>
      <c r="B372" s="444"/>
      <c r="C372" s="195"/>
      <c r="D372" s="195"/>
      <c r="E372" s="199"/>
      <c r="F372" s="199"/>
      <c r="G372" s="195"/>
      <c r="H372" s="371"/>
      <c r="J372" s="194"/>
      <c r="K372" s="61"/>
      <c r="L372" s="61"/>
      <c r="M372" s="81"/>
      <c r="N372" s="81"/>
      <c r="O372" s="61"/>
      <c r="P372" s="298"/>
      <c r="R372" s="194"/>
      <c r="S372" s="61"/>
      <c r="T372" s="61"/>
      <c r="U372" s="81"/>
      <c r="V372" s="81"/>
      <c r="W372" s="61"/>
      <c r="X372" s="269"/>
      <c r="Z372" s="194"/>
      <c r="AA372" s="61"/>
      <c r="AB372" s="61"/>
      <c r="AC372" s="81"/>
      <c r="AD372" s="81"/>
      <c r="AE372" s="61"/>
      <c r="AF372" s="269"/>
      <c r="AH372" s="349"/>
      <c r="AI372" s="290"/>
      <c r="AJ372" s="290"/>
      <c r="AK372" s="350"/>
      <c r="AL372" s="350"/>
      <c r="AM372" s="290"/>
      <c r="AN372" s="315"/>
      <c r="AP372" s="346"/>
      <c r="AQ372" s="300"/>
      <c r="AR372" s="300"/>
      <c r="AS372" s="345"/>
      <c r="AT372" s="345"/>
      <c r="AU372" s="300"/>
      <c r="AV372" s="313"/>
      <c r="AX372" s="349"/>
      <c r="AY372" s="290"/>
      <c r="AZ372" s="290"/>
      <c r="BA372" s="350"/>
      <c r="BB372" s="350"/>
      <c r="BC372" s="290"/>
      <c r="BD372" s="281"/>
      <c r="BF372" s="346"/>
      <c r="BG372" s="300"/>
      <c r="BH372" s="300"/>
      <c r="BI372" s="345"/>
      <c r="BJ372" s="345"/>
      <c r="BK372" s="300"/>
      <c r="BL372" s="286"/>
    </row>
    <row r="373" ht="22.5" customHeight="1">
      <c r="A373" s="368"/>
      <c r="B373" s="444"/>
      <c r="C373" s="195"/>
      <c r="D373" s="195"/>
      <c r="E373" s="199"/>
      <c r="F373" s="199"/>
      <c r="G373" s="195"/>
      <c r="H373" s="371"/>
      <c r="J373" s="194"/>
      <c r="K373" s="61"/>
      <c r="L373" s="61"/>
      <c r="M373" s="81"/>
      <c r="N373" s="81"/>
      <c r="O373" s="61"/>
      <c r="P373" s="298"/>
      <c r="R373" s="194"/>
      <c r="S373" s="61"/>
      <c r="T373" s="61"/>
      <c r="U373" s="81"/>
      <c r="V373" s="81"/>
      <c r="W373" s="61"/>
      <c r="X373" s="269"/>
      <c r="Z373" s="194"/>
      <c r="AA373" s="61"/>
      <c r="AB373" s="61"/>
      <c r="AC373" s="81"/>
      <c r="AD373" s="81"/>
      <c r="AE373" s="61"/>
      <c r="AF373" s="269"/>
      <c r="AH373" s="349"/>
      <c r="AI373" s="290"/>
      <c r="AJ373" s="290"/>
      <c r="AK373" s="350"/>
      <c r="AL373" s="350"/>
      <c r="AM373" s="290"/>
      <c r="AN373" s="315"/>
      <c r="AP373" s="346"/>
      <c r="AQ373" s="300"/>
      <c r="AR373" s="300"/>
      <c r="AS373" s="345"/>
      <c r="AT373" s="345"/>
      <c r="AU373" s="300"/>
      <c r="AV373" s="313"/>
      <c r="AX373" s="349"/>
      <c r="AY373" s="290"/>
      <c r="AZ373" s="290"/>
      <c r="BA373" s="350"/>
      <c r="BB373" s="350"/>
      <c r="BC373" s="290"/>
      <c r="BD373" s="281"/>
      <c r="BF373" s="346"/>
      <c r="BG373" s="300"/>
      <c r="BH373" s="300"/>
      <c r="BI373" s="345"/>
      <c r="BJ373" s="345"/>
      <c r="BK373" s="300"/>
      <c r="BL373" s="286"/>
    </row>
    <row r="374" ht="22.5" customHeight="1">
      <c r="A374" s="368"/>
      <c r="B374" s="444"/>
      <c r="C374" s="195"/>
      <c r="D374" s="195"/>
      <c r="E374" s="199"/>
      <c r="F374" s="199"/>
      <c r="G374" s="195"/>
      <c r="H374" s="371"/>
      <c r="J374" s="194"/>
      <c r="K374" s="61"/>
      <c r="L374" s="61"/>
      <c r="M374" s="81"/>
      <c r="N374" s="81"/>
      <c r="O374" s="61"/>
      <c r="P374" s="298"/>
      <c r="R374" s="194"/>
      <c r="S374" s="61"/>
      <c r="T374" s="61"/>
      <c r="U374" s="81"/>
      <c r="V374" s="81"/>
      <c r="W374" s="61"/>
      <c r="X374" s="269"/>
      <c r="Z374" s="194"/>
      <c r="AA374" s="61"/>
      <c r="AB374" s="61"/>
      <c r="AC374" s="81"/>
      <c r="AD374" s="81"/>
      <c r="AE374" s="61"/>
      <c r="AF374" s="269"/>
      <c r="AH374" s="349"/>
      <c r="AI374" s="290"/>
      <c r="AJ374" s="290"/>
      <c r="AK374" s="350"/>
      <c r="AL374" s="350"/>
      <c r="AM374" s="290"/>
      <c r="AN374" s="315"/>
      <c r="AP374" s="346"/>
      <c r="AQ374" s="300"/>
      <c r="AR374" s="300"/>
      <c r="AS374" s="345"/>
      <c r="AT374" s="345"/>
      <c r="AU374" s="300"/>
      <c r="AV374" s="313"/>
      <c r="AX374" s="349"/>
      <c r="AY374" s="290"/>
      <c r="AZ374" s="290"/>
      <c r="BA374" s="350"/>
      <c r="BB374" s="350"/>
      <c r="BC374" s="290"/>
      <c r="BD374" s="281"/>
      <c r="BF374" s="346"/>
      <c r="BG374" s="300"/>
      <c r="BH374" s="300"/>
      <c r="BI374" s="345"/>
      <c r="BJ374" s="345"/>
      <c r="BK374" s="300"/>
      <c r="BL374" s="286"/>
    </row>
    <row r="375" ht="22.5" customHeight="1">
      <c r="A375" s="368"/>
      <c r="B375" s="444"/>
      <c r="C375" s="195"/>
      <c r="D375" s="195"/>
      <c r="E375" s="199"/>
      <c r="F375" s="199"/>
      <c r="G375" s="195"/>
      <c r="H375" s="371"/>
      <c r="J375" s="194"/>
      <c r="K375" s="61"/>
      <c r="L375" s="61"/>
      <c r="M375" s="81"/>
      <c r="N375" s="81"/>
      <c r="O375" s="61"/>
      <c r="P375" s="298"/>
      <c r="R375" s="194"/>
      <c r="S375" s="61"/>
      <c r="T375" s="61"/>
      <c r="U375" s="81"/>
      <c r="V375" s="81"/>
      <c r="W375" s="61"/>
      <c r="X375" s="269"/>
      <c r="Z375" s="194"/>
      <c r="AA375" s="61"/>
      <c r="AB375" s="61"/>
      <c r="AC375" s="81"/>
      <c r="AD375" s="81"/>
      <c r="AE375" s="61"/>
      <c r="AF375" s="269"/>
      <c r="AH375" s="349"/>
      <c r="AI375" s="290"/>
      <c r="AJ375" s="290"/>
      <c r="AK375" s="350"/>
      <c r="AL375" s="350"/>
      <c r="AM375" s="290"/>
      <c r="AN375" s="315"/>
      <c r="AP375" s="346"/>
      <c r="AQ375" s="300"/>
      <c r="AR375" s="300"/>
      <c r="AS375" s="345"/>
      <c r="AT375" s="345"/>
      <c r="AU375" s="300"/>
      <c r="AV375" s="313"/>
      <c r="AX375" s="349"/>
      <c r="AY375" s="290"/>
      <c r="AZ375" s="290"/>
      <c r="BA375" s="350"/>
      <c r="BB375" s="350"/>
      <c r="BC375" s="290"/>
      <c r="BD375" s="281"/>
      <c r="BF375" s="346"/>
      <c r="BG375" s="300"/>
      <c r="BH375" s="300"/>
      <c r="BI375" s="345"/>
      <c r="BJ375" s="345"/>
      <c r="BK375" s="300"/>
      <c r="BL375" s="286"/>
    </row>
    <row r="376" ht="22.5" customHeight="1">
      <c r="A376" s="368"/>
      <c r="B376" s="444"/>
      <c r="C376" s="195"/>
      <c r="D376" s="195"/>
      <c r="E376" s="199"/>
      <c r="F376" s="199"/>
      <c r="G376" s="195"/>
      <c r="H376" s="371"/>
      <c r="J376" s="194"/>
      <c r="K376" s="61"/>
      <c r="L376" s="61"/>
      <c r="M376" s="81"/>
      <c r="N376" s="81"/>
      <c r="O376" s="61"/>
      <c r="P376" s="298"/>
      <c r="R376" s="194"/>
      <c r="S376" s="61"/>
      <c r="T376" s="61"/>
      <c r="U376" s="81"/>
      <c r="V376" s="81"/>
      <c r="W376" s="61"/>
      <c r="X376" s="269"/>
      <c r="Z376" s="194"/>
      <c r="AA376" s="61"/>
      <c r="AB376" s="61"/>
      <c r="AC376" s="81"/>
      <c r="AD376" s="81"/>
      <c r="AE376" s="61"/>
      <c r="AF376" s="269"/>
      <c r="AH376" s="349"/>
      <c r="AI376" s="290"/>
      <c r="AJ376" s="290"/>
      <c r="AK376" s="350"/>
      <c r="AL376" s="350"/>
      <c r="AM376" s="290"/>
      <c r="AN376" s="315"/>
      <c r="AP376" s="346"/>
      <c r="AQ376" s="300"/>
      <c r="AR376" s="300"/>
      <c r="AS376" s="345"/>
      <c r="AT376" s="345"/>
      <c r="AU376" s="300"/>
      <c r="AV376" s="313"/>
      <c r="AX376" s="349"/>
      <c r="AY376" s="290"/>
      <c r="AZ376" s="290"/>
      <c r="BA376" s="350"/>
      <c r="BB376" s="350"/>
      <c r="BC376" s="290"/>
      <c r="BD376" s="281"/>
      <c r="BF376" s="346"/>
      <c r="BG376" s="300"/>
      <c r="BH376" s="300"/>
      <c r="BI376" s="345"/>
      <c r="BJ376" s="345"/>
      <c r="BK376" s="300"/>
      <c r="BL376" s="286"/>
    </row>
    <row r="377" ht="22.5" customHeight="1">
      <c r="A377" s="368"/>
      <c r="B377" s="444"/>
      <c r="C377" s="195"/>
      <c r="D377" s="195"/>
      <c r="E377" s="199"/>
      <c r="F377" s="199"/>
      <c r="G377" s="195"/>
      <c r="H377" s="371"/>
      <c r="J377" s="194"/>
      <c r="K377" s="61"/>
      <c r="L377" s="61"/>
      <c r="M377" s="81"/>
      <c r="N377" s="81"/>
      <c r="O377" s="61"/>
      <c r="P377" s="298"/>
      <c r="R377" s="194"/>
      <c r="S377" s="61"/>
      <c r="T377" s="61"/>
      <c r="U377" s="81"/>
      <c r="V377" s="81"/>
      <c r="W377" s="61"/>
      <c r="X377" s="269"/>
      <c r="Z377" s="194"/>
      <c r="AA377" s="61"/>
      <c r="AB377" s="61"/>
      <c r="AC377" s="81"/>
      <c r="AD377" s="81"/>
      <c r="AE377" s="61"/>
      <c r="AF377" s="269"/>
      <c r="AH377" s="349"/>
      <c r="AI377" s="290"/>
      <c r="AJ377" s="290"/>
      <c r="AK377" s="350"/>
      <c r="AL377" s="350"/>
      <c r="AM377" s="290"/>
      <c r="AN377" s="315"/>
      <c r="AP377" s="346"/>
      <c r="AQ377" s="300"/>
      <c r="AR377" s="300"/>
      <c r="AS377" s="345"/>
      <c r="AT377" s="345"/>
      <c r="AU377" s="300"/>
      <c r="AV377" s="313"/>
      <c r="AX377" s="349"/>
      <c r="AY377" s="290"/>
      <c r="AZ377" s="290"/>
      <c r="BA377" s="350"/>
      <c r="BB377" s="350"/>
      <c r="BC377" s="290"/>
      <c r="BD377" s="281"/>
      <c r="BF377" s="346"/>
      <c r="BG377" s="300"/>
      <c r="BH377" s="300"/>
      <c r="BI377" s="345"/>
      <c r="BJ377" s="345"/>
      <c r="BK377" s="300"/>
      <c r="BL377" s="286"/>
    </row>
    <row r="378" ht="22.5" customHeight="1">
      <c r="A378" s="368"/>
      <c r="B378" s="444"/>
      <c r="C378" s="195"/>
      <c r="D378" s="195"/>
      <c r="E378" s="199"/>
      <c r="F378" s="199"/>
      <c r="G378" s="195"/>
      <c r="H378" s="371"/>
      <c r="J378" s="194"/>
      <c r="K378" s="61"/>
      <c r="L378" s="61"/>
      <c r="M378" s="81"/>
      <c r="N378" s="81"/>
      <c r="O378" s="61"/>
      <c r="P378" s="298"/>
      <c r="R378" s="194"/>
      <c r="S378" s="61"/>
      <c r="T378" s="61"/>
      <c r="U378" s="81"/>
      <c r="V378" s="81"/>
      <c r="W378" s="61"/>
      <c r="X378" s="269"/>
      <c r="Z378" s="194"/>
      <c r="AA378" s="61"/>
      <c r="AB378" s="61"/>
      <c r="AC378" s="81"/>
      <c r="AD378" s="81"/>
      <c r="AE378" s="61"/>
      <c r="AF378" s="269"/>
      <c r="AH378" s="349"/>
      <c r="AI378" s="290"/>
      <c r="AJ378" s="290"/>
      <c r="AK378" s="350"/>
      <c r="AL378" s="350"/>
      <c r="AM378" s="290"/>
      <c r="AN378" s="315"/>
      <c r="AP378" s="346"/>
      <c r="AQ378" s="300"/>
      <c r="AR378" s="300"/>
      <c r="AS378" s="345"/>
      <c r="AT378" s="345"/>
      <c r="AU378" s="300"/>
      <c r="AV378" s="313"/>
      <c r="AX378" s="349"/>
      <c r="AY378" s="290"/>
      <c r="AZ378" s="290"/>
      <c r="BA378" s="350"/>
      <c r="BB378" s="350"/>
      <c r="BC378" s="290"/>
      <c r="BD378" s="281"/>
      <c r="BF378" s="346"/>
      <c r="BG378" s="300"/>
      <c r="BH378" s="300"/>
      <c r="BI378" s="345"/>
      <c r="BJ378" s="345"/>
      <c r="BK378" s="300"/>
      <c r="BL378" s="286"/>
    </row>
    <row r="379" ht="22.5" customHeight="1">
      <c r="A379" s="368"/>
      <c r="B379" s="444"/>
      <c r="C379" s="195"/>
      <c r="D379" s="195"/>
      <c r="E379" s="199"/>
      <c r="F379" s="199"/>
      <c r="G379" s="195"/>
      <c r="H379" s="371"/>
      <c r="J379" s="194"/>
      <c r="K379" s="61"/>
      <c r="L379" s="61"/>
      <c r="M379" s="81"/>
      <c r="N379" s="81"/>
      <c r="O379" s="61"/>
      <c r="P379" s="298"/>
      <c r="R379" s="194"/>
      <c r="S379" s="61"/>
      <c r="T379" s="61"/>
      <c r="U379" s="81"/>
      <c r="V379" s="81"/>
      <c r="W379" s="61"/>
      <c r="X379" s="269"/>
      <c r="Z379" s="194"/>
      <c r="AA379" s="61"/>
      <c r="AB379" s="61"/>
      <c r="AC379" s="81"/>
      <c r="AD379" s="81"/>
      <c r="AE379" s="61"/>
      <c r="AF379" s="269"/>
      <c r="AH379" s="349"/>
      <c r="AI379" s="290"/>
      <c r="AJ379" s="290"/>
      <c r="AK379" s="350"/>
      <c r="AL379" s="350"/>
      <c r="AM379" s="290"/>
      <c r="AN379" s="315"/>
      <c r="AP379" s="346"/>
      <c r="AQ379" s="300"/>
      <c r="AR379" s="300"/>
      <c r="AS379" s="345"/>
      <c r="AT379" s="345"/>
      <c r="AU379" s="300"/>
      <c r="AV379" s="313"/>
      <c r="AX379" s="349"/>
      <c r="AY379" s="290"/>
      <c r="AZ379" s="290"/>
      <c r="BA379" s="350"/>
      <c r="BB379" s="350"/>
      <c r="BC379" s="290"/>
      <c r="BD379" s="281"/>
      <c r="BF379" s="346"/>
      <c r="BG379" s="300"/>
      <c r="BH379" s="300"/>
      <c r="BI379" s="345"/>
      <c r="BJ379" s="345"/>
      <c r="BK379" s="300"/>
      <c r="BL379" s="286"/>
    </row>
    <row r="380" ht="22.5" customHeight="1">
      <c r="A380" s="368"/>
      <c r="B380" s="444"/>
      <c r="C380" s="195"/>
      <c r="D380" s="195"/>
      <c r="E380" s="199"/>
      <c r="F380" s="199"/>
      <c r="G380" s="195"/>
      <c r="H380" s="371"/>
      <c r="J380" s="194"/>
      <c r="K380" s="61"/>
      <c r="L380" s="61"/>
      <c r="M380" s="81"/>
      <c r="N380" s="81"/>
      <c r="O380" s="61"/>
      <c r="P380" s="298"/>
      <c r="R380" s="194"/>
      <c r="S380" s="61"/>
      <c r="T380" s="61"/>
      <c r="U380" s="81"/>
      <c r="V380" s="81"/>
      <c r="W380" s="61"/>
      <c r="X380" s="269"/>
      <c r="Z380" s="194"/>
      <c r="AA380" s="61"/>
      <c r="AB380" s="61"/>
      <c r="AC380" s="81"/>
      <c r="AD380" s="81"/>
      <c r="AE380" s="61"/>
      <c r="AF380" s="269"/>
      <c r="AH380" s="349"/>
      <c r="AI380" s="290"/>
      <c r="AJ380" s="290"/>
      <c r="AK380" s="350"/>
      <c r="AL380" s="350"/>
      <c r="AM380" s="290"/>
      <c r="AN380" s="315"/>
      <c r="AP380" s="346"/>
      <c r="AQ380" s="300"/>
      <c r="AR380" s="300"/>
      <c r="AS380" s="345"/>
      <c r="AT380" s="345"/>
      <c r="AU380" s="300"/>
      <c r="AV380" s="313"/>
      <c r="AX380" s="349"/>
      <c r="AY380" s="290"/>
      <c r="AZ380" s="290"/>
      <c r="BA380" s="350"/>
      <c r="BB380" s="350"/>
      <c r="BC380" s="290"/>
      <c r="BD380" s="281"/>
      <c r="BF380" s="346"/>
      <c r="BG380" s="300"/>
      <c r="BH380" s="300"/>
      <c r="BI380" s="345"/>
      <c r="BJ380" s="345"/>
      <c r="BK380" s="300"/>
      <c r="BL380" s="286"/>
    </row>
    <row r="381" ht="22.5" customHeight="1">
      <c r="A381" s="368"/>
      <c r="B381" s="444"/>
      <c r="C381" s="195"/>
      <c r="D381" s="195"/>
      <c r="E381" s="199"/>
      <c r="F381" s="199"/>
      <c r="G381" s="195"/>
      <c r="H381" s="371"/>
      <c r="J381" s="194"/>
      <c r="K381" s="61"/>
      <c r="L381" s="61"/>
      <c r="M381" s="81"/>
      <c r="N381" s="81"/>
      <c r="O381" s="61"/>
      <c r="P381" s="298"/>
      <c r="R381" s="194"/>
      <c r="S381" s="61"/>
      <c r="T381" s="61"/>
      <c r="U381" s="81"/>
      <c r="V381" s="81"/>
      <c r="W381" s="61"/>
      <c r="X381" s="269"/>
      <c r="Z381" s="194"/>
      <c r="AA381" s="61"/>
      <c r="AB381" s="61"/>
      <c r="AC381" s="81"/>
      <c r="AD381" s="81"/>
      <c r="AE381" s="61"/>
      <c r="AF381" s="269"/>
      <c r="AH381" s="349"/>
      <c r="AI381" s="290"/>
      <c r="AJ381" s="290"/>
      <c r="AK381" s="350"/>
      <c r="AL381" s="350"/>
      <c r="AM381" s="290"/>
      <c r="AN381" s="315"/>
      <c r="AP381" s="346"/>
      <c r="AQ381" s="300"/>
      <c r="AR381" s="300"/>
      <c r="AS381" s="345"/>
      <c r="AT381" s="345"/>
      <c r="AU381" s="300"/>
      <c r="AV381" s="313"/>
      <c r="AX381" s="349"/>
      <c r="AY381" s="290"/>
      <c r="AZ381" s="290"/>
      <c r="BA381" s="350"/>
      <c r="BB381" s="350"/>
      <c r="BC381" s="290"/>
      <c r="BD381" s="281"/>
      <c r="BF381" s="346"/>
      <c r="BG381" s="300"/>
      <c r="BH381" s="300"/>
      <c r="BI381" s="345"/>
      <c r="BJ381" s="345"/>
      <c r="BK381" s="300"/>
      <c r="BL381" s="286"/>
    </row>
    <row r="382" ht="22.5" customHeight="1">
      <c r="A382" s="368"/>
      <c r="B382" s="444"/>
      <c r="C382" s="195"/>
      <c r="D382" s="195"/>
      <c r="E382" s="199"/>
      <c r="F382" s="199"/>
      <c r="G382" s="195"/>
      <c r="H382" s="371"/>
      <c r="J382" s="194"/>
      <c r="K382" s="61"/>
      <c r="L382" s="61"/>
      <c r="M382" s="81"/>
      <c r="N382" s="81"/>
      <c r="O382" s="61"/>
      <c r="P382" s="298"/>
      <c r="R382" s="194"/>
      <c r="S382" s="61"/>
      <c r="T382" s="61"/>
      <c r="U382" s="81"/>
      <c r="V382" s="81"/>
      <c r="W382" s="61"/>
      <c r="X382" s="269"/>
      <c r="Z382" s="194"/>
      <c r="AA382" s="61"/>
      <c r="AB382" s="61"/>
      <c r="AC382" s="81"/>
      <c r="AD382" s="81"/>
      <c r="AE382" s="61"/>
      <c r="AF382" s="269"/>
      <c r="AH382" s="349"/>
      <c r="AI382" s="290"/>
      <c r="AJ382" s="290"/>
      <c r="AK382" s="350"/>
      <c r="AL382" s="350"/>
      <c r="AM382" s="290"/>
      <c r="AN382" s="315"/>
      <c r="AP382" s="346"/>
      <c r="AQ382" s="300"/>
      <c r="AR382" s="300"/>
      <c r="AS382" s="345"/>
      <c r="AT382" s="345"/>
      <c r="AU382" s="300"/>
      <c r="AV382" s="313"/>
      <c r="AX382" s="349"/>
      <c r="AY382" s="290"/>
      <c r="AZ382" s="290"/>
      <c r="BA382" s="350"/>
      <c r="BB382" s="350"/>
      <c r="BC382" s="290"/>
      <c r="BD382" s="281"/>
      <c r="BF382" s="346"/>
      <c r="BG382" s="300"/>
      <c r="BH382" s="300"/>
      <c r="BI382" s="345"/>
      <c r="BJ382" s="345"/>
      <c r="BK382" s="300"/>
      <c r="BL382" s="286"/>
    </row>
    <row r="383" ht="22.5" customHeight="1">
      <c r="A383" s="368"/>
      <c r="B383" s="444"/>
      <c r="C383" s="195"/>
      <c r="D383" s="195"/>
      <c r="E383" s="199"/>
      <c r="F383" s="199"/>
      <c r="G383" s="195"/>
      <c r="H383" s="371"/>
      <c r="J383" s="194"/>
      <c r="K383" s="61"/>
      <c r="L383" s="61"/>
      <c r="M383" s="81"/>
      <c r="N383" s="81"/>
      <c r="O383" s="61"/>
      <c r="P383" s="298"/>
      <c r="R383" s="194"/>
      <c r="S383" s="61"/>
      <c r="T383" s="61"/>
      <c r="U383" s="81"/>
      <c r="V383" s="81"/>
      <c r="W383" s="61"/>
      <c r="X383" s="269"/>
      <c r="Z383" s="194"/>
      <c r="AA383" s="61"/>
      <c r="AB383" s="61"/>
      <c r="AC383" s="81"/>
      <c r="AD383" s="81"/>
      <c r="AE383" s="61"/>
      <c r="AF383" s="269"/>
      <c r="AH383" s="349"/>
      <c r="AI383" s="290"/>
      <c r="AJ383" s="290"/>
      <c r="AK383" s="350"/>
      <c r="AL383" s="350"/>
      <c r="AM383" s="290"/>
      <c r="AN383" s="315"/>
      <c r="AP383" s="346"/>
      <c r="AQ383" s="300"/>
      <c r="AR383" s="300"/>
      <c r="AS383" s="345"/>
      <c r="AT383" s="345"/>
      <c r="AU383" s="300"/>
      <c r="AV383" s="313"/>
      <c r="AX383" s="349"/>
      <c r="AY383" s="290"/>
      <c r="AZ383" s="290"/>
      <c r="BA383" s="350"/>
      <c r="BB383" s="350"/>
      <c r="BC383" s="290"/>
      <c r="BD383" s="281"/>
      <c r="BF383" s="346"/>
      <c r="BG383" s="300"/>
      <c r="BH383" s="300"/>
      <c r="BI383" s="345"/>
      <c r="BJ383" s="345"/>
      <c r="BK383" s="300"/>
      <c r="BL383" s="286"/>
    </row>
    <row r="384" ht="22.5" customHeight="1">
      <c r="A384" s="368"/>
      <c r="B384" s="444"/>
      <c r="C384" s="195"/>
      <c r="D384" s="195"/>
      <c r="E384" s="199"/>
      <c r="F384" s="199"/>
      <c r="G384" s="195"/>
      <c r="H384" s="371"/>
      <c r="J384" s="194"/>
      <c r="K384" s="61"/>
      <c r="L384" s="61"/>
      <c r="M384" s="81"/>
      <c r="N384" s="81"/>
      <c r="O384" s="61"/>
      <c r="P384" s="298"/>
      <c r="R384" s="194"/>
      <c r="S384" s="61"/>
      <c r="T384" s="61"/>
      <c r="U384" s="81"/>
      <c r="V384" s="81"/>
      <c r="W384" s="61"/>
      <c r="X384" s="269"/>
      <c r="Z384" s="194"/>
      <c r="AA384" s="61"/>
      <c r="AB384" s="61"/>
      <c r="AC384" s="81"/>
      <c r="AD384" s="81"/>
      <c r="AE384" s="61"/>
      <c r="AF384" s="269"/>
      <c r="AH384" s="349"/>
      <c r="AI384" s="290"/>
      <c r="AJ384" s="290"/>
      <c r="AK384" s="350"/>
      <c r="AL384" s="350"/>
      <c r="AM384" s="290"/>
      <c r="AN384" s="315"/>
      <c r="AP384" s="346"/>
      <c r="AQ384" s="300"/>
      <c r="AR384" s="300"/>
      <c r="AS384" s="345"/>
      <c r="AT384" s="345"/>
      <c r="AU384" s="300"/>
      <c r="AV384" s="313"/>
      <c r="AX384" s="349"/>
      <c r="AY384" s="290"/>
      <c r="AZ384" s="290"/>
      <c r="BA384" s="350"/>
      <c r="BB384" s="350"/>
      <c r="BC384" s="290"/>
      <c r="BD384" s="281"/>
      <c r="BF384" s="346"/>
      <c r="BG384" s="300"/>
      <c r="BH384" s="300"/>
      <c r="BI384" s="345"/>
      <c r="BJ384" s="345"/>
      <c r="BK384" s="300"/>
      <c r="BL384" s="286"/>
    </row>
    <row r="385" ht="22.5" customHeight="1">
      <c r="A385" s="368"/>
      <c r="B385" s="444"/>
      <c r="C385" s="195"/>
      <c r="D385" s="195"/>
      <c r="E385" s="199"/>
      <c r="F385" s="199"/>
      <c r="G385" s="195"/>
      <c r="H385" s="371"/>
      <c r="J385" s="194"/>
      <c r="K385" s="61"/>
      <c r="L385" s="61"/>
      <c r="M385" s="81"/>
      <c r="N385" s="81"/>
      <c r="O385" s="61"/>
      <c r="P385" s="298"/>
      <c r="R385" s="194"/>
      <c r="S385" s="61"/>
      <c r="T385" s="61"/>
      <c r="U385" s="81"/>
      <c r="V385" s="81"/>
      <c r="W385" s="61"/>
      <c r="X385" s="269"/>
      <c r="Z385" s="194"/>
      <c r="AA385" s="61"/>
      <c r="AB385" s="61"/>
      <c r="AC385" s="81"/>
      <c r="AD385" s="81"/>
      <c r="AE385" s="61"/>
      <c r="AF385" s="269"/>
      <c r="AH385" s="349"/>
      <c r="AI385" s="290"/>
      <c r="AJ385" s="290"/>
      <c r="AK385" s="350"/>
      <c r="AL385" s="350"/>
      <c r="AM385" s="290"/>
      <c r="AN385" s="315"/>
      <c r="AP385" s="346"/>
      <c r="AQ385" s="300"/>
      <c r="AR385" s="300"/>
      <c r="AS385" s="345"/>
      <c r="AT385" s="345"/>
      <c r="AU385" s="300"/>
      <c r="AV385" s="313"/>
      <c r="AX385" s="349"/>
      <c r="AY385" s="290"/>
      <c r="AZ385" s="290"/>
      <c r="BA385" s="350"/>
      <c r="BB385" s="350"/>
      <c r="BC385" s="290"/>
      <c r="BD385" s="281"/>
      <c r="BF385" s="346"/>
      <c r="BG385" s="300"/>
      <c r="BH385" s="300"/>
      <c r="BI385" s="345"/>
      <c r="BJ385" s="345"/>
      <c r="BK385" s="300"/>
      <c r="BL385" s="286"/>
    </row>
    <row r="386" ht="22.5" customHeight="1">
      <c r="A386" s="368"/>
      <c r="B386" s="444"/>
      <c r="C386" s="195"/>
      <c r="D386" s="195"/>
      <c r="E386" s="199"/>
      <c r="F386" s="199"/>
      <c r="G386" s="195"/>
      <c r="H386" s="371"/>
      <c r="J386" s="194"/>
      <c r="K386" s="61"/>
      <c r="L386" s="61"/>
      <c r="M386" s="81"/>
      <c r="N386" s="81"/>
      <c r="O386" s="61"/>
      <c r="P386" s="298"/>
      <c r="R386" s="194"/>
      <c r="S386" s="61"/>
      <c r="T386" s="61"/>
      <c r="U386" s="81"/>
      <c r="V386" s="81"/>
      <c r="W386" s="61"/>
      <c r="X386" s="269"/>
      <c r="Z386" s="194"/>
      <c r="AA386" s="61"/>
      <c r="AB386" s="61"/>
      <c r="AC386" s="81"/>
      <c r="AD386" s="81"/>
      <c r="AE386" s="61"/>
      <c r="AF386" s="269"/>
      <c r="AH386" s="349"/>
      <c r="AI386" s="290"/>
      <c r="AJ386" s="290"/>
      <c r="AK386" s="350"/>
      <c r="AL386" s="350"/>
      <c r="AM386" s="290"/>
      <c r="AN386" s="315"/>
      <c r="AP386" s="346"/>
      <c r="AQ386" s="300"/>
      <c r="AR386" s="300"/>
      <c r="AS386" s="345"/>
      <c r="AT386" s="345"/>
      <c r="AU386" s="300"/>
      <c r="AV386" s="313"/>
      <c r="AX386" s="349"/>
      <c r="AY386" s="290"/>
      <c r="AZ386" s="290"/>
      <c r="BA386" s="350"/>
      <c r="BB386" s="350"/>
      <c r="BC386" s="290"/>
      <c r="BD386" s="281"/>
      <c r="BF386" s="346"/>
      <c r="BG386" s="300"/>
      <c r="BH386" s="300"/>
      <c r="BI386" s="345"/>
      <c r="BJ386" s="345"/>
      <c r="BK386" s="300"/>
      <c r="BL386" s="286"/>
    </row>
    <row r="387" ht="22.5" customHeight="1">
      <c r="A387" s="368"/>
      <c r="B387" s="444"/>
      <c r="C387" s="195"/>
      <c r="D387" s="195"/>
      <c r="E387" s="199"/>
      <c r="F387" s="199"/>
      <c r="G387" s="195"/>
      <c r="H387" s="371"/>
      <c r="J387" s="194"/>
      <c r="K387" s="61"/>
      <c r="L387" s="61"/>
      <c r="M387" s="81"/>
      <c r="N387" s="81"/>
      <c r="O387" s="61"/>
      <c r="P387" s="298"/>
      <c r="R387" s="194"/>
      <c r="S387" s="61"/>
      <c r="T387" s="61"/>
      <c r="U387" s="81"/>
      <c r="V387" s="81"/>
      <c r="W387" s="61"/>
      <c r="X387" s="269"/>
      <c r="Z387" s="194"/>
      <c r="AA387" s="61"/>
      <c r="AB387" s="61"/>
      <c r="AC387" s="81"/>
      <c r="AD387" s="81"/>
      <c r="AE387" s="61"/>
      <c r="AF387" s="269"/>
      <c r="AH387" s="349"/>
      <c r="AI387" s="290"/>
      <c r="AJ387" s="290"/>
      <c r="AK387" s="350"/>
      <c r="AL387" s="350"/>
      <c r="AM387" s="290"/>
      <c r="AN387" s="315"/>
      <c r="AP387" s="346"/>
      <c r="AQ387" s="300"/>
      <c r="AR387" s="300"/>
      <c r="AS387" s="345"/>
      <c r="AT387" s="345"/>
      <c r="AU387" s="300"/>
      <c r="AV387" s="313"/>
      <c r="AX387" s="349"/>
      <c r="AY387" s="290"/>
      <c r="AZ387" s="290"/>
      <c r="BA387" s="350"/>
      <c r="BB387" s="350"/>
      <c r="BC387" s="290"/>
      <c r="BD387" s="281"/>
      <c r="BF387" s="346"/>
      <c r="BG387" s="300"/>
      <c r="BH387" s="300"/>
      <c r="BI387" s="345"/>
      <c r="BJ387" s="345"/>
      <c r="BK387" s="300"/>
      <c r="BL387" s="286"/>
    </row>
    <row r="388" ht="22.5" customHeight="1">
      <c r="A388" s="368"/>
      <c r="B388" s="444"/>
      <c r="C388" s="195"/>
      <c r="D388" s="195"/>
      <c r="E388" s="199"/>
      <c r="F388" s="199"/>
      <c r="G388" s="195"/>
      <c r="H388" s="371"/>
      <c r="J388" s="194"/>
      <c r="K388" s="61"/>
      <c r="L388" s="61"/>
      <c r="M388" s="81"/>
      <c r="N388" s="81"/>
      <c r="O388" s="61"/>
      <c r="P388" s="298"/>
      <c r="R388" s="194"/>
      <c r="S388" s="61"/>
      <c r="T388" s="61"/>
      <c r="U388" s="81"/>
      <c r="V388" s="81"/>
      <c r="W388" s="61"/>
      <c r="X388" s="269"/>
      <c r="Z388" s="194"/>
      <c r="AA388" s="61"/>
      <c r="AB388" s="61"/>
      <c r="AC388" s="81"/>
      <c r="AD388" s="81"/>
      <c r="AE388" s="61"/>
      <c r="AF388" s="269"/>
      <c r="AH388" s="349"/>
      <c r="AI388" s="290"/>
      <c r="AJ388" s="290"/>
      <c r="AK388" s="350"/>
      <c r="AL388" s="350"/>
      <c r="AM388" s="290"/>
      <c r="AN388" s="315"/>
      <c r="AP388" s="346"/>
      <c r="AQ388" s="300"/>
      <c r="AR388" s="300"/>
      <c r="AS388" s="345"/>
      <c r="AT388" s="345"/>
      <c r="AU388" s="300"/>
      <c r="AV388" s="313"/>
      <c r="AX388" s="349"/>
      <c r="AY388" s="290"/>
      <c r="AZ388" s="290"/>
      <c r="BA388" s="350"/>
      <c r="BB388" s="350"/>
      <c r="BC388" s="290"/>
      <c r="BD388" s="281"/>
      <c r="BF388" s="346"/>
      <c r="BG388" s="300"/>
      <c r="BH388" s="300"/>
      <c r="BI388" s="345"/>
      <c r="BJ388" s="345"/>
      <c r="BK388" s="300"/>
      <c r="BL388" s="286"/>
    </row>
    <row r="389" ht="22.5" customHeight="1">
      <c r="A389" s="368"/>
      <c r="B389" s="444"/>
      <c r="C389" s="195"/>
      <c r="D389" s="195"/>
      <c r="E389" s="199"/>
      <c r="F389" s="199"/>
      <c r="G389" s="195"/>
      <c r="H389" s="371"/>
      <c r="J389" s="194"/>
      <c r="K389" s="61"/>
      <c r="L389" s="61"/>
      <c r="M389" s="81"/>
      <c r="N389" s="81"/>
      <c r="O389" s="61"/>
      <c r="P389" s="298"/>
      <c r="R389" s="194"/>
      <c r="S389" s="61"/>
      <c r="T389" s="61"/>
      <c r="U389" s="81"/>
      <c r="V389" s="81"/>
      <c r="W389" s="61"/>
      <c r="X389" s="269"/>
      <c r="Z389" s="194"/>
      <c r="AA389" s="61"/>
      <c r="AB389" s="61"/>
      <c r="AC389" s="81"/>
      <c r="AD389" s="81"/>
      <c r="AE389" s="61"/>
      <c r="AF389" s="269"/>
      <c r="AH389" s="349"/>
      <c r="AI389" s="290"/>
      <c r="AJ389" s="290"/>
      <c r="AK389" s="350"/>
      <c r="AL389" s="350"/>
      <c r="AM389" s="290"/>
      <c r="AN389" s="315"/>
      <c r="AP389" s="346"/>
      <c r="AQ389" s="300"/>
      <c r="AR389" s="300"/>
      <c r="AS389" s="345"/>
      <c r="AT389" s="345"/>
      <c r="AU389" s="300"/>
      <c r="AV389" s="313"/>
      <c r="AX389" s="349"/>
      <c r="AY389" s="290"/>
      <c r="AZ389" s="290"/>
      <c r="BA389" s="350"/>
      <c r="BB389" s="350"/>
      <c r="BC389" s="290"/>
      <c r="BD389" s="281"/>
      <c r="BF389" s="346"/>
      <c r="BG389" s="300"/>
      <c r="BH389" s="300"/>
      <c r="BI389" s="345"/>
      <c r="BJ389" s="345"/>
      <c r="BK389" s="300"/>
      <c r="BL389" s="286"/>
    </row>
    <row r="390" ht="22.5" customHeight="1">
      <c r="A390" s="368"/>
      <c r="B390" s="444"/>
      <c r="C390" s="195"/>
      <c r="D390" s="195"/>
      <c r="E390" s="199"/>
      <c r="F390" s="199"/>
      <c r="G390" s="195"/>
      <c r="H390" s="371"/>
      <c r="J390" s="194"/>
      <c r="K390" s="61"/>
      <c r="L390" s="61"/>
      <c r="M390" s="81"/>
      <c r="N390" s="81"/>
      <c r="O390" s="61"/>
      <c r="P390" s="298"/>
      <c r="R390" s="194"/>
      <c r="S390" s="61"/>
      <c r="T390" s="61"/>
      <c r="U390" s="81"/>
      <c r="V390" s="81"/>
      <c r="W390" s="61"/>
      <c r="X390" s="269"/>
      <c r="Z390" s="194"/>
      <c r="AA390" s="61"/>
      <c r="AB390" s="61"/>
      <c r="AC390" s="81"/>
      <c r="AD390" s="81"/>
      <c r="AE390" s="61"/>
      <c r="AF390" s="269"/>
      <c r="AH390" s="349"/>
      <c r="AI390" s="290"/>
      <c r="AJ390" s="290"/>
      <c r="AK390" s="350"/>
      <c r="AL390" s="350"/>
      <c r="AM390" s="290"/>
      <c r="AN390" s="315"/>
      <c r="AP390" s="346"/>
      <c r="AQ390" s="300"/>
      <c r="AR390" s="300"/>
      <c r="AS390" s="345"/>
      <c r="AT390" s="345"/>
      <c r="AU390" s="300"/>
      <c r="AV390" s="313"/>
      <c r="AX390" s="349"/>
      <c r="AY390" s="290"/>
      <c r="AZ390" s="290"/>
      <c r="BA390" s="350"/>
      <c r="BB390" s="350"/>
      <c r="BC390" s="290"/>
      <c r="BD390" s="281"/>
      <c r="BF390" s="346"/>
      <c r="BG390" s="300"/>
      <c r="BH390" s="300"/>
      <c r="BI390" s="345"/>
      <c r="BJ390" s="345"/>
      <c r="BK390" s="300"/>
      <c r="BL390" s="286"/>
    </row>
    <row r="391" ht="22.5" customHeight="1">
      <c r="A391" s="368"/>
      <c r="B391" s="444"/>
      <c r="C391" s="195"/>
      <c r="D391" s="195"/>
      <c r="E391" s="199"/>
      <c r="F391" s="199"/>
      <c r="G391" s="195"/>
      <c r="H391" s="371"/>
      <c r="J391" s="194"/>
      <c r="K391" s="61"/>
      <c r="L391" s="61"/>
      <c r="M391" s="81"/>
      <c r="N391" s="81"/>
      <c r="O391" s="61"/>
      <c r="P391" s="298"/>
      <c r="R391" s="194"/>
      <c r="S391" s="61"/>
      <c r="T391" s="61"/>
      <c r="U391" s="81"/>
      <c r="V391" s="81"/>
      <c r="W391" s="61"/>
      <c r="X391" s="269"/>
      <c r="Z391" s="194"/>
      <c r="AA391" s="61"/>
      <c r="AB391" s="61"/>
      <c r="AC391" s="81"/>
      <c r="AD391" s="81"/>
      <c r="AE391" s="61"/>
      <c r="AF391" s="269"/>
      <c r="AH391" s="349"/>
      <c r="AI391" s="290"/>
      <c r="AJ391" s="290"/>
      <c r="AK391" s="350"/>
      <c r="AL391" s="350"/>
      <c r="AM391" s="290"/>
      <c r="AN391" s="315"/>
      <c r="AP391" s="346"/>
      <c r="AQ391" s="300"/>
      <c r="AR391" s="300"/>
      <c r="AS391" s="345"/>
      <c r="AT391" s="345"/>
      <c r="AU391" s="300"/>
      <c r="AV391" s="313"/>
      <c r="AX391" s="349"/>
      <c r="AY391" s="290"/>
      <c r="AZ391" s="290"/>
      <c r="BA391" s="350"/>
      <c r="BB391" s="350"/>
      <c r="BC391" s="290"/>
      <c r="BD391" s="281"/>
      <c r="BF391" s="346"/>
      <c r="BG391" s="300"/>
      <c r="BH391" s="300"/>
      <c r="BI391" s="345"/>
      <c r="BJ391" s="345"/>
      <c r="BK391" s="300"/>
      <c r="BL391" s="286"/>
    </row>
    <row r="392" ht="22.5" customHeight="1">
      <c r="A392" s="368"/>
      <c r="B392" s="444"/>
      <c r="C392" s="195"/>
      <c r="D392" s="195"/>
      <c r="E392" s="199"/>
      <c r="F392" s="199"/>
      <c r="G392" s="195"/>
      <c r="H392" s="371"/>
      <c r="J392" s="194"/>
      <c r="K392" s="61"/>
      <c r="L392" s="61"/>
      <c r="M392" s="81"/>
      <c r="N392" s="81"/>
      <c r="O392" s="61"/>
      <c r="P392" s="298"/>
      <c r="R392" s="194"/>
      <c r="S392" s="61"/>
      <c r="T392" s="61"/>
      <c r="U392" s="81"/>
      <c r="V392" s="81"/>
      <c r="W392" s="61"/>
      <c r="X392" s="269"/>
      <c r="Z392" s="194"/>
      <c r="AA392" s="61"/>
      <c r="AB392" s="61"/>
      <c r="AC392" s="81"/>
      <c r="AD392" s="81"/>
      <c r="AE392" s="61"/>
      <c r="AF392" s="269"/>
      <c r="AH392" s="349"/>
      <c r="AI392" s="290"/>
      <c r="AJ392" s="290"/>
      <c r="AK392" s="350"/>
      <c r="AL392" s="350"/>
      <c r="AM392" s="290"/>
      <c r="AN392" s="315"/>
      <c r="AP392" s="346"/>
      <c r="AQ392" s="300"/>
      <c r="AR392" s="300"/>
      <c r="AS392" s="345"/>
      <c r="AT392" s="345"/>
      <c r="AU392" s="300"/>
      <c r="AV392" s="313"/>
      <c r="AX392" s="349"/>
      <c r="AY392" s="290"/>
      <c r="AZ392" s="290"/>
      <c r="BA392" s="350"/>
      <c r="BB392" s="350"/>
      <c r="BC392" s="290"/>
      <c r="BD392" s="281"/>
      <c r="BF392" s="346"/>
      <c r="BG392" s="300"/>
      <c r="BH392" s="300"/>
      <c r="BI392" s="345"/>
      <c r="BJ392" s="345"/>
      <c r="BK392" s="300"/>
      <c r="BL392" s="286"/>
    </row>
    <row r="393" ht="22.5" customHeight="1">
      <c r="A393" s="368"/>
      <c r="B393" s="444"/>
      <c r="C393" s="195"/>
      <c r="D393" s="195"/>
      <c r="E393" s="199"/>
      <c r="F393" s="199"/>
      <c r="G393" s="195"/>
      <c r="H393" s="371"/>
      <c r="J393" s="194"/>
      <c r="K393" s="61"/>
      <c r="L393" s="61"/>
      <c r="M393" s="81"/>
      <c r="N393" s="81"/>
      <c r="O393" s="61"/>
      <c r="P393" s="298"/>
      <c r="R393" s="194"/>
      <c r="S393" s="61"/>
      <c r="T393" s="61"/>
      <c r="U393" s="81"/>
      <c r="V393" s="81"/>
      <c r="W393" s="61"/>
      <c r="X393" s="269"/>
      <c r="Z393" s="194"/>
      <c r="AA393" s="61"/>
      <c r="AB393" s="61"/>
      <c r="AC393" s="81"/>
      <c r="AD393" s="81"/>
      <c r="AE393" s="61"/>
      <c r="AF393" s="269"/>
      <c r="AH393" s="349"/>
      <c r="AI393" s="290"/>
      <c r="AJ393" s="290"/>
      <c r="AK393" s="350"/>
      <c r="AL393" s="350"/>
      <c r="AM393" s="290"/>
      <c r="AN393" s="315"/>
      <c r="AP393" s="346"/>
      <c r="AQ393" s="300"/>
      <c r="AR393" s="300"/>
      <c r="AS393" s="345"/>
      <c r="AT393" s="345"/>
      <c r="AU393" s="300"/>
      <c r="AV393" s="313"/>
      <c r="AX393" s="349"/>
      <c r="AY393" s="290"/>
      <c r="AZ393" s="290"/>
      <c r="BA393" s="350"/>
      <c r="BB393" s="350"/>
      <c r="BC393" s="290"/>
      <c r="BD393" s="281"/>
      <c r="BF393" s="346"/>
      <c r="BG393" s="300"/>
      <c r="BH393" s="300"/>
      <c r="BI393" s="345"/>
      <c r="BJ393" s="345"/>
      <c r="BK393" s="300"/>
      <c r="BL393" s="286"/>
    </row>
    <row r="394" ht="22.5" customHeight="1">
      <c r="A394" s="368"/>
      <c r="B394" s="444"/>
      <c r="C394" s="195"/>
      <c r="D394" s="195"/>
      <c r="E394" s="199"/>
      <c r="F394" s="199"/>
      <c r="G394" s="195"/>
      <c r="H394" s="371"/>
      <c r="J394" s="194"/>
      <c r="K394" s="61"/>
      <c r="L394" s="61"/>
      <c r="M394" s="81"/>
      <c r="N394" s="81"/>
      <c r="O394" s="61"/>
      <c r="P394" s="298"/>
      <c r="R394" s="194"/>
      <c r="S394" s="61"/>
      <c r="T394" s="61"/>
      <c r="U394" s="81"/>
      <c r="V394" s="81"/>
      <c r="W394" s="61"/>
      <c r="X394" s="269"/>
      <c r="Z394" s="194"/>
      <c r="AA394" s="61"/>
      <c r="AB394" s="61"/>
      <c r="AC394" s="81"/>
      <c r="AD394" s="81"/>
      <c r="AE394" s="61"/>
      <c r="AF394" s="269"/>
      <c r="AH394" s="349"/>
      <c r="AI394" s="290"/>
      <c r="AJ394" s="290"/>
      <c r="AK394" s="350"/>
      <c r="AL394" s="350"/>
      <c r="AM394" s="290"/>
      <c r="AN394" s="315"/>
      <c r="AP394" s="346"/>
      <c r="AQ394" s="300"/>
      <c r="AR394" s="300"/>
      <c r="AS394" s="345"/>
      <c r="AT394" s="345"/>
      <c r="AU394" s="300"/>
      <c r="AV394" s="313"/>
      <c r="AX394" s="349"/>
      <c r="AY394" s="290"/>
      <c r="AZ394" s="290"/>
      <c r="BA394" s="350"/>
      <c r="BB394" s="350"/>
      <c r="BC394" s="290"/>
      <c r="BD394" s="281"/>
      <c r="BF394" s="346"/>
      <c r="BG394" s="300"/>
      <c r="BH394" s="300"/>
      <c r="BI394" s="345"/>
      <c r="BJ394" s="345"/>
      <c r="BK394" s="300"/>
      <c r="BL394" s="286"/>
    </row>
    <row r="395" ht="22.5" customHeight="1">
      <c r="A395" s="368"/>
      <c r="B395" s="444"/>
      <c r="C395" s="195"/>
      <c r="D395" s="195"/>
      <c r="E395" s="199"/>
      <c r="F395" s="199"/>
      <c r="G395" s="195"/>
      <c r="H395" s="371"/>
      <c r="J395" s="194"/>
      <c r="K395" s="61"/>
      <c r="L395" s="61"/>
      <c r="M395" s="81"/>
      <c r="N395" s="81"/>
      <c r="O395" s="61"/>
      <c r="P395" s="298"/>
      <c r="R395" s="194"/>
      <c r="S395" s="61"/>
      <c r="T395" s="61"/>
      <c r="U395" s="81"/>
      <c r="V395" s="81"/>
      <c r="W395" s="61"/>
      <c r="X395" s="269"/>
      <c r="Z395" s="194"/>
      <c r="AA395" s="61"/>
      <c r="AB395" s="61"/>
      <c r="AC395" s="81"/>
      <c r="AD395" s="81"/>
      <c r="AE395" s="61"/>
      <c r="AF395" s="269"/>
      <c r="AH395" s="349"/>
      <c r="AI395" s="290"/>
      <c r="AJ395" s="290"/>
      <c r="AK395" s="350"/>
      <c r="AL395" s="350"/>
      <c r="AM395" s="290"/>
      <c r="AN395" s="315"/>
      <c r="AP395" s="346"/>
      <c r="AQ395" s="300"/>
      <c r="AR395" s="300"/>
      <c r="AS395" s="345"/>
      <c r="AT395" s="345"/>
      <c r="AU395" s="300"/>
      <c r="AV395" s="313"/>
      <c r="AX395" s="349"/>
      <c r="AY395" s="290"/>
      <c r="AZ395" s="290"/>
      <c r="BA395" s="350"/>
      <c r="BB395" s="350"/>
      <c r="BC395" s="290"/>
      <c r="BD395" s="281"/>
      <c r="BF395" s="346"/>
      <c r="BG395" s="300"/>
      <c r="BH395" s="300"/>
      <c r="BI395" s="345"/>
      <c r="BJ395" s="345"/>
      <c r="BK395" s="300"/>
      <c r="BL395" s="286"/>
    </row>
    <row r="396" ht="22.5" customHeight="1">
      <c r="A396" s="368"/>
      <c r="B396" s="444"/>
      <c r="C396" s="195"/>
      <c r="D396" s="195"/>
      <c r="E396" s="199"/>
      <c r="F396" s="199"/>
      <c r="G396" s="195"/>
      <c r="H396" s="371"/>
      <c r="J396" s="194"/>
      <c r="K396" s="61"/>
      <c r="L396" s="61"/>
      <c r="M396" s="81"/>
      <c r="N396" s="81"/>
      <c r="O396" s="61"/>
      <c r="P396" s="298"/>
      <c r="R396" s="194"/>
      <c r="S396" s="61"/>
      <c r="T396" s="61"/>
      <c r="U396" s="81"/>
      <c r="V396" s="81"/>
      <c r="W396" s="61"/>
      <c r="X396" s="269"/>
      <c r="Z396" s="194"/>
      <c r="AA396" s="61"/>
      <c r="AB396" s="61"/>
      <c r="AC396" s="81"/>
      <c r="AD396" s="81"/>
      <c r="AE396" s="61"/>
      <c r="AF396" s="269"/>
      <c r="AH396" s="349"/>
      <c r="AI396" s="290"/>
      <c r="AJ396" s="290"/>
      <c r="AK396" s="350"/>
      <c r="AL396" s="350"/>
      <c r="AM396" s="290"/>
      <c r="AN396" s="315"/>
      <c r="AP396" s="346"/>
      <c r="AQ396" s="300"/>
      <c r="AR396" s="300"/>
      <c r="AS396" s="345"/>
      <c r="AT396" s="345"/>
      <c r="AU396" s="300"/>
      <c r="AV396" s="313"/>
      <c r="AX396" s="349"/>
      <c r="AY396" s="290"/>
      <c r="AZ396" s="290"/>
      <c r="BA396" s="350"/>
      <c r="BB396" s="350"/>
      <c r="BC396" s="290"/>
      <c r="BD396" s="281"/>
      <c r="BF396" s="346"/>
      <c r="BG396" s="300"/>
      <c r="BH396" s="300"/>
      <c r="BI396" s="345"/>
      <c r="BJ396" s="345"/>
      <c r="BK396" s="300"/>
      <c r="BL396" s="286"/>
    </row>
    <row r="397" ht="22.5" customHeight="1">
      <c r="A397" s="368"/>
      <c r="B397" s="444"/>
      <c r="C397" s="195"/>
      <c r="D397" s="195"/>
      <c r="E397" s="199"/>
      <c r="F397" s="199"/>
      <c r="G397" s="195"/>
      <c r="H397" s="371"/>
      <c r="J397" s="194"/>
      <c r="K397" s="61"/>
      <c r="L397" s="61"/>
      <c r="M397" s="81"/>
      <c r="N397" s="81"/>
      <c r="O397" s="61"/>
      <c r="P397" s="298"/>
      <c r="R397" s="194"/>
      <c r="S397" s="61"/>
      <c r="T397" s="61"/>
      <c r="U397" s="81"/>
      <c r="V397" s="81"/>
      <c r="W397" s="61"/>
      <c r="X397" s="269"/>
      <c r="Z397" s="194"/>
      <c r="AA397" s="61"/>
      <c r="AB397" s="61"/>
      <c r="AC397" s="81"/>
      <c r="AD397" s="81"/>
      <c r="AE397" s="61"/>
      <c r="AF397" s="269"/>
      <c r="AH397" s="349"/>
      <c r="AI397" s="290"/>
      <c r="AJ397" s="290"/>
      <c r="AK397" s="350"/>
      <c r="AL397" s="350"/>
      <c r="AM397" s="290"/>
      <c r="AN397" s="315"/>
      <c r="AP397" s="346"/>
      <c r="AQ397" s="300"/>
      <c r="AR397" s="300"/>
      <c r="AS397" s="345"/>
      <c r="AT397" s="345"/>
      <c r="AU397" s="300"/>
      <c r="AV397" s="313"/>
      <c r="AX397" s="349"/>
      <c r="AY397" s="290"/>
      <c r="AZ397" s="290"/>
      <c r="BA397" s="350"/>
      <c r="BB397" s="350"/>
      <c r="BC397" s="290"/>
      <c r="BD397" s="281"/>
      <c r="BF397" s="346"/>
      <c r="BG397" s="300"/>
      <c r="BH397" s="300"/>
      <c r="BI397" s="345"/>
      <c r="BJ397" s="345"/>
      <c r="BK397" s="300"/>
      <c r="BL397" s="286"/>
    </row>
    <row r="398" ht="22.5" customHeight="1">
      <c r="A398" s="368"/>
      <c r="B398" s="444"/>
      <c r="C398" s="195"/>
      <c r="D398" s="195"/>
      <c r="E398" s="199"/>
      <c r="F398" s="199"/>
      <c r="G398" s="195"/>
      <c r="H398" s="371"/>
      <c r="J398" s="194"/>
      <c r="K398" s="61"/>
      <c r="L398" s="61"/>
      <c r="M398" s="81"/>
      <c r="N398" s="81"/>
      <c r="O398" s="61"/>
      <c r="P398" s="298"/>
      <c r="R398" s="194"/>
      <c r="S398" s="61"/>
      <c r="T398" s="61"/>
      <c r="U398" s="81"/>
      <c r="V398" s="81"/>
      <c r="W398" s="61"/>
      <c r="X398" s="269"/>
      <c r="Z398" s="194"/>
      <c r="AA398" s="61"/>
      <c r="AB398" s="61"/>
      <c r="AC398" s="81"/>
      <c r="AD398" s="81"/>
      <c r="AE398" s="61"/>
      <c r="AF398" s="269"/>
      <c r="AH398" s="349"/>
      <c r="AI398" s="290"/>
      <c r="AJ398" s="290"/>
      <c r="AK398" s="350"/>
      <c r="AL398" s="350"/>
      <c r="AM398" s="290"/>
      <c r="AN398" s="315"/>
      <c r="AP398" s="346"/>
      <c r="AQ398" s="300"/>
      <c r="AR398" s="300"/>
      <c r="AS398" s="345"/>
      <c r="AT398" s="345"/>
      <c r="AU398" s="300"/>
      <c r="AV398" s="313"/>
      <c r="AX398" s="349"/>
      <c r="AY398" s="290"/>
      <c r="AZ398" s="290"/>
      <c r="BA398" s="350"/>
      <c r="BB398" s="350"/>
      <c r="BC398" s="290"/>
      <c r="BD398" s="281"/>
      <c r="BF398" s="346"/>
      <c r="BG398" s="300"/>
      <c r="BH398" s="300"/>
      <c r="BI398" s="345"/>
      <c r="BJ398" s="345"/>
      <c r="BK398" s="300"/>
      <c r="BL398" s="286"/>
    </row>
    <row r="399" ht="22.5" customHeight="1">
      <c r="A399" s="368"/>
      <c r="B399" s="444"/>
      <c r="C399" s="195"/>
      <c r="D399" s="195"/>
      <c r="E399" s="199"/>
      <c r="F399" s="199"/>
      <c r="G399" s="195"/>
      <c r="H399" s="371"/>
      <c r="J399" s="194"/>
      <c r="K399" s="61"/>
      <c r="L399" s="61"/>
      <c r="M399" s="81"/>
      <c r="N399" s="81"/>
      <c r="O399" s="61"/>
      <c r="P399" s="298"/>
      <c r="R399" s="194"/>
      <c r="S399" s="61"/>
      <c r="T399" s="61"/>
      <c r="U399" s="81"/>
      <c r="V399" s="81"/>
      <c r="W399" s="61"/>
      <c r="X399" s="269"/>
      <c r="Z399" s="194"/>
      <c r="AA399" s="61"/>
      <c r="AB399" s="61"/>
      <c r="AC399" s="81"/>
      <c r="AD399" s="81"/>
      <c r="AE399" s="61"/>
      <c r="AF399" s="269"/>
      <c r="AH399" s="349"/>
      <c r="AI399" s="290"/>
      <c r="AJ399" s="290"/>
      <c r="AK399" s="350"/>
      <c r="AL399" s="350"/>
      <c r="AM399" s="290"/>
      <c r="AN399" s="315"/>
      <c r="AP399" s="346"/>
      <c r="AQ399" s="300"/>
      <c r="AR399" s="300"/>
      <c r="AS399" s="345"/>
      <c r="AT399" s="345"/>
      <c r="AU399" s="300"/>
      <c r="AV399" s="313"/>
      <c r="AX399" s="349"/>
      <c r="AY399" s="290"/>
      <c r="AZ399" s="290"/>
      <c r="BA399" s="350"/>
      <c r="BB399" s="350"/>
      <c r="BC399" s="290"/>
      <c r="BD399" s="281"/>
      <c r="BF399" s="346"/>
      <c r="BG399" s="300"/>
      <c r="BH399" s="300"/>
      <c r="BI399" s="345"/>
      <c r="BJ399" s="345"/>
      <c r="BK399" s="300"/>
      <c r="BL399" s="286"/>
    </row>
    <row r="400" ht="22.5" customHeight="1">
      <c r="A400" s="368"/>
      <c r="B400" s="444"/>
      <c r="C400" s="195"/>
      <c r="D400" s="195"/>
      <c r="E400" s="199"/>
      <c r="F400" s="199"/>
      <c r="G400" s="195"/>
      <c r="H400" s="371"/>
      <c r="J400" s="194"/>
      <c r="K400" s="61"/>
      <c r="L400" s="61"/>
      <c r="M400" s="81"/>
      <c r="N400" s="81"/>
      <c r="O400" s="61"/>
      <c r="P400" s="269" t="b">
        <v>0</v>
      </c>
      <c r="R400" s="194"/>
      <c r="S400" s="61"/>
      <c r="T400" s="61"/>
      <c r="U400" s="81"/>
      <c r="V400" s="81"/>
      <c r="W400" s="61"/>
      <c r="X400" s="269"/>
      <c r="Z400" s="194"/>
      <c r="AA400" s="61"/>
      <c r="AB400" s="61"/>
      <c r="AC400" s="81"/>
      <c r="AD400" s="81"/>
      <c r="AE400" s="61"/>
      <c r="AF400" s="269"/>
      <c r="AH400" s="349"/>
      <c r="AI400" s="290"/>
      <c r="AJ400" s="290"/>
      <c r="AK400" s="350"/>
      <c r="AL400" s="350"/>
      <c r="AM400" s="290"/>
      <c r="AN400" s="315"/>
      <c r="AP400" s="346"/>
      <c r="AQ400" s="300"/>
      <c r="AR400" s="300"/>
      <c r="AS400" s="345"/>
      <c r="AT400" s="345"/>
      <c r="AU400" s="300"/>
      <c r="AV400" s="313"/>
      <c r="AX400" s="349"/>
      <c r="AY400" s="290"/>
      <c r="AZ400" s="290"/>
      <c r="BA400" s="350"/>
      <c r="BB400" s="350"/>
      <c r="BC400" s="290"/>
      <c r="BD400" s="281"/>
      <c r="BF400" s="346"/>
      <c r="BG400" s="300"/>
      <c r="BH400" s="300"/>
      <c r="BI400" s="345"/>
      <c r="BJ400" s="345"/>
      <c r="BK400" s="300"/>
      <c r="BL400" s="286"/>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54"/>
      <c r="C998" s="555"/>
      <c r="D998" s="109"/>
      <c r="E998" s="556"/>
      <c r="F998" s="556"/>
      <c r="G998" s="557"/>
      <c r="H998" s="558" t="b">
        <v>0</v>
      </c>
      <c r="I998" s="258"/>
      <c r="J998" s="194"/>
      <c r="K998" s="61"/>
      <c r="L998" s="61"/>
      <c r="M998" s="81"/>
      <c r="N998" s="81"/>
      <c r="O998" s="61"/>
      <c r="P998" s="269" t="b">
        <v>0</v>
      </c>
      <c r="Q998" s="258"/>
      <c r="Y998" s="258"/>
      <c r="AO998" s="258"/>
      <c r="AW998" s="258"/>
      <c r="BE998" s="258"/>
    </row>
    <row r="999" ht="22.5" customHeight="1">
      <c r="A999" s="368"/>
      <c r="B999" s="554"/>
      <c r="C999" s="109"/>
      <c r="D999" s="109"/>
      <c r="E999" s="556"/>
      <c r="F999" s="556"/>
      <c r="G999" s="557"/>
      <c r="H999" s="558" t="b">
        <v>0</v>
      </c>
      <c r="I999" s="258"/>
      <c r="J999" s="194"/>
      <c r="K999" s="61"/>
      <c r="L999" s="61"/>
      <c r="M999" s="81"/>
      <c r="N999" s="81"/>
      <c r="O999" s="61"/>
      <c r="P999" s="269" t="b">
        <v>0</v>
      </c>
      <c r="Q999" s="258"/>
      <c r="Y999" s="258"/>
      <c r="AO999" s="258"/>
      <c r="AW999" s="258"/>
      <c r="BE999" s="258"/>
    </row>
    <row r="1000" ht="22.5" customHeight="1">
      <c r="A1000" s="368"/>
      <c r="B1000" s="554"/>
      <c r="C1000" s="109"/>
      <c r="D1000" s="109"/>
      <c r="E1000" s="556"/>
      <c r="F1000" s="556"/>
      <c r="G1000" s="557"/>
      <c r="H1000" s="558" t="b">
        <v>0</v>
      </c>
      <c r="I1000" s="258"/>
      <c r="J1000" s="194"/>
      <c r="K1000" s="61"/>
      <c r="L1000" s="61"/>
      <c r="M1000" s="81"/>
      <c r="N1000" s="81"/>
      <c r="O1000" s="61"/>
      <c r="P1000" s="269" t="b">
        <v>0</v>
      </c>
      <c r="Q1000" s="258"/>
      <c r="Y1000" s="258"/>
      <c r="AO1000" s="258"/>
      <c r="AW1000" s="258"/>
      <c r="BE1000" s="258"/>
    </row>
    <row r="1001" ht="22.5" customHeight="1">
      <c r="A1001" s="368"/>
      <c r="B1001" s="554"/>
      <c r="C1001" s="109"/>
      <c r="D1001" s="109"/>
      <c r="E1001" s="556"/>
      <c r="F1001" s="556"/>
      <c r="G1001" s="557"/>
      <c r="H1001" s="558" t="b">
        <v>0</v>
      </c>
      <c r="I1001" s="258"/>
      <c r="J1001" s="194"/>
      <c r="K1001" s="61"/>
      <c r="L1001" s="61"/>
      <c r="M1001" s="81"/>
      <c r="N1001" s="81"/>
      <c r="O1001" s="61"/>
      <c r="P1001" s="269" t="b">
        <v>0</v>
      </c>
      <c r="Q1001" s="258"/>
      <c r="Y1001" s="258"/>
      <c r="AO1001" s="258"/>
      <c r="AW1001" s="258"/>
      <c r="BE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c r="A1008" s="368"/>
      <c r="B1008" s="447"/>
      <c r="C1008" s="447"/>
      <c r="D1008" s="447"/>
      <c r="E1008" s="447"/>
      <c r="F1008" s="447"/>
      <c r="G1008" s="447"/>
      <c r="H1008" s="447"/>
      <c r="I1008" s="258"/>
      <c r="Q1008" s="258"/>
      <c r="Y1008" s="258"/>
      <c r="AO1008" s="258"/>
      <c r="AW1008" s="258"/>
      <c r="BE1008" s="258"/>
    </row>
  </sheetData>
  <conditionalFormatting sqref="L100:L102">
    <cfRule type="expression" dxfId="12" priority="1">
      <formula>COUNTIF(K:K, L100)&gt;1</formula>
    </cfRule>
  </conditionalFormatting>
  <conditionalFormatting sqref="K74">
    <cfRule type="expression" dxfId="12" priority="2">
      <formula>COUNTIF(C:C, K74)&gt;1</formula>
    </cfRule>
  </conditionalFormatting>
  <conditionalFormatting sqref="L74">
    <cfRule type="expression" dxfId="12" priority="3">
      <formula>COUNTIF(D:D, L74)&gt;1</formula>
    </cfRule>
  </conditionalFormatting>
  <conditionalFormatting sqref="K7:K22">
    <cfRule type="expression" dxfId="12" priority="4">
      <formula>COUNTIF(#REF!, K7)&gt;1</formula>
    </cfRule>
  </conditionalFormatting>
  <conditionalFormatting sqref="L7:L22">
    <cfRule type="expression" dxfId="12" priority="5">
      <formula>COUNTIF(#REF!, L7)&gt;1</formula>
    </cfRule>
  </conditionalFormatting>
  <conditionalFormatting sqref="K102:K104">
    <cfRule type="expression" dxfId="12" priority="6">
      <formula>COUNTIF(C:C, K102)&gt;1</formula>
    </cfRule>
  </conditionalFormatting>
  <conditionalFormatting sqref="L102:L104">
    <cfRule type="expression" dxfId="12" priority="7">
      <formula>COUNTIF(D:D, L102)&gt;1</formula>
    </cfRule>
  </conditionalFormatting>
  <conditionalFormatting sqref="K54">
    <cfRule type="expression" dxfId="12" priority="8">
      <formula>COUNTIF(#REF!, K54)&gt;1</formula>
    </cfRule>
  </conditionalFormatting>
  <conditionalFormatting sqref="L54">
    <cfRule type="expression" dxfId="12" priority="9">
      <formula>COUNTIF(#REF!, L54)&gt;1</formula>
    </cfRule>
  </conditionalFormatting>
  <conditionalFormatting sqref="D23:D78">
    <cfRule type="expression" dxfId="12" priority="10">
      <formula>COUNTIF(#REF!, D23)&gt;1</formula>
    </cfRule>
  </conditionalFormatting>
  <conditionalFormatting sqref="D23:D78">
    <cfRule type="expression" dxfId="12" priority="11">
      <formula>COUNTIF(#REF!, D23)&gt;1</formula>
    </cfRule>
  </conditionalFormatting>
  <conditionalFormatting sqref="D2:D3 D12:D22">
    <cfRule type="expression" dxfId="12" priority="12">
      <formula>COUNTIF(#REF!, D2)&gt;1</formula>
    </cfRule>
  </conditionalFormatting>
  <conditionalFormatting sqref="D2:D3 D12:D22">
    <cfRule type="expression" dxfId="12" priority="13">
      <formula>COUNTIF(#REF!, D2)&gt;1</formula>
    </cfRule>
  </conditionalFormatting>
  <conditionalFormatting sqref="AI122">
    <cfRule type="expression" dxfId="12" priority="14">
      <formula>COUNTIF(AY:AY, AI122)&gt;1</formula>
    </cfRule>
  </conditionalFormatting>
  <conditionalFormatting sqref="C85">
    <cfRule type="expression" dxfId="12" priority="15">
      <formula>COUNTIF(S:S, C85)&gt;1</formula>
    </cfRule>
  </conditionalFormatting>
  <conditionalFormatting sqref="D85">
    <cfRule type="expression" dxfId="12" priority="16">
      <formula>COUNTIF(T:T, D85)&gt;1</formula>
    </cfRule>
  </conditionalFormatting>
  <conditionalFormatting sqref="K1 K23:K53 K55:K73 K75:K100 K104:K1008">
    <cfRule type="expression" dxfId="12" priority="17">
      <formula>COUNTIF(K:K, K1)&gt;1</formula>
    </cfRule>
  </conditionalFormatting>
  <conditionalFormatting sqref="L1 L23:L53 L55:L73 L75:L100 L104:L1008">
    <cfRule type="expression" dxfId="12" priority="18">
      <formula>COUNTIF(L:L, L1)&gt;1</formula>
    </cfRule>
  </conditionalFormatting>
  <conditionalFormatting sqref="S1 S8:S1008 AY14 AI15">
    <cfRule type="expression" dxfId="12" priority="19">
      <formula>COUNTIF(S:S, S1)&gt;1</formula>
    </cfRule>
  </conditionalFormatting>
  <conditionalFormatting sqref="T1 AJ1:AJ1008 AZ1:AZ103 T8:T1008 AS11 AZ105:AZ1008">
    <cfRule type="expression" dxfId="12" priority="20">
      <formula>COUNTIF(T:T, T1)&gt;1</formula>
    </cfRule>
  </conditionalFormatting>
  <conditionalFormatting sqref="AA1:AA1008 AQ1:AQ1008 BG1:BG1008 BH2 AY10 AR11">
    <cfRule type="expression" dxfId="12" priority="21">
      <formula>COUNTIF(AA:AA, AA1)&gt;1</formula>
    </cfRule>
  </conditionalFormatting>
  <conditionalFormatting sqref="AB1:AB1008 AR1:AR1008 BH1:BH1008 AZ10 AS11 AA32">
    <cfRule type="expression" dxfId="12" priority="22">
      <formula>COUNTIF(AB:AB, AB1)&gt;1</formula>
    </cfRule>
  </conditionalFormatting>
  <conditionalFormatting sqref="C1 S2:S7 AI2:AI4 AY4 C79:C80 C82:C84 C86:C90 C100:C119 C121:C1008">
    <cfRule type="expression" dxfId="12" priority="23">
      <formula>COUNTIF(C:C, C1)&gt;1</formula>
    </cfRule>
  </conditionalFormatting>
  <conditionalFormatting sqref="D1 T2:T7 AJ2:AJ357 AZ2:AZ103 AS11 D79:D80 D82:D84 D86:D119 AZ105:AZ363 D121:D1008">
    <cfRule type="expression" dxfId="12" priority="24">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AP2:AP992 BF2:BF992 R2:R993 Z2:Z994 AH2:AH994 B2:B1003 J2:J1007">
      <formula1>OR(NOT(ISERROR(DATEVALUE(B2))), AND(ISNUMBER(B2), LEFT(CELL("format", B2))="D"))</formula1>
    </dataValidation>
    <dataValidation type="list" allowBlank="1" sqref="AT2:AT992 BJ2:BJ992">
      <formula1>"Luis,Jesus,Clara,Noel,Daniela,Mariadelaida,Eduardo,Edvaldo,Alexis,Francisco,Enrique,Rafael,Aegis"</formula1>
    </dataValidation>
    <dataValidation allowBlank="1" showDropDown="1" sqref="AY2:AZ976 BC2:BC976 AQ2:AR992 AU2:AU992 BG2:BH992 BK2:BK992 S2:T993 W2:W993 AA2:AB994 AE2:AE994 AI2:AJ994 AM2:AM994 C2:D1003 G2:G1003 K2:L1007 O2:O1007"/>
    <dataValidation type="list" allowBlank="1" sqref="AS2:AS992 BI2:BI992 AC2:AC994 M2:M1007">
      <formula1>"Argentina,Colombia,Ecuador,Chile,Paraguay,Uruguay,Peru,Bolivia"</formula1>
    </dataValidation>
    <dataValidation type="list" allowBlank="1" sqref="N2:N1007">
      <formula1>"Luis,Jesus,Clara,Noel,Daniela,Mariadelaida,Enrique,Rafael,Francisco,Maria Celeste"</formula1>
    </dataValidation>
  </dataValidations>
  <hyperlinks>
    <hyperlink r:id="rId1" ref="K79"/>
    <hyperlink r:id="rId2" ref="L79"/>
  </hyperlinks>
  <drawing r:id="rId3"/>
  <tableParts count="8">
    <tablePart r:id="rId12"/>
    <tablePart r:id="rId13"/>
    <tablePart r:id="rId14"/>
    <tablePart r:id="rId15"/>
    <tablePart r:id="rId16"/>
    <tablePart r:id="rId17"/>
    <tablePart r:id="rId18"/>
    <tablePart r:id="rId19"/>
  </tableParts>
</worksheet>
</file>