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tc={8c8154ce-6bfb-4933-adfb-6906fd81aa29}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c8154ce-6bfb-4933-adfb-6906fd81aa2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<sst xmlns="http://schemas.openxmlformats.org/spreadsheetml/2006/main" count="13838" uniqueCount="6291">
  <si>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</si>
  <si>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</si>
  <si>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</si>
  <si>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</si>
  <si>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</si>
  <si>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</si>
  <si>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</si>
  <si>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</si>
  <si>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</si>
  <si>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</si>
  <si>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</si>
  <si>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</si>
  <si>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</si>
  <si>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</si>
  <si>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</si>
  <si>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</si>
  <si>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</si>
  <si>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</si>
  <si>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</si>
  <si>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</si>
  <si>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</si>
  <si>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</si>
  <si>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</si>
  <si>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</si>
  <si>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</si>
  <si>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</si>
  <si>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</si>
  <si>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</si>
  <si>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</si>
  <si>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</si>
  <si>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</si>
  <si>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</si>
  <si>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</si>
  <si>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</si>
  <si>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</si>
  <si>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</si>
  <si>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</si>
  <si>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</si>
  <si>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</si>
  <si>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</si>
  <si>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</si>
  <si>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</si>
  <si>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</si>
  <si>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</si>
  <si>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</si>
  <si>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</si>
  <si>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</si>
  <si>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</si>
  <si>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</si>
  <si>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</si>
  <si>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</si>
  <si>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</si>
  <si>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</si>
  <si>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</si>
  <si>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</si>
  <si>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</si>
  <si>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</si>
  <si>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</si>
  <si>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</si>
  <si>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</si>
  <si>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</si>
  <si>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</si>
  <si>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</si>
  <si>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</si>
  <si>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</si>
  <si>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</si>
  <si>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</si>
  <si>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</si>
  <si>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</si>
  <si>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</si>
  <si>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</si>
  <si>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</si>
  <si>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</si>
  <si>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</si>
  <si>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</si>
  <si>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</si>
  <si>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</si>
  <si>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</si>
  <si>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</si>
  <si>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</si>
  <si>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</si>
  <si>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</si>
  <si>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</si>
  <si>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</si>
  <si>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</si>
  <si>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</si>
  <si>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</si>
  <si>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</si>
  <si>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</si>
  <si>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</si>
  <si>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</si>
  <si>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</si>
  <si>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</si>
  <si>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</si>
  <si>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</si>
  <si>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</si>
  <si>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</si>
  <si>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</si>
  <si>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</si>
  <si>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</si>
  <si>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</si>
  <si>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</si>
  <si>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</si>
  <si>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</si>
  <si>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</si>
  <si>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</si>
  <si>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</si>
  <si>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</si>
  <si>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</si>
  <si>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</si>
  <si>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</si>
  <si>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</si>
  <si>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</si>
  <si>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</si>
  <si>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</si>
  <si>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</si>
  <si>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</si>
  <si>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</si>
  <si>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</si>
  <si>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</si>
  <si>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</si>
  <si>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</si>
  <si>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</si>
  <si>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</si>
  <si>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</si>
  <si>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</si>
  <si>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</si>
  <si>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</si>
  <si>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</si>
  <si>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</si>
  <si>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</si>
  <si>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</si>
  <si>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</si>
  <si>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</si>
  <si>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</si>
  <si>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</si>
  <si>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</si>
  <si>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</si>
  <si>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</si>
  <si>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</si>
  <si>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</si>
  <si>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</si>
  <si>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</si>
  <si>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</si>
  <si>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</si>
  <si>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</si>
  <si>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</si>
  <si>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</si>
  <si>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</si>
  <si>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</si>
  <si>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</si>
  <si>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</si>
  <si>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</si>
  <si>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</si>
  <si>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</si>
  <si>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</si>
  <si>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</si>
  <si>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</si>
  <si>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</si>
  <si>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</si>
  <si>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</si>
  <si>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</si>
  <si>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</si>
  <si>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</si>
  <si>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</si>
  <si>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</si>
  <si>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</si>
  <si>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</si>
  <si>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</si>
  <si>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</si>
  <si>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</si>
  <si>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</si>
  <si>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</si>
  <si>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</si>
  <si>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</si>
  <si>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</si>
  <si>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</si>
  <si>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</si>
  <si>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</si>
  <si>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</si>
  <si>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</si>
  <si>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</si>
  <si>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</si>
  <si>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</si>
  <si>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</si>
  <si>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</si>
  <si>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</si>
  <si>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</si>
  <si>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</si>
  <si>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</si>
  <si>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</si>
  <si>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</si>
  <si>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</si>
  <si>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</si>
  <si>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</si>
  <si>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</si>
  <si>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</si>
  <si>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</si>
  <si>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</si>
  <si>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</si>
  <si>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</si>
  <si>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</si>
  <si>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</si>
  <si>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</si>
  <si>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</si>
  <si>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</si>
  <si>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</si>
  <si>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</si>
  <si>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</si>
  <si>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</si>
  <si>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</si>
  <si>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</si>
  <si>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</si>
  <si>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</si>
  <si>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</si>
  <si>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</si>
  <si>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</si>
  <si>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</si>
  <si>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</si>
  <si>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</si>
  <si>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</si>
  <si>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</si>
  <si>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</si>
  <si>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</si>
  <si>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</si>
  <si>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</si>
  <si>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</si>
  <si>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</si>
  <si>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</si>
  <si>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</si>
  <si>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</si>
  <si>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</si>
  <si>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</si>
  <si>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</si>
  <si>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</si>
  <si>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</si>
  <si>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</si>
  <si>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</si>
  <si>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</si>
  <si>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</si>
  <si>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</si>
  <si>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</si>
  <si>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</si>
  <si>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</si>
  <si>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</si>
  <si>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</si>
  <si>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</si>
  <si>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</si>
  <si>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</si>
  <si>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</si>
  <si>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</si>
  <si>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</si>
  <si>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</si>
  <si>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</si>
  <si>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</si>
  <si>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</si>
  <si>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</si>
  <si>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</si>
  <si>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</si>
  <si>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</si>
  <si>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</si>
  <si>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</si>
  <si>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</si>
  <si>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</si>
  <si>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</si>
  <si>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</si>
  <si>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</si>
  <si>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</si>
  <si>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</si>
  <si>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</si>
  <si>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</si>
  <si>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</si>
  <si>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</si>
  <si>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</si>
  <si>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</si>
  <si>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</si>
  <si>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</si>
  <si>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</si>
  <si>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</si>
  <si>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</si>
  <si>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</si>
  <si>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</si>
  <si>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</si>
  <si>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</si>
  <si>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</si>
  <si>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</si>
  <si>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</si>
  <si>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</si>
  <si>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</si>
  <si>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</si>
  <si>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</si>
  <si>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</si>
  <si>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</si>
  <si>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</si>
  <si>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</si>
  <si>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</si>
  <si>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</si>
  <si>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</si>
  <si>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</si>
  <si>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</si>
  <si>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</si>
  <si>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</si>
  <si>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</si>
  <si>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</si>
  <si>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</si>
  <si>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</si>
  <si>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</si>
  <si>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</si>
  <si>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</si>
  <si>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</si>
  <si>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</si>
  <si>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</si>
  <si>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</si>
  <si>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</si>
  <si>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</si>
  <si>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</si>
  <si>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</si>
  <si>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</si>
  <si>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</si>
  <si>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</si>
  <si>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</si>
  <si>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</si>
  <si>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</si>
  <si>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</si>
  <si>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</si>
  <si>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</si>
  <si>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</si>
  <si>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</si>
  <si>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</si>
  <si>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</si>
  <si>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</si>
  <si>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</si>
  <si>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</si>
  <si>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</si>
  <si>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</si>
  <si>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</si>
  <si>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</si>
  <si>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</si>
  <si>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</si>
  <si>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</si>
  <si>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</si>
  <si>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</si>
  <si>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</si>
  <si>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</si>
  <si>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</si>
  <si>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</si>
  <si>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</si>
  <si>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</si>
  <si>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</si>
  <si>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</si>
  <si>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</si>
  <si>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</si>
  <si>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</si>
  <si>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</si>
  <si>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</si>
  <si>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</si>
  <si>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</si>
  <si>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</si>
  <si>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</si>
  <si>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</si>
  <si>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</si>
  <si>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</si>
  <si>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</si>
  <si>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</si>
  <si>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</si>
  <si>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</si>
  <si>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</si>
  <si>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</si>
  <si>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</si>
  <si>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</si>
  <si>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</si>
  <si>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</si>
  <si>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</si>
  <si>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</si>
  <si>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</si>
  <si>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</si>
  <si>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</si>
  <si>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</si>
  <si>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</si>
  <si>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</si>
  <si>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</si>
  <si>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</si>
  <si>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</si>
  <si>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</si>
  <si>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</si>
  <si>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</si>
  <si>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</si>
  <si>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</si>
  <si>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</si>
  <si>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</si>
  <si>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</si>
  <si>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</si>
  <si>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</si>
  <si>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</si>
  <si>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</si>
  <si>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</si>
  <si>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</si>
  <si>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</si>
  <si>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</si>
  <si>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</si>
  <si>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</si>
  <si>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</si>
  <si>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</si>
  <si>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</si>
  <si>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</si>
  <si>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</si>
  <si>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</si>
  <si>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</si>
  <si>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</si>
  <si>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</si>
  <si>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</si>
  <si>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</si>
  <si>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</si>
  <si>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</si>
  <si>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</si>
  <si>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</si>
  <si>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</si>
  <si>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</si>
  <si>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</si>
  <si>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</si>
  <si>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</si>
  <si>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</si>
  <si>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</si>
  <si>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</si>
  <si>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</si>
  <si>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</si>
  <si>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</si>
  <si>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</si>
  <si>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</si>
  <si>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</si>
  <si>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</si>
  <si>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</si>
  <si>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</si>
  <si>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</si>
  <si>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</si>
  <si>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</si>
  <si>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</si>
  <si>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</si>
  <si>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</si>
  <si>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</si>
  <si>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</si>
  <si>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</si>
  <si>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</si>
  <si>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</si>
  <si>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</si>
  <si>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</si>
  <si>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</si>
  <si>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</si>
  <si>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</si>
  <si>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</si>
  <si>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</si>
  <si>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</si>
  <si>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</si>
  <si>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</si>
  <si>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</si>
  <si>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</si>
  <si>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</si>
  <si>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</si>
  <si>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</si>
  <si>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</si>
  <si>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</si>
  <si>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</si>
  <si>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</si>
  <si>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</si>
  <si>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</si>
  <si>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</si>
  <si>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</si>
  <si>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</si>
  <si>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</si>
  <si>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</si>
  <si>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</si>
  <si>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</si>
  <si>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</si>
  <si>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</si>
  <si>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</si>
  <si>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</si>
  <si>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</si>
  <si>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</si>
  <si>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</si>
  <si>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</si>
  <si>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</si>
  <si>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</si>
  <si>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</si>
  <si>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</si>
  <si>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</si>
  <si>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</si>
  <si>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</si>
  <si>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</si>
  <si>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</si>
  <si>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</si>
  <si>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</si>
  <si>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</si>
  <si>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</si>
  <si>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</si>
  <si>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</si>
  <si>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</si>
  <si>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</si>
  <si>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</si>
  <si>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</si>
  <si>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</si>
  <si>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</si>
  <si>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</si>
  <si>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</si>
  <si>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</si>
  <si>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</si>
  <si>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</si>
  <si>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</si>
  <si>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</si>
  <si>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</si>
  <si>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</si>
  <si>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</si>
  <si>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</si>
  <si>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</si>
  <si>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</si>
  <si>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</si>
  <si>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</si>
  <si>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</si>
  <si>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</si>
  <si>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</si>
  <si>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</si>
  <si>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</si>
  <si>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</si>
  <si>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</si>
  <si>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</si>
  <si>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</si>
  <si>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</si>
  <si>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</si>
  <si>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</si>
  <si>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</si>
  <si>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</si>
  <si>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</si>
  <si>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</si>
  <si>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</si>
  <si>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</si>
  <si>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</si>
  <si>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</si>
  <si>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</si>
  <si>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</si>
  <si>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</si>
  <si>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</si>
  <si>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</si>
  <si>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</si>
  <si>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</si>
  <si>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</si>
  <si>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</si>
  <si>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</si>
  <si>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</si>
  <si>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</si>
  <si>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</si>
  <si>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</si>
  <si>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</si>
  <si>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</si>
  <si>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</si>
  <si>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</si>
  <si>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</si>
  <si>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</si>
  <si>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</si>
  <si>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</si>
  <si>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</si>
  <si>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</si>
  <si>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</si>
  <si>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</si>
  <si>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</si>
  <si>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</si>
  <si>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</si>
  <si>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</si>
  <si>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</si>
  <si>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</si>
  <si>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</si>
  <si>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</si>
  <si>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</si>
  <si>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</si>
  <si>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</si>
  <si>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</si>
  <si>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</si>
  <si>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</si>
  <si>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</si>
  <si>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</si>
  <si>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</si>
  <si>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</si>
  <si>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</si>
  <si>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</si>
  <si>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</si>
  <si>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</si>
  <si>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</si>
  <si>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</si>
  <si>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</si>
  <si>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</si>
  <si>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</si>
  <si>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</si>
  <si>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</si>
  <si>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</si>
  <si>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</si>
  <si>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</si>
  <si>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</si>
  <si>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</si>
  <si>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</si>
  <si>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</si>
  <si>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</si>
  <si>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</si>
  <si>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</si>
  <si>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</si>
  <si>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</si>
  <si>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</si>
  <si>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</si>
  <si>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</si>
  <si>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</si>
  <si>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</si>
  <si>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</si>
  <si>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</si>
  <si>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</si>
  <si>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</si>
  <si>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</si>
  <si>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</si>
  <si>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</si>
  <si>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</si>
  <si>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</si>
  <si>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</si>
  <si>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</si>
  <si>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</si>
  <si>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</si>
  <si>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</si>
  <si>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</si>
  <si>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</si>
  <si>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</si>
  <si>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</si>
  <si>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</si>
  <si>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</si>
  <si>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</si>
  <si>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</si>
  <si>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</si>
  <si>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</si>
  <si>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</si>
  <si>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</si>
  <si>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</si>
  <si>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</si>
  <si>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</si>
  <si>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</si>
  <si>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</si>
  <si>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</si>
  <si>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</si>
  <si>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</si>
  <si>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</si>
  <si>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</si>
  <si>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</si>
  <si>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</si>
  <si>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</si>
  <si>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</si>
  <si>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</si>
  <si>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</si>
  <si>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</si>
  <si>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</si>
  <si>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</si>
  <si>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</si>
  <si>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</si>
  <si>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</si>
  <si>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</si>
  <si>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</si>
  <si>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</si>
  <si>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</si>
  <si>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</si>
  <si>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</si>
  <si>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</si>
  <si>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</si>
  <si>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</si>
  <si>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</si>
  <si>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</si>
  <si>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</si>
  <si>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</si>
  <si>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</si>
  <si>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</si>
  <si>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</si>
  <si>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</si>
  <si>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</si>
  <si>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</si>
  <si>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</si>
  <si>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</si>
  <si>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</si>
  <si>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</si>
  <si>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</si>
  <si>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</si>
  <si>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</si>
  <si>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</si>
  <si>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</si>
  <si>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</si>
  <si>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</si>
  <si>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</si>
  <si>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</si>
  <si>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</si>
  <si>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</si>
  <si>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</si>
  <si>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</si>
  <si>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</si>
  <si>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</si>
  <si>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</si>
  <si>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</si>
  <si>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</si>
  <si>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</si>
  <si>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</si>
  <si>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</si>
  <si>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</si>
  <si>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</si>
  <si>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</si>
  <si>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</si>
  <si>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</si>
  <si>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</si>
  <si>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</si>
  <si>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</si>
  <si>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</si>
  <si>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</si>
  <si>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</si>
  <si>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</si>
  <si>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</si>
  <si>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</si>
  <si>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</si>
  <si>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</si>
  <si>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</si>
  <si>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</si>
  <si>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</si>
  <si>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</si>
  <si>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</si>
  <si>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</si>
  <si>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</si>
  <si>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</si>
  <si>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</si>
  <si>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</si>
  <si>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</si>
  <si>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</si>
  <si>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</si>
  <si>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</si>
  <si>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</si>
  <si>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</si>
  <si>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</si>
  <si>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</si>
  <si>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</si>
  <si>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</si>
  <si>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</si>
  <si>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</si>
  <si>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</si>
  <si>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</si>
  <si>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</si>
  <si>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</si>
  <si>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</si>
  <si>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</si>
  <si>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</si>
  <si>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</si>
  <si>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</si>
  <si>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</si>
  <si>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</si>
  <si>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</si>
  <si>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</si>
  <si>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</si>
  <si>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</si>
  <si>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</si>
  <si>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</si>
  <si>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</si>
  <si>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</si>
  <si>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</si>
  <si>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</si>
  <si>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</si>
  <si>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</si>
  <si>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</si>
  <si>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</si>
  <si>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</si>
  <si>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</si>
  <si>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</si>
  <si>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</si>
  <si>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</si>
  <si>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</si>
  <si>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</si>
  <si>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</si>
  <si>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</si>
  <si>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</si>
  <si>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</si>
  <si>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</si>
  <si>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</si>
  <si>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</si>
  <si>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</si>
  <si>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</si>
  <si>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</si>
  <si>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</si>
  <si>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</si>
  <si>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</si>
  <si>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</si>
  <si>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</si>
  <si>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</si>
  <si>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</si>
  <si>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</si>
  <si>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</si>
  <si>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</si>
  <si>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</si>
  <si>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</si>
  <si>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</si>
  <si>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</si>
  <si>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</si>
  <si>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</si>
  <si>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</si>
  <si>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</si>
  <si>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</si>
  <si>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</si>
  <si>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</si>
  <si>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</si>
  <si>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</si>
  <si>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</si>
  <si>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</si>
  <si>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</si>
  <si>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</si>
  <si>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</si>
  <si>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</si>
  <si>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</si>
  <si>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</si>
  <si>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</si>
  <si>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</si>
  <si>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</si>
  <si>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</si>
  <si>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</si>
  <si>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</si>
  <si>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</si>
  <si>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</si>
  <si>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</si>
  <si>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</si>
  <si>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</si>
  <si>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</si>
  <si>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</si>
  <si>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</si>
  <si>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</si>
  <si>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</si>
  <si>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</si>
  <si>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</si>
  <si>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</si>
  <si>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</si>
  <si>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</si>
  <si>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</si>
  <si>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</si>
  <si>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</si>
  <si>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</si>
  <si>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</si>
  <si>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</si>
  <si>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</si>
  <si>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</si>
  <si>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</si>
  <si>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</si>
  <si>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</si>
  <si>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</si>
  <si>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</si>
  <si>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</si>
  <si>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</si>
  <si>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</si>
  <si>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</si>
  <si>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</si>
  <si>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</si>
  <si>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</si>
  <si>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</si>
  <si>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</si>
  <si>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</si>
  <si>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</si>
  <si>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</si>
  <si>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</si>
  <si>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</si>
  <si>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</si>
  <si>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</si>
  <si>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</si>
  <si>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</si>
  <si>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</si>
  <si>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</si>
  <si>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</si>
  <si>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</si>
  <si>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</si>
  <si>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</si>
  <si>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</si>
  <si>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</si>
  <si>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</si>
  <si>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</si>
  <si>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</si>
  <si>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</si>
  <si>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</si>
  <si>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</si>
  <si>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</si>
  <si>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</si>
  <si>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</si>
  <si>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</si>
  <si>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</si>
  <si>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</si>
  <si>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</si>
  <si>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</si>
  <si>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</si>
  <si>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</si>
  <si>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</si>
  <si>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</si>
  <si>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</si>
  <si>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</si>
  <si>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</si>
  <si>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</si>
  <si>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</si>
  <si>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</si>
  <si>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</si>
  <si>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</si>
  <si>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</si>
  <si>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</si>
  <si>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</si>
  <si>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</si>
  <si>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</si>
  <si>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</si>
  <si>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</si>
  <si>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</si>
  <si>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</si>
  <si>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</si>
  <si>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</si>
  <si>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</si>
  <si>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</si>
  <si>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</si>
  <si>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</si>
  <si>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</si>
  <si>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</si>
  <si>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</si>
  <si>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</si>
  <si>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</si>
  <si>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</si>
  <si>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</si>
  <si>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</si>
  <si>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</si>
  <si>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</si>
  <si>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</si>
  <si>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</si>
  <si>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</si>
  <si>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</si>
  <si>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</si>
  <si>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</si>
  <si>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</si>
  <si>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</si>
  <si>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</si>
  <si>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</si>
  <si>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</si>
  <si>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</si>
  <si>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</si>
  <si>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</si>
  <si>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</si>
  <si>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</si>
  <si>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</si>
  <si>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</si>
  <si>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</si>
  <si>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</si>
  <si>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</si>
  <si>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</si>
  <si>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</si>
  <si>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</si>
  <si>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</si>
  <si>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</si>
  <si>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</si>
  <si>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</si>
  <si>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</si>
  <si>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</si>
  <si>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</si>
  <si>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</si>
  <si>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</si>
  <si>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</si>
  <si>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</si>
  <si>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</si>
  <si>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</si>
  <si>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</si>
  <si>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</si>
  <si>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</si>
  <si>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</si>
  <si>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</si>
  <si>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</si>
  <si>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</si>
  <si>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</si>
  <si>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</si>
  <si>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</si>
  <si>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</si>
  <si>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</si>
  <si>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</si>
  <si>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</si>
  <si>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</si>
  <si>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</si>
  <si>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</si>
  <si>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</si>
  <si>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</si>
  <si>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</si>
  <si>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</si>
  <si>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</si>
  <si>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</si>
  <si>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</si>
  <si>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</si>
  <si>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</si>
  <si>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</si>
  <si>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</si>
  <si>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</si>
  <si>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</si>
  <si>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</si>
  <si>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</si>
  <si>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</si>
  <si>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</si>
  <si>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</si>
  <si>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</si>
  <si>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</si>
  <si>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</si>
  <si>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</si>
  <si>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</si>
  <si>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</si>
  <si>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</si>
  <si>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</si>
  <si>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</si>
  <si>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</si>
  <si>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</si>
  <si>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</si>
  <si>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</si>
  <si>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</si>
  <si>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</si>
  <si>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</si>
  <si>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</si>
  <si>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</si>
  <si>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</si>
  <si>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</si>
  <si>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</si>
  <si>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</si>
  <si>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</si>
  <si>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</si>
  <si>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</si>
  <si>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</si>
  <si>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</si>
  <si>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</si>
  <si>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</si>
  <si>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</si>
  <si>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</si>
  <si>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</si>
  <si>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</si>
  <si>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</si>
  <si>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</si>
  <si>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</si>
  <si>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</si>
  <si>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</si>
  <si>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</si>
  <si>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</si>
  <si>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</si>
  <si>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</si>
  <si>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</si>
  <si>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</si>
  <si>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</si>
  <si>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</si>
  <si>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</si>
  <si>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</si>
  <si>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</si>
  <si>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</si>
  <si>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</si>
  <si>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</si>
  <si>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</si>
  <si>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</si>
  <si>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</si>
  <si>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</si>
  <si>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</si>
  <si>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</si>
  <si>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</si>
  <si>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</si>
  <si>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</si>
  <si>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</si>
  <si>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</si>
  <si>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</si>
  <si>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</si>
  <si>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</si>
  <si>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</si>
  <si>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</si>
  <si>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</si>
  <si>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</si>
  <si>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</si>
  <si>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</si>
  <si>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</si>
  <si>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</si>
  <si>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</si>
  <si>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</si>
  <si>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</si>
  <si>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</si>
  <si>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</si>
  <si>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</si>
  <si>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</si>
  <si>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</si>
  <si>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</si>
  <si>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</si>
  <si>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</si>
  <si>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</si>
  <si>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</si>
  <si>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</si>
  <si>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</si>
  <si>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</si>
  <si>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</si>
  <si>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</si>
  <si>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</si>
  <si>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</si>
  <si>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</si>
  <si>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</si>
  <si>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</si>
  <si>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</si>
  <si>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</si>
  <si>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</si>
  <si>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</si>
  <si>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</si>
  <si>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</si>
  <si>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</si>
  <si>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</si>
  <si>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</si>
  <si>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</si>
  <si>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</si>
  <si>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</si>
  <si>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</si>
  <si>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</si>
  <si>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</si>
  <si>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</si>
  <si>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</si>
  <si>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</si>
  <si>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</si>
  <si>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</si>
  <si>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</si>
  <si>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</si>
  <si>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</si>
  <si>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</si>
  <si>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</si>
  <si>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</si>
  <si>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</si>
  <si>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</si>
  <si>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</si>
  <si>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</si>
  <si>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</si>
  <si>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</si>
  <si>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</si>
  <si>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</si>
  <si>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</si>
  <si>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</si>
  <si>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</si>
  <si>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</si>
  <si>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</si>
  <si>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</si>
  <si>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</si>
  <si>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</si>
  <si>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</si>
  <si>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</si>
  <si>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</si>
  <si>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</si>
  <si>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</si>
  <si>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</si>
  <si>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</si>
  <si>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</si>
  <si>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</si>
  <si>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</si>
  <si>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</si>
  <si>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</si>
  <si>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</si>
  <si>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</si>
  <si>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</si>
  <si>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</si>
  <si>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</si>
  <si>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</si>
  <si>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</si>
  <si>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</si>
  <si>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</si>
  <si>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</si>
  <si>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</si>
  <si>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</si>
  <si>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</si>
  <si>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</si>
  <si>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</si>
  <si>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</si>
  <si>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</si>
  <si>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</si>
  <si>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</si>
  <si>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</si>
  <si>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</si>
  <si>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</si>
  <si>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</si>
  <si>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</si>
  <si>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</si>
  <si>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</si>
  <si>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</si>
  <si>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</si>
  <si>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</si>
  <si>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</si>
  <si>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</si>
  <si>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</si>
  <si>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</si>
  <si>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</si>
  <si>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</si>
  <si>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</si>
  <si>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</si>
  <si>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</si>
  <si>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</si>
  <si>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</si>
  <si>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</si>
  <si>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</si>
  <si>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</si>
  <si>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</si>
  <si>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</si>
  <si>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</si>
  <si>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</si>
  <si>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</si>
  <si>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</si>
  <si>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</si>
  <si>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</si>
  <si>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</si>
  <si>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</si>
  <si>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</si>
  <si>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</si>
  <si>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</si>
  <si>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</si>
  <si>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</si>
  <si>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</si>
  <si>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</si>
  <si>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</si>
  <si>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</si>
  <si>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</si>
  <si>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</si>
  <si>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</si>
  <si>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</si>
  <si>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</si>
  <si>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</si>
  <si>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</si>
  <si>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</si>
  <si>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</si>
  <si>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</si>
  <si>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</si>
  <si>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</si>
  <si>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</si>
  <si>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</si>
  <si>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</si>
  <si>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</si>
  <si>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</si>
  <si>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</si>
  <si>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</si>
  <si>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</si>
  <si>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</si>
  <si>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</si>
  <si>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</si>
  <si>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</si>
  <si>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</si>
  <si>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</si>
  <si>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</si>
  <si>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</si>
  <si>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</si>
  <si>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</si>
  <si>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</si>
  <si>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</si>
  <si>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</si>
  <si>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</si>
  <si>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</si>
  <si>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</si>
  <si>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</si>
  <si>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</si>
  <si>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</si>
  <si>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</si>
  <si>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</si>
  <si>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</si>
  <si>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</si>
  <si>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</si>
  <si>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</si>
  <si>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</si>
  <si>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</si>
  <si>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</si>
  <si>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</si>
  <si>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</si>
  <si>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</si>
  <si>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</si>
  <si>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</si>
  <si>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</si>
  <si>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</si>
  <si>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</si>
  <si>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</si>
  <si>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</si>
  <si>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</si>
  <si>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</si>
  <si>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</si>
  <si>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</si>
  <si>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</si>
  <si>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</si>
  <si>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</si>
  <si>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</si>
  <si>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</si>
  <si>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</si>
  <si>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</si>
  <si>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</si>
  <si>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</si>
  <si>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</si>
  <si>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</si>
  <si>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</si>
  <si>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</si>
  <si>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</si>
  <si>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</si>
  <si>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</si>
  <si>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</si>
  <si>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</si>
  <si>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</si>
  <si>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</si>
  <si>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</si>
  <si>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</si>
  <si>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</si>
  <si>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</si>
  <si>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</si>
  <si>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</si>
  <si>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</si>
  <si>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</si>
  <si>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</si>
  <si>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</si>
  <si>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</si>
  <si>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</si>
  <si>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</si>
  <si>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</si>
  <si>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</si>
  <si>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</si>
  <si>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</si>
  <si>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</si>
  <si>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</si>
  <si>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</si>
  <si>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</si>
  <si>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</si>
  <si>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</si>
  <si>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</si>
  <si>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</si>
  <si>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</si>
  <si>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</si>
  <si>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</si>
  <si>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</si>
  <si>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</si>
  <si>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</si>
  <si>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</si>
  <si>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</si>
  <si>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</si>
  <si>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</si>
  <si>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</si>
  <si>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</si>
  <si>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</si>
  <si>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</si>
  <si>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</si>
  <si>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</si>
  <si>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</si>
  <si>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</si>
  <si>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</si>
  <si>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</si>
  <si>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</si>
  <si>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</si>
  <si>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</si>
  <si>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</si>
  <si>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</si>
  <si>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</si>
  <si>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</si>
  <si>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</si>
  <si>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</si>
  <si>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</si>
  <si>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</si>
  <si>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</si>
  <si>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</si>
  <si>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</si>
  <si>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</si>
  <si>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</si>
  <si>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</si>
  <si>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</si>
  <si>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</si>
  <si>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</si>
  <si>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</si>
  <si>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</si>
  <si>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</si>
  <si>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</si>
  <si>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</si>
  <si>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</si>
  <si>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</si>
  <si>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</si>
  <si>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</si>
  <si>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</si>
  <si>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</si>
  <si>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</si>
  <si>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</si>
  <si>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</si>
  <si>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</si>
  <si>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</si>
  <si>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</si>
  <si>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</si>
  <si>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</si>
  <si>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</si>
  <si>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</si>
  <si>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</si>
  <si>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</si>
  <si>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</si>
  <si>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</si>
  <si>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</si>
  <si>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</si>
  <si>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</si>
  <si>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</si>
  <si>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</si>
  <si>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</si>
  <si>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</si>
  <si>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</si>
  <si>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</si>
  <si>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</si>
  <si>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</si>
  <si>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</si>
  <si>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</si>
  <si>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</si>
  <si>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</si>
  <si>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</si>
  <si>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</si>
  <si>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</si>
  <si>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</si>
  <si>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</si>
  <si>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</si>
  <si>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</si>
  <si>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</si>
  <si>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</si>
  <si>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</si>
  <si>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</si>
  <si>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</si>
  <si>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</si>
  <si>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</si>
  <si>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</si>
  <si>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</si>
  <si>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</si>
  <si>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</si>
  <si>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</si>
  <si>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</si>
  <si>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</si>
  <si>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</si>
  <si>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</si>
  <si>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</si>
  <si>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</si>
  <si>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</si>
  <si>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</si>
  <si>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</si>
  <si>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</si>
  <si>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</si>
  <si>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</si>
  <si>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</si>
  <si>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</si>
  <si>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</si>
  <si>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</si>
  <si>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</si>
  <si>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</si>
  <si>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</si>
  <si>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</si>
  <si>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</si>
  <si>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</si>
  <si>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</si>
  <si>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</si>
  <si>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</si>
  <si>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</si>
  <si>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</si>
  <si>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</si>
  <si>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</si>
  <si>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</si>
  <si>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</si>
  <si>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</si>
  <si>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</si>
  <si>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</si>
  <si>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</si>
  <si>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</si>
  <si>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</si>
  <si>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</si>
  <si>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</si>
  <si>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</si>
  <si>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</si>
  <si>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</si>
  <si>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</si>
  <si>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</si>
  <si>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</si>
  <si>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</si>
  <si>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</si>
  <si>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</si>
  <si>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</si>
  <si>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</si>
  <si>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</si>
  <si>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</si>
  <si>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</si>
  <si>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</si>
  <si>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</si>
  <si>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</si>
  <si>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</si>
  <si>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</si>
  <si>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</si>
  <si>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</si>
  <si>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</si>
  <si>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</si>
  <si>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</si>
  <si>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</si>
  <si>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</si>
  <si>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</si>
  <si>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</si>
  <si>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</si>
  <si>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</si>
  <si>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</si>
  <si>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</si>
  <si>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</si>
  <si>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</si>
  <si>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</si>
  <si>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</si>
  <si>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</si>
  <si>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</si>
  <si>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</si>
  <si>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</si>
  <si>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</si>
  <si>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</si>
  <si>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</si>
  <si>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</si>
  <si>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</si>
  <si>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</si>
  <si>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</si>
  <si>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</si>
  <si>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</si>
  <si>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</si>
  <si>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</si>
  <si>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</si>
  <si>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</si>
  <si>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</si>
  <si>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</si>
  <si>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</si>
  <si>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</si>
  <si>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</si>
  <si>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</si>
  <si>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</si>
  <si>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</si>
  <si>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</si>
  <si>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</si>
  <si>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</si>
  <si>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</si>
  <si>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</si>
  <si>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</si>
  <si>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</si>
  <si>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</si>
  <si>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</si>
  <si>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</si>
  <si>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</si>
  <si>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</si>
  <si>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</si>
  <si>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</si>
  <si>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</si>
  <si>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</si>
  <si>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</si>
  <si>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</si>
  <si>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</si>
  <si>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</si>
  <si>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</si>
  <si>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</si>
  <si>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</si>
  <si>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</si>
  <si>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</si>
  <si>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</si>
  <si>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</si>
  <si>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</si>
  <si>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</si>
  <si>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</si>
  <si>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</si>
  <si>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</si>
  <si>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</si>
  <si>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</si>
  <si>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</si>
  <si>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</si>
  <si>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</si>
  <si>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</si>
  <si>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</si>
  <si>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</si>
  <si>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</si>
  <si>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</si>
  <si>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</si>
  <si>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</si>
  <si>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</si>
  <si>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</si>
  <si>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</si>
  <si>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</si>
  <si>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</si>
  <si>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</si>
  <si>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</si>
  <si>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</si>
  <si>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</si>
  <si>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</si>
  <si>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</si>
  <si>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</si>
  <si>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</si>
  <si>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</si>
  <si>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</si>
  <si>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</si>
  <si>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</si>
  <si>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</si>
  <si>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</si>
  <si>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</si>
  <si>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</si>
  <si>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</si>
  <si>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</si>
  <si>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</si>
  <si>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</si>
  <si>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</si>
  <si>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</si>
  <si>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</si>
  <si>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</si>
  <si>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</si>
  <si>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</si>
  <si>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</si>
  <si>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</si>
  <si>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</si>
  <si>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</si>
  <si>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</si>
  <si>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</si>
  <si>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</si>
  <si>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</si>
  <si>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</si>
  <si>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</si>
  <si>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</si>
  <si>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</si>
  <si>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</si>
  <si>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</si>
  <si>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</si>
  <si>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</si>
  <si>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</si>
  <si>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</si>
  <si>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</si>
  <si>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</si>
  <si>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</si>
  <si>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</si>
  <si>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</si>
  <si>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</si>
  <si>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</si>
  <si>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</si>
  <si>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</si>
  <si>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</si>
  <si>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</si>
  <si>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</si>
  <si>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</si>
  <si>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</si>
  <si>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</si>
  <si>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</si>
  <si>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</si>
  <si>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</si>
  <si>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</si>
  <si>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</si>
  <si>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</si>
  <si>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</si>
  <si>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</si>
  <si>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</si>
  <si>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</si>
  <si>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</si>
  <si>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</si>
  <si>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</si>
  <si>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</si>
  <si>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</si>
  <si>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</si>
  <si>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</si>
  <si>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</si>
  <si>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</si>
  <si>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</si>
  <si>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</si>
  <si>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</si>
  <si>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</si>
  <si>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</si>
  <si>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</si>
  <si>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</si>
  <si>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</si>
  <si>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</si>
  <si>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</si>
  <si>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</si>
  <si>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</si>
  <si>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</si>
  <si>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</si>
  <si>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</si>
  <si>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</si>
  <si>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</si>
  <si>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</si>
  <si>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</si>
  <si>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</si>
  <si>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</si>
  <si>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</si>
  <si>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</si>
  <si>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</si>
  <si>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</si>
  <si>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</si>
  <si>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</si>
  <si>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</si>
  <si>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</si>
  <si>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</si>
  <si>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</si>
  <si>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</si>
  <si>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</si>
  <si>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</si>
  <si>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</si>
  <si>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</si>
  <si>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</si>
  <si>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</si>
  <si>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</si>
  <si>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</si>
  <si>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</si>
  <si>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</si>
  <si>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</si>
  <si>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</si>
  <si>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</si>
  <si>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</si>
  <si>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</si>
  <si>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</si>
  <si>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</si>
  <si>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</si>
  <si>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</si>
  <si>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</si>
  <si>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</si>
  <si>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</si>
  <si>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</si>
  <si>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</si>
  <si>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</si>
  <si>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</si>
  <si>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</si>
  <si>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</si>
  <si>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</si>
  <si>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</si>
  <si>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</si>
  <si>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</si>
  <si>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</si>
  <si>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</si>
  <si>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</si>
  <si>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</si>
  <si>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</si>
  <si>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</si>
  <si>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</si>
  <si>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</si>
  <si>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</si>
  <si>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</si>
  <si>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</si>
  <si>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</si>
  <si>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</si>
  <si>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</si>
  <si>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</si>
  <si>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</si>
  <si>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</si>
  <si>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</si>
  <si>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</si>
  <si>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</si>
  <si>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</si>
  <si>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</si>
  <si>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</si>
  <si>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</si>
  <si>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</si>
  <si>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</si>
  <si>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</si>
  <si>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</si>
  <si>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</si>
  <si>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</si>
  <si>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</si>
  <si>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</si>
  <si>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</si>
  <si>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</si>
  <si>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</si>
  <si>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</si>
  <si>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</si>
  <si>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</si>
  <si>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</si>
  <si>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</si>
  <si>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</si>
  <si>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</si>
  <si>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</si>
  <si>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</si>
  <si>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</si>
  <si>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</si>
  <si>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</si>
  <si>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</si>
  <si>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</si>
  <si>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</si>
  <si>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</si>
  <si>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</si>
  <si>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</si>
  <si>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</si>
  <si>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</si>
  <si>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</si>
  <si>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</si>
  <si>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</si>
  <si>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</si>
  <si>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</si>
  <si>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</si>
  <si>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</si>
  <si>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</si>
  <si>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</si>
  <si>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</si>
  <si>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</si>
  <si>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</si>
  <si>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</si>
  <si>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</si>
  <si>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</si>
  <si>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</si>
  <si>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</si>
  <si>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</si>
  <si>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</si>
  <si>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</si>
  <si>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</si>
  <si>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</si>
  <si>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</si>
  <si>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</si>
  <si>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</si>
  <si>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</si>
  <si>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</si>
  <si>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</si>
  <si>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</si>
  <si>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</si>
  <si>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</si>
  <si>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</si>
  <si>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</si>
  <si>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</si>
  <si>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</si>
  <si>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</si>
  <si>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</si>
  <si>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</si>
  <si>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</si>
  <si>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</si>
  <si>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</si>
  <si>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</si>
  <si>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</si>
  <si>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</si>
  <si>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</si>
  <si>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</si>
  <si>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</si>
  <si>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</si>
  <si>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</si>
  <si>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</si>
  <si>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</si>
  <si>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</si>
  <si>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</si>
  <si>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</si>
  <si>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</si>
  <si>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</si>
  <si>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</si>
  <si>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</si>
  <si>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</si>
  <si>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</si>
  <si>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</si>
  <si>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</si>
  <si>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</si>
  <si>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</si>
  <si>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</si>
  <si>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</si>
  <si>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</si>
  <si>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</si>
  <si>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</si>
  <si>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</si>
  <si>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</si>
  <si>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</si>
  <si>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</si>
  <si>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</si>
  <si>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</si>
  <si>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</si>
  <si>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</si>
  <si>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</si>
  <si>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</si>
  <si>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</si>
  <si>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</si>
  <si>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</si>
  <si>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</si>
  <si>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</si>
  <si>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</si>
  <si>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</si>
  <si>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</si>
  <si>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</si>
  <si>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</si>
  <si>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</si>
  <si>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</si>
  <si>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</si>
  <si>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</si>
  <si>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</si>
  <si>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</si>
  <si>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</si>
  <si>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</si>
  <si>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</si>
  <si>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</si>
  <si>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</si>
  <si>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</si>
  <si>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</si>
  <si>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</si>
  <si>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</si>
  <si>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</si>
  <si>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</si>
  <si>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</si>
  <si>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</si>
  <si>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</si>
  <si>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</si>
  <si>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</si>
  <si>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</si>
  <si>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</si>
  <si>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</si>
  <si>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</si>
  <si>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</si>
  <si>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</si>
  <si>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</si>
  <si>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</si>
  <si>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</si>
  <si>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</si>
  <si>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</si>
  <si>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</si>
  <si>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</si>
  <si>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</si>
  <si>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</si>
  <si>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</si>
  <si>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</si>
  <si>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</si>
  <si>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</si>
  <si>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</si>
  <si>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</si>
  <si>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</si>
  <si>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</si>
  <si>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</si>
  <si>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</si>
  <si>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</si>
  <si>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</si>
  <si>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</si>
  <si>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</si>
  <si>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</si>
  <si>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</si>
  <si>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</si>
  <si>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</si>
  <si>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</si>
  <si>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</si>
  <si>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</si>
  <si>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</si>
  <si>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</si>
  <si>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</si>
  <si>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</si>
  <si>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</si>
  <si>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</si>
  <si>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</si>
  <si>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</si>
  <si>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</si>
  <si>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</si>
  <si>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</si>
  <si>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</si>
  <si>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</si>
  <si>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</si>
  <si>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</si>
  <si>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</si>
  <si>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</si>
  <si>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</si>
  <si>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</si>
  <si>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</si>
  <si>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</si>
  <si>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</si>
  <si>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</si>
  <si>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</si>
  <si>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</si>
  <si>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</si>
  <si>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</si>
  <si>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</si>
  <si>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</si>
  <si>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</si>
  <si>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</si>
  <si>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</si>
  <si>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</si>
  <si>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</si>
  <si>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</si>
  <si>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</si>
  <si>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</si>
  <si>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</si>
  <si>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</si>
  <si>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</si>
  <si>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</si>
  <si>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</si>
  <si>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</si>
  <si>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</si>
  <si>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</si>
  <si>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</si>
  <si>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</si>
  <si>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</si>
  <si>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</si>
  <si>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</si>
  <si>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</si>
  <si>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</si>
  <si>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</si>
  <si>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</si>
  <si>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</si>
  <si>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</si>
  <si>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</si>
  <si>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</si>
  <si>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</si>
  <si>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</si>
  <si>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</si>
  <si>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</si>
  <si>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</si>
  <si>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</si>
  <si>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</si>
  <si>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</si>
  <si>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</si>
  <si>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</si>
  <si>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</si>
  <si>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</si>
  <si>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</si>
  <si>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</si>
  <si>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</si>
  <si>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</si>
  <si>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</si>
  <si>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</si>
  <si>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</si>
  <si>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</si>
  <si>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</si>
  <si>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</si>
  <si>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</si>
  <si>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</si>
  <si>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</si>
  <si>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</si>
  <si>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</si>
  <si>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</si>
  <si>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</si>
  <si>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</si>
  <si>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</si>
  <si>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</si>
  <si>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</si>
  <si>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</si>
  <si>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</si>
  <si>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</si>
  <si>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</si>
  <si>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</si>
  <si>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</si>
  <si>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</si>
  <si>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</si>
  <si>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</si>
  <si>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</si>
  <si>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</si>
  <si>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</si>
  <si>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</si>
  <si>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</si>
  <si>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</si>
  <si>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</si>
  <si>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</si>
  <si>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</si>
  <si>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</si>
  <si>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</si>
  <si>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</si>
  <si>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</si>
  <si>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</si>
  <si>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</si>
  <si>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</si>
  <si>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</si>
  <si>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</si>
  <si>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</si>
  <si>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</si>
  <si>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</si>
  <si>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</si>
  <si>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</si>
  <si>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</si>
  <si>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</si>
  <si>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</si>
  <si>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</si>
  <si>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</si>
  <si>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</si>
  <si>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</si>
  <si>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</si>
  <si>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</si>
  <si>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</si>
  <si>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</si>
  <si>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</si>
  <si>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</si>
  <si>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</si>
  <si>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</si>
  <si>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</si>
  <si>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</si>
  <si>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</si>
  <si>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</si>
  <si>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</si>
  <si>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</si>
  <si>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</si>
  <si>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</si>
  <si>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</si>
  <si>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</si>
  <si>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</si>
  <si>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</si>
  <si>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</si>
  <si>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</si>
  <si>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</si>
  <si>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</si>
  <si>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</si>
  <si>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</si>
  <si>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</si>
  <si>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</si>
  <si>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</si>
  <si>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</si>
  <si>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</si>
  <si>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</si>
  <si>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</si>
  <si>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</si>
  <si>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</si>
  <si>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</si>
  <si>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</si>
  <si>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</si>
  <si>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</si>
  <si>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</si>
  <si>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</si>
  <si>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</si>
  <si>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</si>
  <si>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</si>
  <si>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</si>
  <si>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</si>
  <si>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</si>
  <si>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</si>
  <si>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</si>
  <si>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</si>
  <si>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</si>
  <si>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</si>
  <si>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</si>
  <si>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</si>
  <si>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</si>
  <si>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</si>
  <si>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</si>
  <si>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</si>
  <si>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</si>
  <si>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</si>
  <si>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</si>
  <si>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</si>
  <si>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</si>
  <si>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</si>
  <si>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</si>
  <si>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</si>
  <si>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</si>
  <si>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</si>
  <si>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</si>
  <si>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</si>
  <si>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</si>
  <si>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</si>
  <si>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</si>
  <si>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</si>
  <si>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</si>
  <si>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</si>
  <si>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</si>
  <si>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</si>
  <si>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</si>
  <si>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</si>
  <si>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</si>
  <si>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</si>
  <si>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</si>
  <si>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</si>
  <si>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</si>
  <si>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</si>
  <si>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</si>
  <si>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</si>
  <si>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</si>
  <si>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</si>
  <si>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</si>
  <si>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</si>
  <si>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</si>
  <si>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</si>
  <si>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</si>
  <si>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</si>
  <si>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</si>
  <si>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</si>
  <si>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</si>
  <si>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</si>
  <si>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</si>
  <si>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</si>
  <si>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</si>
  <si>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</si>
  <si>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</si>
  <si>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</si>
  <si>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</si>
  <si>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</si>
  <si>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</si>
  <si>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</si>
  <si>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</si>
  <si>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</si>
  <si>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</si>
  <si>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</si>
  <si>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</si>
  <si>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</si>
  <si>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</si>
  <si>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</si>
  <si>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</si>
  <si>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</si>
  <si>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</si>
  <si>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</si>
  <si>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</si>
  <si>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</si>
  <si>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</si>
  <si>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</si>
  <si>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</si>
  <si>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</si>
  <si>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</si>
  <si>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</si>
  <si>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</si>
  <si>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</si>
  <si>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</si>
  <si>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</si>
  <si>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</si>
  <si>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</si>
  <si>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</si>
  <si>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</si>
  <si>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</si>
  <si>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</si>
  <si>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</si>
  <si>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</si>
  <si>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</si>
  <si>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</si>
  <si>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</si>
  <si>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</si>
  <si>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</si>
  <si>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</si>
  <si>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</si>
  <si>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</si>
  <si>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</si>
  <si>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</si>
  <si>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</si>
  <si>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</si>
  <si>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</si>
  <si>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</si>
  <si>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</si>
  <si>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</si>
  <si>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</si>
  <si>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</si>
  <si>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</si>
  <si>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</si>
  <si>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</si>
  <si>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</si>
  <si>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</si>
  <si>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</si>
  <si>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</si>
  <si>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</si>
  <si>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</si>
  <si>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</si>
  <si>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</si>
  <si>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</si>
  <si>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</si>
  <si>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</si>
  <si>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</si>
  <si>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</si>
  <si>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</si>
  <si>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</si>
  <si>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</si>
  <si>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</si>
  <si>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</si>
  <si>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</si>
  <si>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</si>
  <si>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</si>
  <si>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</si>
  <si>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</si>
  <si>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</si>
  <si>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</si>
  <si>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</si>
  <si>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</si>
  <si>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</si>
  <si>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</si>
  <si>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</si>
  <si>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</si>
  <si>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</si>
  <si>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</si>
  <si>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</si>
  <si>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</si>
  <si>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</si>
  <si>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</si>
  <si>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</si>
  <si>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</si>
  <si>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</si>
  <si>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</si>
  <si>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</si>
  <si>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</si>
  <si>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</si>
  <si>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</si>
  <si>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</si>
  <si>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</si>
  <si>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</si>
  <si>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</si>
  <si>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</si>
  <si>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</si>
  <si>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</si>
  <si>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</si>
  <si>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</si>
  <si>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</si>
  <si>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</si>
  <si>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</si>
  <si>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</si>
  <si>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</si>
  <si>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</si>
  <si>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</si>
  <si>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</si>
  <si>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</si>
  <si>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</si>
  <si>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</si>
  <si>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</si>
  <si>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</si>
  <si>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</si>
  <si>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</si>
  <si>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</si>
  <si>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</si>
  <si>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</si>
  <si>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</si>
  <si>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</si>
  <si>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</si>
  <si>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</si>
  <si>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</si>
  <si>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</si>
  <si>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</si>
  <si>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</si>
  <si>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</si>
  <si>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</si>
  <si>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</si>
  <si>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</si>
  <si>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</si>
  <si>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</si>
  <si>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</si>
  <si>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</si>
  <si>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</si>
  <si>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</si>
  <si>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</si>
  <si>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</si>
  <si>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</si>
  <si>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</si>
  <si>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</si>
  <si>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</si>
  <si>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</si>
  <si>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</si>
  <si>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</si>
  <si>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</si>
  <si>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</si>
  <si>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</si>
  <si>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</si>
  <si>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</si>
  <si>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</si>
  <si>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</si>
  <si>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</si>
  <si>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</si>
  <si>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</si>
  <si>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</si>
  <si>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</si>
  <si>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</si>
  <si>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</si>
  <si>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</si>
  <si>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</si>
  <si>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</si>
  <si>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</si>
  <si>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</si>
  <si>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</si>
  <si>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</si>
  <si>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</si>
  <si>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</si>
  <si>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</si>
  <si>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</si>
  <si>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</si>
  <si>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</si>
  <si>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</si>
  <si>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</si>
  <si>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</si>
  <si>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</si>
  <si>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</si>
  <si>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</si>
  <si>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</si>
  <si>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</si>
  <si>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</si>
  <si>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</si>
  <si>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</si>
  <si>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</si>
  <si>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</si>
  <si>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</si>
  <si>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</si>
  <si>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</si>
  <si>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</si>
  <si>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</si>
  <si>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</si>
  <si>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</si>
  <si>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</si>
  <si>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</si>
  <si>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</si>
  <si>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</si>
  <si>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</si>
  <si>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</si>
  <si>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</si>
  <si>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</si>
  <si>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</si>
  <si>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</si>
  <si>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</si>
  <si>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</si>
  <si>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</si>
  <si>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</si>
  <si>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</si>
  <si>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</si>
  <si>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</si>
  <si>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</si>
  <si>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</si>
  <si>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</si>
  <si>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</si>
  <si>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</si>
  <si>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</si>
  <si>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</si>
  <si>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</si>
  <si>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</si>
  <si>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</si>
  <si>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</si>
  <si>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</si>
  <si>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</si>
  <si>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</si>
  <si>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</si>
  <si>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</si>
  <si>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</si>
  <si>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</si>
  <si>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</si>
  <si>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</si>
  <si>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</si>
  <si>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</si>
  <si>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</si>
  <si>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</si>
  <si>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</si>
  <si>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</si>
  <si>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</si>
  <si>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</si>
  <si>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</si>
  <si>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</si>
  <si>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</si>
  <si>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</si>
  <si>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</si>
  <si>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</si>
  <si>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</si>
  <si>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</si>
  <si>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</si>
  <si>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</si>
  <si>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</si>
  <si>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</si>
  <si>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</si>
  <si>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</si>
  <si>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</si>
  <si>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</si>
  <si>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</si>
  <si>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</si>
  <si>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</si>
  <si>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</si>
  <si>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</si>
  <si>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</si>
  <si>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</si>
  <si>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</si>
  <si>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</si>
  <si>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</si>
  <si>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</si>
  <si>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</si>
  <si>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</si>
  <si>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</si>
  <si>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</si>
  <si>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</si>
  <si>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</si>
  <si>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</si>
  <si>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</si>
  <si>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</si>
  <si>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</si>
  <si>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</si>
  <si>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</si>
  <si>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</si>
  <si>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</si>
  <si>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</si>
  <si>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</si>
  <si>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</si>
  <si>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</si>
  <si>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</si>
  <si>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</si>
  <si>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</si>
  <si>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</si>
  <si>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</si>
  <si>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</si>
  <si>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</si>
  <si>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</si>
  <si>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</si>
  <si>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</si>
  <si>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</si>
  <si>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</si>
  <si>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</si>
  <si>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</si>
  <si>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</si>
  <si>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</si>
  <si>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</si>
  <si>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</si>
  <si>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</si>
  <si>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</si>
  <si>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</si>
  <si>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</si>
  <si>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</si>
  <si>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</si>
  <si>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</si>
  <si>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</si>
  <si>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</si>
  <si>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</si>
  <si>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</si>
  <si>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</si>
  <si>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</si>
  <si>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</si>
  <si>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</si>
  <si>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</si>
  <si>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</si>
  <si>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</si>
  <si>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</si>
  <si>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</si>
  <si>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</si>
  <si>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</si>
  <si>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</si>
  <si>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</si>
  <si>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</si>
  <si>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</si>
  <si>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</si>
  <si>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</si>
  <si>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</si>
  <si>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</si>
  <si>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</si>
  <si>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</si>
  <si>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</si>
  <si>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</si>
  <si>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</si>
  <si>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</si>
  <si>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</si>
  <si>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</si>
  <si>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</si>
  <si>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</si>
  <si>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</si>
  <si>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</si>
  <si>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</si>
  <si>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</si>
  <si>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</si>
  <si>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</si>
  <si>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</si>
  <si>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</si>
  <si>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</si>
  <si>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</si>
  <si>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</si>
  <si>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</si>
  <si>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</si>
  <si>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</si>
  <si>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</si>
  <si>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</si>
  <si>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</si>
  <si>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</si>
  <si>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</si>
  <si>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</si>
  <si>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</si>
  <si>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</si>
  <si>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</si>
  <si>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</si>
  <si>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</si>
  <si>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</si>
  <si>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</si>
  <si>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</si>
  <si>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</si>
  <si>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</si>
  <si>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</si>
  <si>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</si>
  <si>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</si>
  <si>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</si>
  <si>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</si>
  <si>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</si>
  <si>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</si>
  <si>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</si>
  <si>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</si>
  <si>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</si>
  <si>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</si>
  <si>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</si>
  <si>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</si>
  <si>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</si>
  <si>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</si>
  <si>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</si>
  <si>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</si>
  <si>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</si>
  <si>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</si>
  <si>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</si>
  <si>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</si>
  <si>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</si>
  <si>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</si>
  <si>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</si>
  <si>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</si>
  <si>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</si>
  <si>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</si>
  <si>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</si>
  <si>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</si>
  <si>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</si>
  <si>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</si>
  <si>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</si>
  <si>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</si>
  <si>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</si>
  <si>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</si>
  <si>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</si>
  <si>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</si>
  <si>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</si>
  <si>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</si>
  <si>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</si>
  <si>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</si>
  <si>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</si>
  <si>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</si>
  <si>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</si>
  <si>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</si>
  <si>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</si>
  <si>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</si>
  <si>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</si>
  <si>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</si>
  <si>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</si>
  <si>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</si>
  <si>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</si>
  <si>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</si>
  <si>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</si>
  <si>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</si>
  <si>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</si>
  <si>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</si>
  <si>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</si>
  <si>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</si>
  <si>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</si>
  <si>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</si>
  <si>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</si>
  <si>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</si>
  <si>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</si>
  <si>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</si>
  <si>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</si>
  <si>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</si>
  <si>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</si>
  <si>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</si>
  <si>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</si>
  <si>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</si>
  <si>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</si>
  <si>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</si>
  <si>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</si>
  <si>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</si>
  <si>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</si>
  <si>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</si>
  <si>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</si>
  <si>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</si>
  <si>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</si>
  <si>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</si>
  <si>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</si>
  <si>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</si>
  <si>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</si>
  <si>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</si>
  <si>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</si>
  <si>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</si>
  <si>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</si>
  <si>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</si>
  <si>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</si>
  <si>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</si>
  <si>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</si>
  <si>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</si>
  <si>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</si>
  <si>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</si>
  <si>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</si>
  <si>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</si>
  <si>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</si>
  <si>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</si>
  <si>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</si>
  <si>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</si>
  <si>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</si>
  <si>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</si>
  <si>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</si>
  <si>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</si>
  <si>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</si>
  <si>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</si>
  <si>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</si>
  <si>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</si>
  <si>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</si>
  <si>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</si>
  <si>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</si>
  <si>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</si>
  <si>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</si>
  <si>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</si>
  <si>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</si>
  <si>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</si>
  <si>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</si>
  <si>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</si>
  <si>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</si>
  <si>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</si>
  <si>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</si>
  <si>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</si>
  <si>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</si>
  <si>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</si>
  <si>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</si>
  <si>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</si>
  <si>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</si>
  <si>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</si>
  <si>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</si>
  <si>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</si>
  <si>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</si>
  <si>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</si>
  <si>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</si>
  <si>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</si>
  <si>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</si>
  <si>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</si>
  <si>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</si>
  <si>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</si>
  <si>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</si>
  <si>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</si>
  <si>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</si>
  <si>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</si>
  <si>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</si>
  <si>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</si>
  <si>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</si>
  <si>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</si>
  <si>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</si>
  <si>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</si>
  <si>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</si>
  <si>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</si>
  <si>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</si>
  <si>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</si>
  <si>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</si>
  <si>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</si>
  <si>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</si>
  <si>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</si>
  <si>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</si>
  <si>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</si>
  <si>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</si>
  <si>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</si>
  <si>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</si>
  <si>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</si>
  <si>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</si>
  <si>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</si>
  <si>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</si>
  <si>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</si>
  <si>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</si>
  <si>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</si>
  <si>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</si>
  <si>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</si>
  <si>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</si>
  <si>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</si>
  <si>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</si>
  <si>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</si>
  <si>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</si>
  <si>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</si>
  <si>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</si>
  <si>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</si>
  <si>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</si>
  <si>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</si>
  <si>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</si>
  <si>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</si>
  <si>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</si>
  <si>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</si>
  <si>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</si>
  <si>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</si>
  <si>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</si>
  <si>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</si>
  <si>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</si>
  <si>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</si>
  <si>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</si>
  <si>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</si>
  <si>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</si>
  <si>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</si>
  <si>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</si>
  <si>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</si>
  <si>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</si>
  <si>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</si>
  <si>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</si>
  <si>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</si>
  <si>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</si>
  <si>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</si>
  <si>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</si>
  <si>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</si>
  <si>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</si>
  <si>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</si>
  <si>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</si>
  <si>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</si>
  <si>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</si>
  <si>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</si>
  <si>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</si>
  <si>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</si>
  <si>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</si>
  <si>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</si>
  <si>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</si>
  <si>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</si>
  <si>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</si>
  <si>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</si>
  <si>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</si>
  <si>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</si>
  <si>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</si>
  <si>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</si>
  <si>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</si>
  <si>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</si>
  <si>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</si>
  <si>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</si>
  <si>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</si>
  <si>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</si>
  <si>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</si>
  <si>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</si>
  <si>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</si>
  <si>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</si>
  <si>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</si>
  <si>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</si>
  <si>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</si>
  <si>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</si>
  <si>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</si>
  <si>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</si>
  <si>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</si>
  <si>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</si>
  <si>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</si>
  <si>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</si>
  <si>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</si>
  <si>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</si>
  <si>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</si>
  <si>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</si>
  <si>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</si>
  <si>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</si>
  <si>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</si>
  <si>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</si>
  <si>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</si>
  <si>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</si>
  <si>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</si>
  <si>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</si>
  <si>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</si>
  <si>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</si>
  <si>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</si>
  <si>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</si>
  <si>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</si>
  <si>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</si>
  <si>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</si>
  <si>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</si>
  <si>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</si>
  <si>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</si>
  <si>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</si>
  <si>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</si>
  <si>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</si>
  <si>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</si>
  <si>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</si>
  <si>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</si>
  <si>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</si>
  <si>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</si>
  <si>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</si>
  <si>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</si>
  <si>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</si>
  <si>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</si>
  <si>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</si>
  <si>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</si>
  <si>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</si>
  <si>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</si>
  <si>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</si>
  <si>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</si>
  <si>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</si>
  <si>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</si>
  <si>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</si>
  <si>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</si>
  <si>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</si>
  <si>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</si>
  <si>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</si>
  <si>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</si>
  <si>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</si>
  <si>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</si>
  <si>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</si>
  <si>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</si>
  <si>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</si>
  <si>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</si>
  <si>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</si>
  <si>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</si>
  <si>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</si>
  <si>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</si>
  <si>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</si>
  <si>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</si>
  <si>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</si>
  <si>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</si>
  <si>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</si>
  <si>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</si>
  <si>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</si>
  <si>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</si>
  <si>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</si>
  <si>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</si>
  <si>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</si>
  <si>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</si>
  <si>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</si>
  <si>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</si>
  <si>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</si>
  <si>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</si>
  <si>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</si>
  <si>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</si>
  <si>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</si>
  <si>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</si>
  <si>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</si>
  <si>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</si>
  <si>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</si>
  <si>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</si>
  <si>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</si>
  <si>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</si>
  <si>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</si>
  <si>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</si>
  <si>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</si>
  <si>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</si>
  <si>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</si>
  <si>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</si>
  <si>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</si>
  <si>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</si>
  <si>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</si>
  <si>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</si>
  <si>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</si>
  <si>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</si>
  <si>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</si>
  <si>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</si>
  <si>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</si>
  <si>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</si>
  <si>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</si>
  <si>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</si>
  <si>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</si>
  <si>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</si>
  <si>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</si>
  <si>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</si>
  <si>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</si>
  <si>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</si>
  <si>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</si>
  <si>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</si>
  <si>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</si>
  <si>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</si>
  <si>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</si>
  <si>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</si>
  <si>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</si>
  <si>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</si>
  <si>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</si>
  <si>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</si>
  <si>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</si>
  <si>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</si>
  <si>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</si>
  <si>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</si>
  <si>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</si>
  <si>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</si>
  <si>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</si>
  <si>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</si>
  <si>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</si>
  <si>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</si>
  <si>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</si>
  <si>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</si>
  <si>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</si>
  <si>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</si>
  <si>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</si>
  <si>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</si>
  <si>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</si>
  <si>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</si>
  <si>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</si>
  <si>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</si>
  <si>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</si>
  <si>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</si>
  <si>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</si>
  <si>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</si>
  <si>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</si>
  <si>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</si>
  <si>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</si>
  <si>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</si>
  <si>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</si>
  <si>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</si>
  <si>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</si>
  <si>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</si>
  <si>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</si>
  <si>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</si>
  <si>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</si>
  <si>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</si>
  <si>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</si>
  <si>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</si>
  <si>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</si>
  <si>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</si>
  <si>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</si>
  <si>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</si>
  <si>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</si>
  <si>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</si>
  <si>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</si>
  <si>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</si>
  <si>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</si>
  <si>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</si>
  <si>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</si>
  <si>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</si>
  <si>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</si>
  <si>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</si>
  <si>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</si>
  <si>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</si>
  <si>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</si>
  <si>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</si>
  <si>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</si>
  <si>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</si>
  <si>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</si>
  <si>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</si>
  <si>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</si>
  <si>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</si>
  <si>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</si>
  <si>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</si>
  <si>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</si>
  <si>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</si>
  <si>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</si>
  <si>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</si>
  <si>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</si>
  <si>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</si>
  <si>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</si>
  <si>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</si>
  <si>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</si>
  <si>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</si>
  <si>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</si>
  <si>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</si>
  <si>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</si>
  <si>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</si>
  <si>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</si>
  <si>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</si>
  <si>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</si>
  <si>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</si>
  <si>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</si>
  <si>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</si>
  <si>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</si>
  <si>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</si>
  <si>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</si>
  <si>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</si>
  <si>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</si>
  <si>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</si>
  <si>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</si>
  <si>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</si>
  <si>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</si>
  <si>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</si>
  <si>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</si>
  <si>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</si>
  <si>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</si>
  <si>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</si>
  <si>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</si>
  <si>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</si>
  <si>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</si>
  <si>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</si>
  <si>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</si>
  <si>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</si>
  <si>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</si>
  <si>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</si>
  <si>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</si>
  <si>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</si>
  <si>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</si>
  <si>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</si>
  <si>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</si>
  <si>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</si>
  <si>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</si>
  <si>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</si>
  <si>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</si>
  <si>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</si>
  <si>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</si>
  <si>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</si>
  <si>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</si>
  <si>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</si>
  <si>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</si>
  <si>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</si>
  <si>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</si>
  <si>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</si>
  <si>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</si>
  <si>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</si>
  <si>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</si>
  <si>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</si>
  <si>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</si>
  <si>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</si>
  <si>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</si>
  <si>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</si>
  <si>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</si>
  <si>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</si>
  <si>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</si>
  <si>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</si>
  <si>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</si>
  <si>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</si>
  <si>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</si>
  <si>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</si>
  <si>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</si>
  <si>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</si>
  <si>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</si>
  <si>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</si>
  <si>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</si>
  <si>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</si>
  <si>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</si>
  <si>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</si>
  <si>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</si>
  <si>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</si>
  <si>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</si>
  <si>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</si>
  <si>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</si>
  <si>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</si>
  <si>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</si>
  <si>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</si>
  <si>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</si>
  <si>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</si>
  <si>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</si>
  <si>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</si>
  <si>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</si>
  <si>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</si>
  <si>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</si>
  <si>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</si>
  <si>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</si>
  <si>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</si>
  <si>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</si>
  <si>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</si>
  <si>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</si>
  <si>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</si>
  <si>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</si>
  <si>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</si>
  <si>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</si>
  <si>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</si>
  <si>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</si>
  <si>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</si>
  <si>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</si>
  <si>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</si>
  <si>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</si>
  <si>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</si>
  <si>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</si>
  <si>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</si>
  <si>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</si>
  <si>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</si>
  <si>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</si>
  <si>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</si>
  <si>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</si>
  <si>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</si>
  <si>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</si>
  <si>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</si>
  <si>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</si>
  <si>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</si>
  <si>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</si>
  <si>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</si>
  <si>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</si>
  <si>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</si>
  <si>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</si>
  <si>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</si>
  <si>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</si>
  <si>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</si>
  <si>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</si>
  <si>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</si>
  <si>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</si>
  <si>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</si>
  <si>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</si>
  <si>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</si>
  <si>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</si>
  <si>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</si>
  <si>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</si>
  <si>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</si>
  <si>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</si>
  <si>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</si>
  <si>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</si>
  <si>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</si>
  <si>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</si>
  <si>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</si>
  <si>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</si>
  <si>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</si>
  <si>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</si>
  <si>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</si>
  <si>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</si>
  <si>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</si>
  <si>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</si>
  <si>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</si>
  <si>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</si>
  <si>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</si>
  <si>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</si>
  <si>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</si>
  <si>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</si>
  <si>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</si>
  <si>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</si>
  <si>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</si>
  <si>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</si>
  <si>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</si>
  <si>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</si>
  <si>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</si>
  <si>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</si>
  <si>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</si>
  <si>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</si>
  <si>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</si>
  <si>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</si>
  <si>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</si>
  <si>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</si>
  <si>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</si>
  <si>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</si>
  <si>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</si>
  <si>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</si>
  <si>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</si>
  <si>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</si>
  <si>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</si>
  <si>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</si>
  <si>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</si>
  <si>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</si>
  <si>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</si>
  <si>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</si>
  <si>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</si>
  <si>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</si>
  <si>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</si>
  <si>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</si>
  <si>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</si>
  <si>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</si>
  <si>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</si>
  <si>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</si>
  <si>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</si>
  <si>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</si>
  <si>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</si>
  <si>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</si>
  <si>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</si>
  <si>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</si>
  <si>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</si>
  <si>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</si>
  <si>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</si>
  <si>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</si>
  <si>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</si>
  <si>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</si>
  <si>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</si>
  <si>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</si>
  <si>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</si>
  <si>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</si>
  <si>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</si>
  <si>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</si>
  <si>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</si>
  <si>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</si>
  <si>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</si>
  <si>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</si>
  <si>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</si>
  <si>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</si>
  <si>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</si>
  <si>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</si>
  <si>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</si>
  <si>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</si>
  <si>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</si>
  <si>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</si>
  <si>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</si>
  <si>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</si>
  <si>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</si>
  <si>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</si>
  <si>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</si>
  <si>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</si>
  <si>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</si>
  <si>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</si>
  <si>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</si>
  <si>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</si>
  <si>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</si>
  <si>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</si>
  <si>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</si>
  <si>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</si>
  <si>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</si>
  <si>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</si>
  <si>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</si>
  <si>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</si>
  <si>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</si>
  <si>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</si>
  <si>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</si>
  <si>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</si>
  <si>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</si>
  <si>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</si>
  <si>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</si>
  <si>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</si>
  <si>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</si>
  <si>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</si>
  <si>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</si>
  <si>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</si>
  <si>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</si>
  <si>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</si>
  <si>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</si>
  <si>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</si>
  <si>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</si>
  <si>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</si>
  <si>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</si>
  <si>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</si>
  <si>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</si>
  <si>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</si>
  <si>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</si>
  <si>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</si>
  <si>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</si>
  <si>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</si>
  <si>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</si>
  <si>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</si>
  <si>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</si>
  <si>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</si>
  <si>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</si>
  <si>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</si>
  <si>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</si>
  <si>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</si>
  <si>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</si>
  <si>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</si>
  <si>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</si>
  <si>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</si>
  <si>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</si>
  <si>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</si>
  <si>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</si>
  <si>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</si>
  <si>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</si>
  <si>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</si>
  <si>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</si>
  <si>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</si>
  <si>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</si>
  <si>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</si>
  <si>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</si>
  <si>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</si>
  <si>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</si>
  <si>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</si>
  <si>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</si>
  <si>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</si>
  <si>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</si>
  <si>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</si>
  <si>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</si>
  <si>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</si>
  <si>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</si>
  <si>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</si>
  <si>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</si>
  <si>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</si>
  <si>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</si>
  <si>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</si>
  <si>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</si>
  <si>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</si>
  <si>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</si>
  <si>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</si>
  <si>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</si>
  <si>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</si>
  <si>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</si>
  <si>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</si>
  <si>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</si>
  <si>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</si>
  <si>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</si>
  <si>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</si>
  <si>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</si>
  <si>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</si>
  <si>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</si>
  <si>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</si>
  <si>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</si>
  <si>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</si>
  <si>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</si>
  <si>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</si>
  <si>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</si>
  <si>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</si>
  <si>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</si>
  <si>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</si>
  <si>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</si>
  <si>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</si>
  <si>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</si>
  <si>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</si>
  <si>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</si>
  <si>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</si>
  <si>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</si>
  <si>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</si>
  <si>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</si>
  <si>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</si>
  <si>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</si>
  <si>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</si>
  <si>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</si>
  <si>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</si>
  <si>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</si>
  <si>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</si>
  <si>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</si>
  <si>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</si>
  <si>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</si>
  <si>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</si>
  <si>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</si>
  <si>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</si>
  <si>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</si>
  <si>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</si>
  <si>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</si>
  <si>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</si>
  <si>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</si>
  <si>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</si>
  <si>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</si>
  <si>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</si>
  <si>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</si>
  <si>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</si>
  <si>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</si>
  <si>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</si>
  <si>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</si>
  <si>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</si>
  <si>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</si>
  <si>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</si>
  <si>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</si>
  <si>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</si>
  <si>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</si>
  <si>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</si>
  <si>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</si>
  <si>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</si>
  <si>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</si>
  <si>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</si>
  <si>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</si>
  <si>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</si>
  <si>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</si>
  <si>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</si>
  <si>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</si>
  <si>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</si>
  <si>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</si>
  <si>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</si>
  <si>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</si>
  <si>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</si>
  <si>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</si>
  <si>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</si>
  <si>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</si>
  <si>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</si>
  <si>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</si>
  <si>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</si>
  <si>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</si>
  <si>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</si>
  <si>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</si>
  <si>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</si>
  <si>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</si>
  <si>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</si>
  <si>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</si>
  <si>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</si>
  <si>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</si>
  <si>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</si>
  <si>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</si>
  <si>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</si>
  <si>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</si>
  <si>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</si>
  <si>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</si>
  <si>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</si>
  <si>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</si>
  <si>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</si>
  <si>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</si>
  <si>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</si>
  <si>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</si>
  <si>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</si>
  <si>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</si>
  <si>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</si>
  <si>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</si>
  <si>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</si>
  <si>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</si>
  <si>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</si>
  <si>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</si>
  <si>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</si>
  <si>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</si>
  <si>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</si>
  <si>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</si>
  <si>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</si>
  <si>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</si>
  <si>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</si>
  <si>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</si>
  <si>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</si>
  <si>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</si>
  <si>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</si>
  <si>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</si>
  <si>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</si>
  <si>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</si>
  <si>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</si>
  <si>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</si>
  <si>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</si>
  <si>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</si>
  <si>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</si>
  <si>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</si>
  <si>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</si>
  <si>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</si>
  <si>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</si>
  <si>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</si>
  <si>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</si>
  <si>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</si>
  <si>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</si>
  <si>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</si>
  <si>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</si>
  <si>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</si>
  <si>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</si>
  <si>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</si>
  <si>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</si>
  <si>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</si>
  <si>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</si>
  <si>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</si>
  <si>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</si>
  <si>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</si>
  <si>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</si>
  <si>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</si>
  <si>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</si>
  <si>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</si>
  <si>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</si>
  <si>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</si>
  <si>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</si>
  <si>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</si>
  <si>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</si>
  <si>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</si>
  <si>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</si>
  <si>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</si>
  <si>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</si>
  <si>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</si>
  <si>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</si>
  <si>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</si>
  <si>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</si>
  <si>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</si>
  <si>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</si>
  <si>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</si>
  <si>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</si>
  <si>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</si>
  <si>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</si>
  <si>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</si>
  <si>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</si>
  <si>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</si>
  <si>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</si>
  <si>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</si>
  <si>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</si>
  <si>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</si>
  <si>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</si>
  <si>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</si>
  <si>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</si>
  <si>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</si>
  <si>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</si>
  <si>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</si>
  <si>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</si>
  <si>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</si>
  <si>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</si>
  <si>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</si>
  <si>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</si>
  <si>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</si>
  <si>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</si>
  <si>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</si>
  <si>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</si>
  <si>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</si>
  <si>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</si>
  <si>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</si>
  <si>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</si>
  <si>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</si>
  <si>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</si>
  <si>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</si>
  <si>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</si>
  <si>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</si>
  <si>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</si>
  <si>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</si>
  <si>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</si>
  <si>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</si>
  <si>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</si>
  <si>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</si>
  <si>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</si>
  <si>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</si>
  <si>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</si>
  <si>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</si>
  <si>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</si>
  <si>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</si>
  <si>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</si>
  <si>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</si>
  <si>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</si>
  <si>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</si>
  <si>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</si>
  <si>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</si>
  <si>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</si>
  <si>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</si>
  <si>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</si>
  <si>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</si>
  <si>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</si>
  <si>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</si>
  <si>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</si>
  <si>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</si>
  <si>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</si>
  <si>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</si>
  <si>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</si>
  <si>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</si>
  <si>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</si>
  <si>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</si>
  <si>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</si>
  <si>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</si>
  <si>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</si>
  <si>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</si>
  <si>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</si>
  <si>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</si>
  <si>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</si>
  <si>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</si>
  <si>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</si>
  <si>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</si>
  <si>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</si>
  <si>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</si>
  <si>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</si>
  <si>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</si>
  <si>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</si>
  <si>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</si>
  <si>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</si>
  <si>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</si>
  <si>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</si>
  <si>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</si>
  <si>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</si>
  <si>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</si>
  <si>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</si>
  <si>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</si>
  <si>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</si>
  <si>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</si>
  <si>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</si>
  <si>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</si>
  <si>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</si>
  <si>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</si>
  <si>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</si>
  <si>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</si>
  <si>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</si>
  <si>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</si>
  <si>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</si>
  <si>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</si>
  <si>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</si>
  <si>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</si>
  <si>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</si>
  <si>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</si>
  <si>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</si>
  <si>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</si>
  <si>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</si>
  <si>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</si>
  <si>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</si>
  <si>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</si>
  <si>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</si>
  <si>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</si>
  <si>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</si>
  <si>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</si>
  <si>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</si>
  <si>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</si>
  <si>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</si>
  <si>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</si>
  <si>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</si>
  <si>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</si>
  <si>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</si>
  <si>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</si>
  <si>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</si>
  <si>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</si>
  <si>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</si>
  <si>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</si>
  <si>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</si>
  <si>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</si>
  <si>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</si>
  <si>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</si>
  <si>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</si>
  <si>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</si>
  <si>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</si>
  <si>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</si>
  <si>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</si>
  <si>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</si>
  <si>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</si>
  <si>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</si>
  <si>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</si>
  <si>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</si>
  <si>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</si>
  <si>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</si>
  <si>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</si>
  <si>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</si>
  <si>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</si>
  <si>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</si>
  <si>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</si>
  <si>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</si>
  <si>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</si>
  <si>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</si>
  <si>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</si>
  <si>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</si>
  <si>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</si>
  <si>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</si>
  <si>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</si>
  <si>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</si>
  <si>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</si>
  <si>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</si>
  <si>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</si>
  <si>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</si>
  <si>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</si>
  <si>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</si>
  <si>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</si>
  <si>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</si>
  <si>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</si>
  <si>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</si>
  <si>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</si>
  <si>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</si>
  <si>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</si>
  <si>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</si>
  <si>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</si>
  <si>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</si>
  <si>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</si>
  <si>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</si>
  <si>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</si>
  <si>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</si>
  <si>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</si>
  <si>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</si>
  <si>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</si>
  <si>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</si>
  <si>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</si>
  <si>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</si>
  <si>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</si>
  <si>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</si>
  <si>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</si>
  <si>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</si>
  <si>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</si>
  <si>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</si>
  <si>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</si>
  <si>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</si>
  <si>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</si>
  <si>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</si>
  <si>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</si>
  <si>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</si>
  <si>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</si>
  <si>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</si>
  <si>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</si>
  <si>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</si>
  <si>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</si>
  <si>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</si>
  <si>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</si>
  <si>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</si>
  <si>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</si>
  <si>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</si>
  <si>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</si>
  <si>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</si>
  <si>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</si>
  <si>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</si>
  <si>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</si>
  <si>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</si>
  <si>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</si>
  <si>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</si>
  <si>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</si>
  <si>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</si>
  <si>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</si>
  <si>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</si>
  <si>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</si>
  <si>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</si>
  <si>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</si>
  <si>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</si>
  <si>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</si>
  <si>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</si>
  <si>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</si>
  <si>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</si>
  <si>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</si>
  <si>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</si>
  <si>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</si>
  <si>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</si>
  <si>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</si>
  <si>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</si>
  <si>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</si>
  <si>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</si>
  <si>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</si>
  <si>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</si>
  <si>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</si>
  <si>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</si>
  <si>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</si>
  <si>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</si>
  <si>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</si>
  <si>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</si>
  <si>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</si>
  <si>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</si>
  <si>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</si>
  <si>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</si>
  <si>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</si>
  <si>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</si>
  <si>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</si>
  <si>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</si>
  <si>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</si>
  <si>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</si>
  <si>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</si>
  <si>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</si>
  <si>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</si>
  <si>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</si>
  <si>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</si>
  <si>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</si>
  <si>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</si>
  <si>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</si>
  <si>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</si>
  <si>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</si>
  <si>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</si>
  <si>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</si>
  <si>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</si>
  <si>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</si>
  <si>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</si>
  <si>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</si>
  <si>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</si>
  <si>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</si>
  <si>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</si>
  <si>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</si>
  <si>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</si>
  <si>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</si>
  <si>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</si>
  <si>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</si>
  <si>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</si>
  <si>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</si>
  <si>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</si>
  <si>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</si>
  <si>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</si>
  <si>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</si>
  <si>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</si>
  <si>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</si>
  <si>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</si>
  <si>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</si>
  <si>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</si>
  <si>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</si>
  <si>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</si>
  <si>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</si>
  <si>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</si>
  <si>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</si>
  <si>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</si>
  <si>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</si>
  <si>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</si>
  <si>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</si>
  <si>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</si>
  <si>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</si>
  <si>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</si>
  <si>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</si>
  <si>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</si>
  <si>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</si>
  <si>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</si>
  <si>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</si>
  <si>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</si>
  <si>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</si>
  <si>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</si>
  <si>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</si>
  <si>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</si>
  <si>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</si>
  <si>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</si>
  <si>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</si>
  <si>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</si>
  <si>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</si>
  <si>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</si>
  <si>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</si>
  <si>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</si>
  <si>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</si>
  <si>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</si>
  <si>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</si>
  <si>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</si>
  <si>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</si>
  <si>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</si>
  <si>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</si>
  <si>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</si>
  <si>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</si>
  <si>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</si>
  <si>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</si>
  <si>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</si>
  <si>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</si>
  <si>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</si>
  <si>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</si>
  <si>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</si>
  <si>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</si>
  <si>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</si>
  <si>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</si>
  <si>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</si>
  <si>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</si>
  <si>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</si>
  <si>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</si>
  <si>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</si>
  <si>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</si>
  <si>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</si>
  <si>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</si>
  <si>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</si>
  <si>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</si>
  <si>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</si>
  <si>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</si>
  <si>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</si>
  <si>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</si>
  <si>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</si>
  <si>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</si>
  <si>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</si>
  <si>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</si>
  <si>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</si>
  <si>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</si>
  <si>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</si>
  <si>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</si>
  <si>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</si>
  <si>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</si>
  <si>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</si>
  <si>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</si>
  <si>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</si>
  <si>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</si>
  <si>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</si>
  <si>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</si>
  <si>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</si>
  <si>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</si>
  <si>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</si>
  <si>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</si>
  <si>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</si>
  <si>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</si>
  <si>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</si>
  <si>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</si>
  <si>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</si>
  <si>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</si>
  <si>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</si>
  <si>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</si>
  <si>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</si>
  <si>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</si>
  <si>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</si>
  <si>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</si>
  <si>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</si>
  <si>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</si>
  <si>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</si>
  <si>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</si>
  <si>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</si>
  <si>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</si>
  <si>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</si>
  <si>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</si>
  <si>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</si>
  <si>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</si>
  <si>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</si>
  <si>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</si>
  <si>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</si>
  <si>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</si>
  <si>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</si>
  <si>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</si>
  <si>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</si>
  <si>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</si>
  <si>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</si>
  <si>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</si>
  <si>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</si>
  <si>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</si>
  <si>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</si>
  <si>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</si>
  <si>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</si>
  <si>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</si>
  <si>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</si>
  <si>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</si>
  <si>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</si>
  <si>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</si>
  <si>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</si>
  <si>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</si>
  <si>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</si>
  <si>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</si>
  <si>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</si>
  <si>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</si>
  <si>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</si>
  <si>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</si>
  <si>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</si>
  <si>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</si>
  <si>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</si>
  <si>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</si>
  <si>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</si>
  <si>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</si>
  <si>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</si>
  <si>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</si>
  <si>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</si>
  <si>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</si>
  <si>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</si>
  <si>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</si>
  <si>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</si>
  <si>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</si>
  <si>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</si>
  <si>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</si>
  <si>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</si>
  <si>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</si>
  <si>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</si>
  <si>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</si>
  <si>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</si>
  <si>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</si>
  <si>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</si>
  <si>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</si>
  <si>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</si>
  <si>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</si>
  <si>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</si>
  <si>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</si>
  <si>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</si>
  <si>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</si>
  <si>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</si>
  <si>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</si>
  <si>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</si>
  <si>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</si>
  <si>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</si>
  <si>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</si>
  <si>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</si>
  <si>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</si>
  <si>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</si>
  <si>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</si>
  <si>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</si>
  <si>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</si>
  <si>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</si>
  <si>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</si>
  <si>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</si>
  <si>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</si>
  <si>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</si>
  <si>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</si>
  <si>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</si>
  <si>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</si>
  <si>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</si>
  <si>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</si>
  <si>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</si>
  <si>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</si>
  <si>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</si>
  <si>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</si>
  <si>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</si>
  <si>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</si>
  <si>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</si>
  <si>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</si>
  <si>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</si>
  <si>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</si>
  <si>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</si>
  <si>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</si>
  <si>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</si>
  <si>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</si>
  <si>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</si>
  <si>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</si>
  <si>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</si>
  <si>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</si>
  <si>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</si>
  <si>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</si>
  <si>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</si>
  <si>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</si>
  <si>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</si>
  <si>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</si>
  <si>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</si>
  <si>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</si>
  <si>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</si>
  <si>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</si>
  <si>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</si>
  <si>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</si>
  <si>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</si>
  <si>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</si>
  <si>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</si>
  <si>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</si>
  <si>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</si>
  <si>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</si>
  <si>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</si>
  <si>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</si>
  <si>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</si>
  <si>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</si>
  <si>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</si>
  <si>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</si>
  <si>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</si>
  <si>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</si>
  <si>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</si>
  <si>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</si>
  <si>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</si>
  <si>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</si>
  <si>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</si>
  <si>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</si>
  <si>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</si>
  <si>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</si>
  <si>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</si>
  <si>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</si>
  <si>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</si>
  <si>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</si>
  <si>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</si>
  <si>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</si>
  <si>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</si>
  <si>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</si>
  <si>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</si>
  <si>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</si>
  <si>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</si>
  <si>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</si>
  <si>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</si>
  <si>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</si>
  <si>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</si>
  <si>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</si>
  <si>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</si>
  <si>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</si>
  <si>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</si>
  <si>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</si>
  <si>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</si>
  <si>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</si>
  <si>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</si>
  <si>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</si>
  <si>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</si>
  <si>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</si>
  <si>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</si>
  <si>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</si>
  <si>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</si>
  <si>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</si>
  <si>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</si>
  <si>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</si>
  <si>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</si>
  <si>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</si>
  <si>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</si>
  <si>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</si>
  <si>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</si>
  <si>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</si>
  <si>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</si>
  <si>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</si>
  <si>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</si>
  <si>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</si>
  <si>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</si>
  <si>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</si>
  <si>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</si>
  <si>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</si>
  <si>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</si>
  <si>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</si>
  <si>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</si>
  <si>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</si>
  <si>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</si>
  <si>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</si>
  <si>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</si>
  <si>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</si>
  <si>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</si>
  <si>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</si>
  <si>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</si>
  <si>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</si>
  <si>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</si>
  <si>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</si>
  <si>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</si>
  <si>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</si>
  <si>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</si>
  <si>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</si>
  <si>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</si>
  <si>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</si>
  <si>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</si>
  <si>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</si>
  <si>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</si>
  <si>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</si>
  <si>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</si>
  <si>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</si>
  <si>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</si>
  <si>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</si>
  <si>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</si>
  <si>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</si>
  <si>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</si>
  <si>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</si>
  <si>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</si>
  <si>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</si>
  <si>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</si>
  <si>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</si>
  <si>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</si>
  <si>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</si>
  <si>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</si>
  <si>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</si>
  <si>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</si>
  <si>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</si>
  <si>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</si>
  <si>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</si>
  <si>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</si>
  <si>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</si>
  <si>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</si>
  <si>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</si>
  <si>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</si>
  <si>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</si>
  <si>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</si>
  <si>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</si>
  <si>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</si>
  <si>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</si>
  <si>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</si>
  <si>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</si>
  <si>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</si>
  <si>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</si>
  <si>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</si>
  <si>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</si>
  <si>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</si>
  <si>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</si>
  <si>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</si>
  <si>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</si>
  <si>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</si>
  <si>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</si>
  <si>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</si>
  <si>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</si>
  <si>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</si>
  <si>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</si>
  <si>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</si>
  <si>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</si>
  <si>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</si>
  <si>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</si>
  <si>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</si>
  <si>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</si>
  <si>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</si>
  <si>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</si>
  <si>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</si>
  <si>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</si>
  <si>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</si>
  <si>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</si>
  <si>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</si>
  <si>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</si>
  <si>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</si>
  <si>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</si>
  <si>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</si>
  <si>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</si>
  <si>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</si>
  <si>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</si>
  <si>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</si>
  <si>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</si>
  <si>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</si>
  <si>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</si>
  <si>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</si>
  <si>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</si>
  <si>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</si>
  <si>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</si>
  <si>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</si>
  <si>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</si>
  <si>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</si>
  <si>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</si>
  <si>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</si>
  <si>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</si>
  <si>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</si>
  <si>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</si>
  <si>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</si>
  <si>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</si>
  <si>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</si>
  <si>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</si>
  <si>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</si>
  <si>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</si>
  <si>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</si>
  <si>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</si>
  <si>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</si>
  <si>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</si>
  <si>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</si>
  <si>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</si>
  <si>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</si>
  <si>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</si>
  <si>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</si>
  <si>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</si>
  <si>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</si>
  <si>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</si>
  <si>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</si>
  <si>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</si>
  <si>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</si>
  <si>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</si>
  <si>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</si>
  <si>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</si>
  <si>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</si>
  <si>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</si>
  <si>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</si>
  <si>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</si>
  <si>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</si>
  <si>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</si>
  <si>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</si>
  <si>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</si>
  <si>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</si>
  <si>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</si>
  <si>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</si>
  <si>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</si>
  <si>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</si>
  <si>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</si>
  <si>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</si>
  <si>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</si>
  <si>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</si>
  <si>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</si>
  <si>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</si>
  <si>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</si>
  <si>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</si>
  <si>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</si>
  <si>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</si>
  <si>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</si>
  <si>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</si>
  <si>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</si>
  <si>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</si>
  <si>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</si>
  <si>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</si>
  <si>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</si>
  <si>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</si>
  <si>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</si>
  <si>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</si>
  <si>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</si>
  <si>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</si>
  <si>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</si>
  <si>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</si>
  <si>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</si>
  <si>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</si>
  <si>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</si>
  <si>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</si>
  <si>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</si>
  <si>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</si>
  <si>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</si>
  <si>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</si>
  <si>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</si>
  <si>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</si>
  <si>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</si>
  <si>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</si>
  <si>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</si>
  <si>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</si>
  <si>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</si>
  <si>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</si>
  <si>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</si>
  <si>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</si>
  <si>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</si>
  <si>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</si>
  <si>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</si>
  <si>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</si>
  <si>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</si>
  <si>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</si>
  <si>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</si>
  <si>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</si>
  <si>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</si>
  <si>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</si>
  <si>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</si>
  <si>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</si>
  <si>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</si>
  <si>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</si>
  <si>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</si>
  <si>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</si>
  <si>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</si>
  <si>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</si>
  <si>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</si>
  <si>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</si>
  <si>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</si>
  <si>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</si>
  <si>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</si>
  <si>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</si>
  <si>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</si>
  <si>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</si>
  <si>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</si>
  <si>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</si>
  <si>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</si>
  <si>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</si>
  <si>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</si>
  <si>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</si>
  <si>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</si>
  <si>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</si>
  <si>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</si>
  <si>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</si>
  <si>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</si>
  <si>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</si>
  <si>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</si>
  <si>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</si>
  <si>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</si>
  <si>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</si>
  <si>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</si>
  <si>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</si>
  <si>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</si>
  <si>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</si>
  <si>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</si>
  <si>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</si>
  <si>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</si>
  <si>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</si>
  <si>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</si>
  <si>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</si>
  <si>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</si>
  <si>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</si>
  <si>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</si>
  <si>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</si>
  <si>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</si>
  <si>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</si>
  <si>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</si>
  <si>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</si>
  <si>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</si>
  <si>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</si>
  <si>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</si>
  <si>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</si>
  <si>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</si>
  <si>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</si>
  <si>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</si>
  <si>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</si>
  <si>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</si>
  <si>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</si>
  <si>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</si>
  <si>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</si>
  <si>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</si>
  <si>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</si>
  <si>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</si>
  <si>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</si>
  <si>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</si>
  <si>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</si>
  <si>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</si>
  <si>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</si>
  <si>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</si>
  <si>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</si>
  <si>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</si>
  <si>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</si>
  <si>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</si>
  <si>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</si>
  <si>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</si>
  <si>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</si>
  <si>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</si>
  <si>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</si>
  <si>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</si>
  <si>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</si>
  <si>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</si>
  <si>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</si>
  <si>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</si>
  <si>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</si>
  <si>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</si>
  <si>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</si>
  <si>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</si>
  <si>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</si>
  <si>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</si>
  <si>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</si>
  <si>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</si>
  <si>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</si>
  <si>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</si>
  <si>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</si>
  <si>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</si>
  <si>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</si>
  <si>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</si>
  <si>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</si>
  <si>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</si>
  <si>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</si>
  <si>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</si>
  <si>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</si>
  <si>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</si>
  <si>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</si>
  <si>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</si>
  <si>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</si>
  <si>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</si>
  <si>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</si>
  <si>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</si>
  <si>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</si>
  <si>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</si>
  <si>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</si>
  <si>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</si>
  <si>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</si>
  <si>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</si>
  <si>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</si>
  <si>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</si>
  <si>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</si>
  <si>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</si>
  <si>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</si>
  <si>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</si>
  <si>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</si>
  <si>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</si>
  <si>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</si>
  <si>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</si>
  <si>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</si>
  <si>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</si>
  <si>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</si>
  <si>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</si>
  <si>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</si>
  <si>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</si>
  <si>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</si>
  <si>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</si>
  <si>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</si>
  <si>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</si>
  <si>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</si>
  <si>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</si>
  <si>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</si>
  <si>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</si>
  <si>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</si>
  <si>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</si>
  <si>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</si>
  <si>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</si>
  <si>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</si>
  <si>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</si>
  <si>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</si>
  <si>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</si>
  <si>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</si>
  <si>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</si>
  <si>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</si>
  <si>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</si>
  <si>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</si>
  <si>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</si>
  <si>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</si>
  <si>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</si>
  <si>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</si>
  <si>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</si>
  <si>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</si>
  <si>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</si>
  <si>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</si>
  <si>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</si>
  <si>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</si>
  <si>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</si>
  <si>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</si>
  <si>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</si>
  <si>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</si>
  <si>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</si>
  <si>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</si>
  <si>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</si>
  <si>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</si>
  <si>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</si>
  <si>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</si>
  <si>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</si>
  <si>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</si>
  <si>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</si>
  <si>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</si>
  <si>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</si>
  <si>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</si>
  <si>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</si>
  <si>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</si>
  <si>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</si>
  <si>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</si>
  <si>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</si>
  <si>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</si>
  <si>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</si>
  <si>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</si>
  <si>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</si>
  <si>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</si>
  <si>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</si>
  <si>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</si>
  <si>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</si>
  <si>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</si>
  <si>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</si>
  <si>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</si>
  <si>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</si>
  <si>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</si>
  <si>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</si>
  <si>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</si>
  <si>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</si>
  <si>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</si>
  <si>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</si>
  <si>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</si>
  <si>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</si>
  <si>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</si>
  <si>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</si>
  <si>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</si>
  <si>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</si>
  <si>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</si>
  <si>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</si>
  <si>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</si>
  <si>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</si>
  <si>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</si>
  <si>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</si>
  <si>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</si>
  <si>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</si>
  <si>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</si>
  <si>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</si>
  <si>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</si>
  <si>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</si>
  <si>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</si>
  <si>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</si>
  <si>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</si>
  <si>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</si>
  <si>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</si>
  <si>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</si>
  <si>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</si>
  <si>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</si>
  <si>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</si>
  <si>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</si>
  <si>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</si>
  <si>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</si>
  <si>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</si>
  <si>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</si>
  <si>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</si>
  <si>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</si>
  <si>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</si>
  <si>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</si>
  <si>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</si>
  <si>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</si>
  <si>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</si>
  <si>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</si>
  <si>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</si>
  <si>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</si>
  <si>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</si>
  <si>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</si>
  <si>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</si>
  <si>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</si>
  <si>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</si>
  <si>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</si>
  <si>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</si>
  <si>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</si>
  <si>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</si>
  <si>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</si>
  <si>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</si>
  <si>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</si>
  <si>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</si>
  <si>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</si>
  <si>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</si>
  <si>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</si>
  <si>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</si>
  <si>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</si>
  <si>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</si>
  <si>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</si>
  <si>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</si>
  <si>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</si>
  <si>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</si>
  <si>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</si>
  <si>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</si>
  <si>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</si>
  <si>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</si>
  <si>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</si>
  <si>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</si>
  <si>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</si>
  <si>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</si>
  <si>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</si>
  <si>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</si>
  <si>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</si>
  <si>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</si>
  <si>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</si>
  <si>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</si>
  <si>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</si>
  <si>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</si>
  <si>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</si>
  <si>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</si>
  <si>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</si>
  <si>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</si>
  <si>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</si>
  <si>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</si>
  <si>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</si>
  <si>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</si>
  <si>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</si>
  <si>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</si>
  <si>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</si>
  <si>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</si>
  <si>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</si>
  <si>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</si>
  <si>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</si>
  <si>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</si>
  <si>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</si>
  <si>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</si>
  <si>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</si>
  <si>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</si>
  <si>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</si>
  <si>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</si>
  <si>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</si>
  <si>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</si>
  <si>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</si>
  <si>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</si>
  <si>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</si>
  <si>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</si>
  <si>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</si>
  <si>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</si>
  <si>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</si>
  <si>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</si>
  <si>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</si>
  <si>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</si>
  <si>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</si>
  <si>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</si>
  <si>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</si>
  <si>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</si>
  <si>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</si>
  <si>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</si>
  <si>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</si>
  <si>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</si>
  <si>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</si>
  <si>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</si>
  <si>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</si>
  <si>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</si>
  <si>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</si>
  <si>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</si>
  <si>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</si>
  <si>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</si>
  <si>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</si>
  <si>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</si>
  <si>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</si>
  <si>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</si>
  <si>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</si>
  <si>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</si>
  <si>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</si>
  <si>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</si>
  <si>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</si>
  <si>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</si>
  <si>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</si>
  <si>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</si>
  <si>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</si>
  <si>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</si>
  <si>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</si>
  <si>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</si>
  <si>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</si>
  <si>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</si>
  <si>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</si>
  <si>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</si>
  <si>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</si>
  <si>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</si>
  <si>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</si>
  <si>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</si>
  <si>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</si>
  <si>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</si>
  <si>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</si>
  <si>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</si>
  <si>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</si>
  <si>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</si>
  <si>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</si>
  <si>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</si>
  <si>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</si>
  <si>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</si>
  <si>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</si>
  <si>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</si>
  <si>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</si>
  <si>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</si>
  <si>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</si>
  <si>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</si>
  <si>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</si>
  <si>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</si>
  <si>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</si>
  <si>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</si>
  <si>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</si>
  <si>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</si>
  <si>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</si>
  <si>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</si>
  <si>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</si>
  <si>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</si>
  <si>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</si>
  <si>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</si>
  <si>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</si>
  <si>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</si>
  <si>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</si>
  <si>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</si>
  <si>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</si>
  <si>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</si>
  <si>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</si>
  <si>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</si>
  <si>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</si>
  <si>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</si>
  <si>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</si>
  <si>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</si>
  <si>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</si>
  <si>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</si>
  <si>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</si>
  <si>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</si>
  <si>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</si>
  <si>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</si>
  <si>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</si>
  <si>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</si>
  <si>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</si>
  <si>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</si>
  <si>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</si>
  <si>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</si>
  <si>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</si>
  <si>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</si>
  <si>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</si>
  <si>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</si>
  <si>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</si>
  <si>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</si>
  <si>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</si>
  <si>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</si>
  <si>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</si>
  <si>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</si>
  <si>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</si>
  <si>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</si>
  <si>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</si>
  <si>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</si>
  <si>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</si>
  <si>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</si>
  <si>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</si>
  <si>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</si>
  <si>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</si>
  <si>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</si>
  <si>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</si>
  <si>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</si>
  <si>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</si>
  <si>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</si>
  <si>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</si>
  <si>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</si>
  <si>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</si>
  <si>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</si>
  <si>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</si>
  <si>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</si>
  <si>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</si>
  <si>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</si>
  <si>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</si>
  <si>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</si>
  <si>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</si>
  <si>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</si>
  <si>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</si>
  <si>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</si>
  <si>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</si>
  <si>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</si>
  <si>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</si>
  <si>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</si>
  <si>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</si>
  <si>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</si>
  <si>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</si>
  <si>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</si>
  <si>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</si>
  <si>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</si>
  <si>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</si>
  <si>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</si>
  <si>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</si>
  <si>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</si>
  <si>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</si>
  <si>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</si>
  <si>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</si>
  <si>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</si>
  <si>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</si>
  <si>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</si>
  <si>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</si>
  <si>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</si>
  <si>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</si>
  <si>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</si>
  <si>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</si>
  <si>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</si>
  <si>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</si>
  <si>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</si>
  <si>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</si>
  <si>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</si>
  <si>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</si>
  <si>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</si>
  <si>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</si>
  <si>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</si>
  <si>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</si>
  <si>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</si>
  <si>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</si>
  <si>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</si>
  <si>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</si>
  <si>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</si>
  <si>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</si>
  <si>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</si>
  <si>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</si>
  <si>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</si>
  <si>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</si>
  <si>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</si>
  <si>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</si>
  <si>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</si>
  <si>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</si>
  <si>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</si>
  <si>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</si>
  <si>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</si>
  <si>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</si>
  <si>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</si>
  <si>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</si>
  <si>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</si>
  <si>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</si>
  <si>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</si>
  <si>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</si>
  <si>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</si>
  <si>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</si>
  <si>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</si>
  <si>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</si>
  <si>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</si>
  <si>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</si>
  <si>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</si>
  <si>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</si>
  <si>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</si>
  <si>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</si>
  <si>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</si>
  <si>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</si>
  <si>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</si>
  <si>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</si>
  <si>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</si>
  <si>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</si>
  <si>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</si>
  <si>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</si>
  <si>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</si>
  <si>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</si>
  <si>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</si>
  <si>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</si>
  <si>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</si>
  <si>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</si>
  <si>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</si>
  <si>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</si>
  <si>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</si>
  <si>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</si>
  <si>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</si>
  <si>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</si>
  <si>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</si>
  <si>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</si>
  <si>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</si>
  <si>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</si>
  <si>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</si>
  <si>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</si>
  <si>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</si>
  <si>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</si>
  <si>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</si>
  <si>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</si>
  <si>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</si>
  <si>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</si>
  <si>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</si>
  <si>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</si>
  <si>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</si>
  <si>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</si>
  <si>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</si>
  <si>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</si>
  <si>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</si>
  <si>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</si>
  <si>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</si>
  <si>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</si>
  <si>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</si>
  <si>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</si>
  <si>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</si>
  <si>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</si>
  <si>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</si>
  <si>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</si>
  <si>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</si>
  <si>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</si>
  <si>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</si>
  <si>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</si>
  <si>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</si>
  <si>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</si>
  <si>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</si>
  <si>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</si>
  <si>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</si>
  <si>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</si>
  <si>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</si>
  <si>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</si>
  <si>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</si>
  <si>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</si>
  <si>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</si>
  <si>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</si>
  <si>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</si>
  <si>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</si>
  <si>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</si>
  <si>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</si>
  <si>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</si>
  <si>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</si>
  <si>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</si>
  <si>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</si>
  <si>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</si>
  <si>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</si>
  <si>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</si>
  <si>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</si>
  <si>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</si>
  <si>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</si>
  <si>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</si>
  <si>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</si>
  <si>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</si>
  <si>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</si>
  <si>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</si>
  <si>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</si>
  <si>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</si>
  <si>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</si>
  <si>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</si>
  <si>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</si>
  <si>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</si>
  <si>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</si>
  <si>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</si>
  <si>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</si>
  <si>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</si>
  <si>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</si>
  <si>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</si>
  <si>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</si>
  <si>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</si>
  <si>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</si>
  <si>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</si>
  <si>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</si>
  <si>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</si>
  <si>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</si>
  <si>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</si>
  <si>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</si>
  <si>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</si>
  <si>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</si>
  <si>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</si>
  <si>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</si>
  <si>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</si>
  <si>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</si>
  <si>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</si>
  <si>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</si>
  <si>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</si>
  <si>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</si>
  <si>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</si>
  <si>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</si>
  <si>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</si>
  <si>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</si>
  <si>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</si>
  <si>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</si>
  <si>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</si>
  <si>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</si>
  <si>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</si>
  <si>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</si>
  <si>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</si>
  <si>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</si>
  <si>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</si>
  <si>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</si>
  <si>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</si>
  <si>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</si>
  <si>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</si>
  <si>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</si>
  <si>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</si>
  <si>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</si>
  <si>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</si>
  <si>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</si>
  <si>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</si>
  <si>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</si>
  <si>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</si>
  <si>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</si>
  <si>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</si>
  <si>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</si>
  <si>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</si>
  <si>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</si>
  <si>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</si>
  <si>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</si>
  <si>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</si>
  <si>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</si>
  <si>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</si>
  <si>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</si>
  <si>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</si>
  <si>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</si>
  <si>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</si>
  <si>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</si>
  <si>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</si>
  <si>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</si>
  <si>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</si>
  <si>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</si>
  <si>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</si>
  <si>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</si>
  <si>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</si>
  <si>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</si>
  <si>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</si>
  <si>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</si>
  <si>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</si>
  <si>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</si>
  <si>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</si>
  <si>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</si>
  <si>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</si>
  <si>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</si>
  <si>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</si>
  <si>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</si>
  <si>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</si>
  <si>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</si>
  <si>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</si>
  <si>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</si>
  <si>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</si>
  <si>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</si>
  <si>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</si>
  <si>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</si>
  <si>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</si>
  <si>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</si>
  <si>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</si>
  <si>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</si>
  <si>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</si>
  <si>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</si>
  <si>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</si>
  <si>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</si>
  <si>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</si>
  <si>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</si>
  <si>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</si>
  <si>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</si>
  <si>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</si>
  <si>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</si>
  <si>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</si>
  <si>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</si>
  <si>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</si>
  <si>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</si>
  <si>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</si>
  <si>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</si>
  <si>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</si>
  <si>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</si>
  <si>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</si>
  <si>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</si>
  <si>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</si>
  <si>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</si>
  <si>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</si>
  <si>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</si>
  <si>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</si>
  <si>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</si>
  <si>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</si>
  <si>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</si>
  <si>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</si>
  <si>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</si>
  <si>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</si>
  <si>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</si>
  <si>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</si>
  <si>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</si>
  <si>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</si>
  <si>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</si>
  <si>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</si>
  <si>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</si>
  <si>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</si>
  <si>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</si>
  <si>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</si>
  <si>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</si>
  <si>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</si>
  <si>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</si>
  <si>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</si>
  <si>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</si>
  <si>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</si>
  <si>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</si>
  <si>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</si>
  <si>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</si>
  <si>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</si>
  <si>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</si>
  <si>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</si>
  <si>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</si>
  <si>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</si>
  <si>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</si>
  <si>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</si>
  <si>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</si>
  <si>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</si>
  <si>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</si>
  <si>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</si>
  <si>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</si>
  <si>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</si>
  <si>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</si>
  <si>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</si>
  <si>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</si>
  <si>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</si>
  <si>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</si>
  <si>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</si>
  <si>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</si>
  <si>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</si>
  <si>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</si>
  <si>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</si>
  <si>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</si>
  <si>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</si>
  <si>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</si>
  <si>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</si>
  <si>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</si>
  <si>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</si>
  <si>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</si>
  <si>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</si>
  <si>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</si>
  <si>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</si>
  <si>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</si>
  <si>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</si>
  <si>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</si>
  <si>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</si>
  <si>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</si>
  <si>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</si>
  <si>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</si>
  <si>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</si>
  <si>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</si>
  <si>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</si>
  <si>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</si>
  <si>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</si>
  <si>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</si>
  <si>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</si>
  <si>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</si>
  <si>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</si>
  <si>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</si>
  <si>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</si>
  <si>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</si>
  <si>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</si>
  <si>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</si>
  <si>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</si>
  <si>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</si>
  <si>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</si>
  <si>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</si>
  <si>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</si>
  <si>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</si>
  <si>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</si>
  <si>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</si>
  <si>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</si>
  <si>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</si>
  <si>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</si>
  <si>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</si>
  <si>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</si>
  <si>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</si>
  <si>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</si>
  <si>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</si>
  <si>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</si>
  <si>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</si>
  <si>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</si>
  <si>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</si>
  <si>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</si>
  <si>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</si>
  <si>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</si>
  <si>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</si>
  <si>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</si>
  <si>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</si>
  <si>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</si>
  <si>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</si>
  <si>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</si>
  <si>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</si>
  <si>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</si>
  <si>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</si>
  <si>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</si>
  <si>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</si>
  <si>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</si>
  <si>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</si>
  <si>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</si>
  <si>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</si>
  <si>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</si>
  <si>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</si>
  <si>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</si>
  <si>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</si>
  <si>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</si>
  <si>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</si>
  <si>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</si>
  <si>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</si>
  <si>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</si>
  <si>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</si>
  <si>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</si>
  <si>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</si>
  <si>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</si>
  <si>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</si>
  <si>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</si>
  <si>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</si>
  <si>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</si>
  <si>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</si>
  <si>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</si>
  <si>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</si>
  <si>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</si>
  <si>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</si>
  <si>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</si>
  <si>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</si>
  <si>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</si>
  <si>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</si>
  <si>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</si>
  <si>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</si>
  <si>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</si>
  <si>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</si>
  <si>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</si>
  <si>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</si>
  <si>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</si>
  <si>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</si>
  <si>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</si>
  <si>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</si>
  <si>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</si>
  <si>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</si>
  <si>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</si>
  <si>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</si>
  <si>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</si>
  <si>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</si>
  <si>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</si>
  <si>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</si>
  <si>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</si>
  <si>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</si>
  <si>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</si>
  <si>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</si>
  <si>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</si>
  <si>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</si>
  <si>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</si>
  <si>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</si>
  <si>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</si>
  <si>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</si>
  <si>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</si>
  <si>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</si>
  <si>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</si>
  <si>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</si>
  <si>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</si>
  <si>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</si>
  <si>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</si>
  <si>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</si>
  <si>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</si>
  <si>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</si>
  <si>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</si>
  <si>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</si>
  <si>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</si>
  <si>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</si>
  <si>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</si>
  <si>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</si>
  <si>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</si>
  <si>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</si>
  <si>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</si>
  <si>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</si>
  <si>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</si>
  <si>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</si>
  <si>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</si>
  <si>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</si>
  <si>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</si>
  <si>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</si>
  <si>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</si>
  <si>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</si>
  <si>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</si>
  <si>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</si>
  <si>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</si>
  <si>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</si>
  <si>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</si>
  <si>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</si>
  <si>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</si>
  <si>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</si>
  <si>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</si>
  <si>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</si>
  <si>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</si>
  <si>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</si>
  <si>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</si>
  <si>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</si>
  <si>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</si>
  <si>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</si>
  <si>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</si>
  <si>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</si>
  <si>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</si>
  <si>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</si>
  <si>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</si>
  <si>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</si>
  <si>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</si>
  <si>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</si>
  <si>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</si>
  <si>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</si>
  <si>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</si>
  <si>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</si>
  <si>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</si>
  <si>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</si>
  <si>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</si>
  <si>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</si>
  <si>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</si>
  <si>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</si>
  <si>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</si>
  <si>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</si>
  <si>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</si>
  <si>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</si>
  <si>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</si>
  <si>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</si>
  <si>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</si>
  <si>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</si>
  <si>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</si>
  <si>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</si>
  <si>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</si>
  <si>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</si>
  <si>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</si>
  <si>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</si>
  <si>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</si>
  <si>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</si>
  <si>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</si>
  <si>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</si>
  <si>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</si>
  <si>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</si>
  <si>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</si>
  <si>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</si>
  <si>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</si>
  <si>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</si>
  <si>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</si>
  <si>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</si>
  <si>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</si>
  <si>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</si>
  <si>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</si>
  <si>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</si>
  <si>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</si>
  <si>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</si>
  <si>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</si>
  <si>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</si>
  <si>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</si>
  <si>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</si>
  <si>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</si>
  <si>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</si>
  <si>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</si>
  <si>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</si>
  <si>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</si>
  <si>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</si>
  <si>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</si>
  <si>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</si>
  <si>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</si>
  <si>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</si>
  <si>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</si>
  <si>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</si>
  <si>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</si>
  <si>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</si>
  <si>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</si>
  <si>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</si>
  <si>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</si>
  <si>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</si>
  <si>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</si>
  <si>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</si>
  <si>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</si>
  <si>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</si>
  <si>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</si>
  <si>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</si>
  <si>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</si>
  <si>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</si>
  <si>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</si>
  <si>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</si>
  <si>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</si>
  <si>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</si>
  <si>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</si>
  <si>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</si>
  <si>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</si>
  <si>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</si>
  <si>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</si>
  <si>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</si>
  <si>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</si>
  <si>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</si>
  <si>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</si>
  <si>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</si>
  <si>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</si>
  <si>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</si>
  <si>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</si>
  <si>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</si>
  <si>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</si>
  <si>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</si>
  <si>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</si>
  <si>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</si>
  <si>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</si>
  <si>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</si>
  <si>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</si>
  <si>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</si>
  <si>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</si>
  <si>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</si>
  <si>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</si>
  <si>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</si>
  <si>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</si>
  <si>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</si>
  <si>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</si>
  <si>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</si>
  <si>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</si>
  <si>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</si>
  <si>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</si>
  <si>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</si>
  <si>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</si>
  <si>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</si>
  <si>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</si>
  <si>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</si>
  <si>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</si>
  <si>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</si>
  <si>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</si>
  <si>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</si>
  <si>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</si>
  <si>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</si>
  <si>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</si>
  <si>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</si>
  <si>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</si>
  <si>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</si>
  <si>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</si>
  <si>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</si>
  <si>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</si>
  <si>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</si>
  <si>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</si>
  <si>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</si>
  <si>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</si>
  <si>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</si>
  <si>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</si>
  <si>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</si>
  <si>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</si>
  <si>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</si>
  <si>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</si>
  <si>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</si>
  <si>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</si>
  <si>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</si>
  <si>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</si>
  <si>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</si>
  <si>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</si>
  <si>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</si>
  <si>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</si>
  <si>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</si>
  <si>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</si>
  <si>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</si>
  <si>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</si>
  <si>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</si>
  <si>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</si>
  <si>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</si>
  <si>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</si>
  <si>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</si>
  <si>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</si>
  <si>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</si>
  <si>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</si>
  <si>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</si>
  <si>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</si>
  <si>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</si>
  <si>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</si>
  <si>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</si>
  <si>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</si>
  <si>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</si>
  <si>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</si>
  <si>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</si>
  <si>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</si>
  <si>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</si>
  <si>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</si>
  <si>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</si>
  <si>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</si>
  <si>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</si>
  <si>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</si>
  <si>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</si>
  <si>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</si>
  <si>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</si>
  <si>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</si>
  <si>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</si>
  <si>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</si>
  <si>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</si>
  <si>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</si>
  <si>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</si>
  <si>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</si>
  <si>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</si>
  <si>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</si>
  <si>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</si>
  <si>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</si>
  <si>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</si>
  <si>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</si>
  <si>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</si>
  <si>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</si>
  <si>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</si>
  <si>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</si>
  <si>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</si>
  <si>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</si>
  <si>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</si>
  <si>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</si>
  <si>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</si>
  <si>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</si>
  <si>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</si>
  <si>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</si>
  <si>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</si>
  <si>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</si>
  <si>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</si>
  <si>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</si>
  <si>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</si>
  <si>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</si>
  <si>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</si>
  <si>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</si>
  <si>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</si>
  <si>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</si>
  <si>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</si>
  <si>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</si>
  <si>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</si>
  <si>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</si>
  <si>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</si>
  <si>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</si>
  <si>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</si>
  <si>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</si>
  <si>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</si>
  <si>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</si>
  <si>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</si>
  <si>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</si>
  <si>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</si>
  <si>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</si>
  <si>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</si>
  <si>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</si>
  <si>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</si>
  <si>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</si>
  <si>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</si>
  <si>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</si>
  <si>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</si>
  <si>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</si>
  <si>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</si>
  <si>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</si>
  <si>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</si>
  <si>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</si>
  <si>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</si>
  <si>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</si>
  <si>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</si>
  <si>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</si>
  <si>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</si>
  <si>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</si>
  <si>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</si>
  <si>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</si>
  <si>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</si>
  <si>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</si>
  <si>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</si>
  <si>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</si>
  <si>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</si>
  <si>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</si>
  <si>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</si>
  <si>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</si>
  <si>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</si>
  <si>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</si>
  <si>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</si>
  <si>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</si>
  <si>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</si>
  <si>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</si>
  <si>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</si>
  <si>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</si>
  <si>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</si>
  <si>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</si>
  <si>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</si>
  <si>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</si>
  <si>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</si>
  <si>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</si>
  <si>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</si>
  <si>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</si>
  <si>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</si>
  <si>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</si>
  <si>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</si>
  <si>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</si>
  <si>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</si>
  <si>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</si>
  <si>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</si>
  <si>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</si>
  <si>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</si>
  <si>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</si>
  <si>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</si>
  <si>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</si>
  <si>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</si>
  <si>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</si>
  <si>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</si>
  <si>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</si>
  <si>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</si>
  <si>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</si>
  <si>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</si>
  <si>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</si>
  <si>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</si>
  <si>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</si>
  <si>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</si>
  <si>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</si>
  <si>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</si>
  <si>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</si>
  <si>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</si>
  <si>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</si>
  <si>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</si>
  <si>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</si>
  <si>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</si>
  <si>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</si>
  <si>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</si>
  <si>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</si>
  <si>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</si>
  <si>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</si>
  <si>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</si>
  <si>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</si>
  <si>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</si>
  <si>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</si>
  <si>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</si>
  <si>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</si>
  <si>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</si>
  <si>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</si>
  <si>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</si>
  <si>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</si>
  <si>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</si>
  <si>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</si>
  <si>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</si>
  <si>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</si>
  <si>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</si>
  <si>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</si>
  <si>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</si>
  <si>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</si>
  <si>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</si>
  <si>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</si>
  <si>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</si>
  <si>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</si>
  <si>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</si>
  <si>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</si>
  <si>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</si>
  <si>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</si>
  <si>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</si>
  <si>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</si>
  <si>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</si>
  <si>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</si>
  <si>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</si>
  <si>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</si>
  <si>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</si>
  <si>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</si>
  <si>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</si>
  <si>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</si>
  <si>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</si>
  <si>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</si>
  <si>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</si>
  <si>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</si>
  <si>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</si>
  <si>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</si>
  <si>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</si>
  <si>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</si>
  <si>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</si>
  <si>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</si>
  <si>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</si>
  <si>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</si>
  <si>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</si>
  <si>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</si>
  <si>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</si>
  <si>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</si>
  <si>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</si>
  <si>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</si>
  <si>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</si>
  <si>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</si>
  <si>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</si>
  <si>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</si>
  <si>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</si>
  <si>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</si>
  <si>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</si>
  <si>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</si>
  <si>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</si>
  <si>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</si>
  <si>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</si>
  <si>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</si>
  <si>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</si>
  <si>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</si>
  <si>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</si>
  <si>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</si>
  <si>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</si>
  <si>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</si>
  <si>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</si>
  <si>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</si>
  <si>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</si>
  <si>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</si>
  <si>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</si>
  <si>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</si>
  <si>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</si>
  <si>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</si>
  <si>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</si>
  <si>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</si>
  <si>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</si>
  <si>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</si>
  <si>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</si>
  <si>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</si>
  <si>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</si>
  <si>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</si>
  <si>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</si>
  <si>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</si>
  <si>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</si>
  <si>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</si>
  <si>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</si>
  <si>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</si>
  <si>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</si>
  <si>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</si>
  <si>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</si>
  <si>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</si>
  <si>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</si>
  <si>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</si>
  <si>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</si>
  <si>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</si>
  <si>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</si>
  <si>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</si>
  <si>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</si>
  <si>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</si>
  <si>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</si>
  <si>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</si>
  <si>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</si>
  <si>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</si>
  <si>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</si>
  <si>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</si>
  <si>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</si>
  <si>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</si>
  <si>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</si>
  <si>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</si>
  <si>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</si>
  <si>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</si>
  <si>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</si>
  <si>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</si>
  <si>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</si>
  <si>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</si>
  <si>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</si>
  <si>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</si>
  <si>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</si>
  <si>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</si>
  <si>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</si>
  <si>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</si>
  <si>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</si>
  <si>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</si>
  <si>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</si>
  <si>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</si>
  <si>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</si>
  <si>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</si>
  <si>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</si>
  <si>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</si>
  <si>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</si>
  <si>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</si>
  <si>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</si>
  <si>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</si>
  <si>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</si>
  <si>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</si>
  <si>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</si>
  <si>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</si>
  <si>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</si>
  <si>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</si>
  <si>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</si>
  <si>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</si>
  <si>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</si>
  <si>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</si>
  <si>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</si>
  <si>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</si>
  <si>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</si>
  <si>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</si>
  <si>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</si>
  <si>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</si>
  <si>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</si>
  <si>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</si>
  <si>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</si>
  <si>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</si>
  <si>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</si>
  <si>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</si>
  <si>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</si>
  <si>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</si>
  <si>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</si>
  <si>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</si>
  <si>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</si>
  <si>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</si>
  <si>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</si>
  <si>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</si>
  <si>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</si>
  <si>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</si>
  <si>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</si>
  <si>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</si>
  <si>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</si>
  <si>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</si>
  <si>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</si>
  <si>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</si>
  <si>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</si>
  <si>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</si>
  <si>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</si>
  <si>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</si>
  <si>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</si>
  <si>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</si>
  <si>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</si>
  <si>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</si>
  <si>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</si>
  <si>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</si>
  <si>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</si>
  <si>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</si>
  <si>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</si>
  <si>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</si>
  <si>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</si>
  <si>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</si>
  <si>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</si>
  <si>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</si>
  <si>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</si>
  <si>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</si>
  <si>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</si>
  <si>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</si>
  <si>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</si>
  <si>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</si>
  <si>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</si>
  <si>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</si>
  <si>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</si>
  <si>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</si>
  <si>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</si>
  <si>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</si>
  <si>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</si>
  <si>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</si>
  <si>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</si>
  <si>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</si>
  <si>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</si>
  <si>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</si>
  <si>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</si>
  <si>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</si>
  <si>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</si>
  <si>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</si>
  <si>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</si>
  <si>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</si>
  <si>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</si>
  <si>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</si>
  <si>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</si>
  <si>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</si>
  <si>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</si>
  <si>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</si>
  <si>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</si>
  <si>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</si>
  <si>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</si>
  <si>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</si>
  <si>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</si>
  <si>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</si>
  <si>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</si>
  <si>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</si>
  <si>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</si>
  <si>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</si>
  <si>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</si>
  <si>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</si>
  <si>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</si>
  <si>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</si>
  <si>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</si>
  <si>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</si>
  <si>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</si>
  <si>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</si>
  <si>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</si>
  <si>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</si>
  <si>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</si>
  <si>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</si>
  <si>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</si>
  <si>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</si>
  <si>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</si>
  <si>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</si>
  <si>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</si>
  <si>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</si>
  <si>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</si>
  <si>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</si>
  <si>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</si>
  <si>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</si>
  <si>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</si>
  <si>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</si>
  <si>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</si>
  <si>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</si>
  <si>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</si>
  <si>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</si>
  <si>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</si>
  <si>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</si>
  <si>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</si>
  <si>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</si>
  <si>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</si>
  <si>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</si>
  <si>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</si>
  <si>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</si>
  <si>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</si>
  <si>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</si>
  <si>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</si>
  <si>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</si>
  <si>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</si>
  <si>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</si>
  <si>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</si>
  <si>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</si>
  <si>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</si>
  <si>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</si>
  <si>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</si>
  <si>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</si>
  <si>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</si>
  <si>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</si>
  <si>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</si>
  <si>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</si>
  <si>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</si>
  <si>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</si>
  <si>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</si>
  <si>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</si>
  <si>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</si>
  <si>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</si>
  <si>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</si>
  <si>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</si>
  <si>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</si>
  <si>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</si>
  <si>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</si>
  <si>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</si>
  <si>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</si>
  <si>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</si>
  <si>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</si>
  <si>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</si>
  <si>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</si>
  <si>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</si>
  <si>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</si>
  <si>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</si>
  <si>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</si>
  <si>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</si>
  <si>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</si>
  <si>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</si>
  <si>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</si>
  <si>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</si>
  <si>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</si>
  <si>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</si>
  <si>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</si>
  <si>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</si>
  <si>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</si>
  <si>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</si>
  <si>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</si>
  <si>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</si>
  <si>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</si>
  <si>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</si>
  <si>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</si>
  <si>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</si>
  <si>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</si>
  <si>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</si>
  <si>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</si>
  <si>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</si>
  <si>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</si>
  <si>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</si>
  <si>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</si>
  <si>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</si>
  <si>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</si>
  <si>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</si>
  <si>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</si>
  <si>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</si>
  <si>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</si>
  <si>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</si>
  <si>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</si>
  <si>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</si>
  <si>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</si>
  <si>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</si>
  <si>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</si>
  <si>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</si>
  <si>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</si>
  <si>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</si>
  <si>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</si>
  <si>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</si>
  <si>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</si>
  <si>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</si>
  <si>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</si>
  <si>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</si>
  <si>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</si>
  <si>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</si>
  <si>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</si>
  <si>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</si>
  <si>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</si>
  <si>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</si>
  <si>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</si>
  <si>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</si>
  <si>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</si>
  <si>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</si>
  <si>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</si>
  <si>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</si>
  <si>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</si>
  <si>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</si>
  <si>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</si>
  <si>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</si>
  <si>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</si>
  <si>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</si>
  <si>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</si>
  <si>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</si>
  <si>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</si>
  <si>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</si>
  <si>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</si>
  <si>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</si>
  <si>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</si>
  <si>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</si>
  <si>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</si>
  <si>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</si>
  <si>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</si>
  <si>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</si>
  <si>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</si>
  <si>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</si>
  <si>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</si>
  <si>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</si>
  <si>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</si>
  <si>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</si>
  <si>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</si>
  <si>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</si>
  <si>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</si>
  <si>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</si>
  <si>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</si>
  <si>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</si>
  <si>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</si>
  <si>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</si>
  <si>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</si>
  <si>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</si>
  <si>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</si>
  <si>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</si>
  <si>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</si>
  <si>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</si>
  <si>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</si>
  <si>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</si>
  <si>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</si>
  <si>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</si>
  <si>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</si>
  <si>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</si>
  <si>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</si>
  <si>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</si>
  <si>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</si>
  <si>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</si>
  <si>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</si>
  <si>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</si>
  <si>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</si>
  <si>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</si>
  <si>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</si>
  <si>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</si>
  <si>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</si>
  <si>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</si>
  <si>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</si>
  <si>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</si>
  <si>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</si>
  <si>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</si>
  <si>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</si>
  <si>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</si>
  <si>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</si>
  <si>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</si>
  <si>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</si>
  <si>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</si>
  <si>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</si>
  <si>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</si>
  <si>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</si>
  <si>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</si>
  <si>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</si>
  <si>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</si>
  <si>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</si>
  <si>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</si>
  <si>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</si>
  <si>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</si>
  <si>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</si>
  <si>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</si>
  <si>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</si>
  <si>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</si>
  <si>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</si>
  <si>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</si>
  <si>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</si>
  <si>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</si>
  <si>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</si>
  <si>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</si>
  <si>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</si>
  <si>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</si>
  <si>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</si>
  <si>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</si>
  <si>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</si>
  <si>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</si>
  <si>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</si>
  <si>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</si>
  <si>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</si>
  <si>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</si>
  <si>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</si>
  <si>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</si>
  <si>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</si>
  <si>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</si>
  <si>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</si>
  <si>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</si>
  <si>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</si>
  <si>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</si>
  <si>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</si>
  <si>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</si>
  <si>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</si>
  <si>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</si>
  <si>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</si>
  <si>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</si>
  <si>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</si>
  <si>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</si>
  <si>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</si>
  <si>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</si>
  <si>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</si>
  <si>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</si>
  <si>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</si>
  <si>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</si>
  <si>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</si>
  <si>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</si>
  <si>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</si>
  <si>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</si>
  <si>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</si>
  <si>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</si>
  <si>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</si>
  <si>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</si>
  <si>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</si>
  <si>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</si>
  <si>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</si>
  <si>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</si>
  <si>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</si>
  <si>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</si>
  <si>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</si>
  <si>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</si>
  <si>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</si>
  <si>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</si>
  <si>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</si>
  <si>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</si>
  <si>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</si>
  <si>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</si>
  <si>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</si>
  <si>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</si>
  <si>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</si>
  <si>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</si>
  <si>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</si>
  <si>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</si>
  <si>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</si>
  <si>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</si>
  <si>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</si>
  <si>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</si>
  <si>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</si>
  <si>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</si>
  <si>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</si>
  <si>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</si>
  <si>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</si>
  <si>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</si>
  <si>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</si>
  <si>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</si>
  <si>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</si>
  <si>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</si>
  <si>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</si>
  <si>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</si>
  <si>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</si>
  <si>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</si>
  <si>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</si>
  <si>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</si>
  <si>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</si>
  <si>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</si>
  <si>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</si>
  <si>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</si>
  <si>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</si>
  <si>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</si>
  <si>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</si>
  <si>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</si>
  <si>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</si>
  <si>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</si>
  <si>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</si>
  <si>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</si>
  <si>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</si>
  <si>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</si>
  <si>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</si>
  <si>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</si>
  <si>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</si>
  <si>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</si>
  <si>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</si>
  <si>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</si>
  <si>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</si>
  <si>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</si>
  <si>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</si>
  <si>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</si>
  <si>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</si>
  <si>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</si>
  <si>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</si>
  <si>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</si>
  <si>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</si>
  <si>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</si>
  <si>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</si>
  <si>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</si>
  <si>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</si>
  <si>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</si>
  <si>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</si>
  <si>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</si>
  <si>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</si>
  <si>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</si>
  <si>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</si>
  <si>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</si>
  <si>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</si>
  <si>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</si>
  <si>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</si>
  <si>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</si>
  <si>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</si>
  <si>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</si>
  <si>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</si>
  <si>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</si>
  <si>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</si>
  <si>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</si>
  <si>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</si>
  <si>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</si>
  <si>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</si>
  <si>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</si>
  <si>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</si>
  <si>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</si>
  <si>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</si>
  <si>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</si>
  <si>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</si>
  <si>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</si>
  <si>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</si>
  <si>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</si>
  <si>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</si>
  <si>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</si>
  <si>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</si>
  <si>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</si>
  <si>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</si>
  <si>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</si>
  <si>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</si>
  <si>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</si>
  <si>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</si>
  <si>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</si>
  <si>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</si>
  <si>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</si>
  <si>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</si>
  <si>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</si>
  <si>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</si>
  <si>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</si>
  <si>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</si>
  <si>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</si>
  <si>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</si>
  <si>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</si>
  <si>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</si>
  <si>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</si>
  <si>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</si>
  <si>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</si>
  <si>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</si>
  <si>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</si>
  <si>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</si>
  <si>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</si>
  <si>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</si>
  <si>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</si>
  <si>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</si>
  <si>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</si>
  <si>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</si>
  <si>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</si>
  <si>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</si>
  <si>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</si>
  <si>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</si>
  <si>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</si>
  <si>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</si>
  <si>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</si>
  <si>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</si>
  <si>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</si>
  <si>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</si>
  <si>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</si>
  <si>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</si>
  <si>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</si>
  <si>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</si>
  <si>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</si>
  <si>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</si>
  <si>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</si>
  <si>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</si>
  <si>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</si>
  <si>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</si>
  <si>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</si>
  <si>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</si>
  <si>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</si>
  <si>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</si>
  <si>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</si>
  <si>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</si>
  <si>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</si>
  <si>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</si>
  <si>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</si>
  <si>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</si>
  <si>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</si>
  <si>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</si>
  <si>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</si>
  <si>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</si>
  <si>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</si>
  <si>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</si>
  <si>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</si>
  <si>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</si>
  <si>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</si>
  <si>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</si>
  <si>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</si>
  <si>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</si>
  <si>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</si>
  <si>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</si>
  <si>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</si>
  <si>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</si>
  <si>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</si>
  <si>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</si>
  <si>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</si>
  <si>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</si>
  <si>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</si>
  <si>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</si>
  <si>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</si>
  <si>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</si>
  <si>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</si>
  <si>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</si>
  <si>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</si>
  <si>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</si>
  <si>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</si>
  <si>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</si>
  <si>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</si>
  <si>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</si>
  <si>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</si>
  <si>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</si>
  <si>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</si>
  <si>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</si>
  <si>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</si>
  <si>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</si>
  <si>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</si>
  <si>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</si>
  <si>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</si>
  <si>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</si>
  <si>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</si>
  <si>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</si>
  <si>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</si>
  <si>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</si>
  <si>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</si>
  <si>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</si>
  <si>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</si>
  <si>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</si>
  <si>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</si>
  <si>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</si>
  <si>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</si>
  <si>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</si>
  <si>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</si>
  <si>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</si>
  <si>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</si>
  <si>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</si>
  <si>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</si>
  <si>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</si>
  <si>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</si>
  <si>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</si>
  <si>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</si>
  <si>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</si>
  <si>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</si>
  <si>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</si>
  <si>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</si>
  <si>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</si>
  <si>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</si>
  <si>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</si>
  <si>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</si>
  <si>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</si>
  <si>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</si>
  <si>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</si>
  <si>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</si>
  <si>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</si>
  <si>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</si>
  <si>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 xml:space="preserve">4657148#1
</t>
  </si>
  <si>
    <t>IIMSA Proyectos de Ingenieria</t>
  </si>
  <si>
    <t>4657192#1</t>
  </si>
  <si>
    <t>SINTEMAR Mexico</t>
  </si>
  <si>
    <t>4467220#1</t>
  </si>
  <si>
    <t>Jjsdiseno</t>
  </si>
  <si>
    <t>4657156#1</t>
  </si>
  <si>
    <t>Ponce Mata Constructores</t>
  </si>
  <si>
    <t>915611#1</t>
  </si>
  <si>
    <t>Marmoles Flores SAC</t>
  </si>
  <si>
    <t>4657219#1</t>
  </si>
  <si>
    <t>Solubox S.A. de C.V.</t>
  </si>
  <si>
    <t>4564168#1</t>
  </si>
  <si>
    <t>Servicioavo2</t>
  </si>
  <si>
    <t>483708#1</t>
  </si>
  <si>
    <t>Creativos Espacios</t>
  </si>
  <si>
    <t>2390721#1</t>
  </si>
  <si>
    <t>Kz</t>
  </si>
  <si>
    <t>4656935#1</t>
  </si>
  <si>
    <t>Aliah Developments</t>
  </si>
  <si>
    <t>4529781#1</t>
  </si>
  <si>
    <t>Urbalima</t>
  </si>
  <si>
    <t>4488625#1</t>
  </si>
  <si>
    <t>Starkperu</t>
  </si>
  <si>
    <t>4569807#1</t>
  </si>
  <si>
    <t>GOLDEN HAUS Real Estate | Inmobiliaria | Desarrollos | Management</t>
  </si>
  <si>
    <t>4535878#1</t>
  </si>
  <si>
    <t>Ccsintgroup</t>
  </si>
  <si>
    <t>4657147#1</t>
  </si>
  <si>
    <t>Ideas Home</t>
  </si>
  <si>
    <t>4569685#1</t>
  </si>
  <si>
    <t>Kwargentina</t>
  </si>
  <si>
    <t>4406775#1</t>
  </si>
  <si>
    <t>Hidrovolcan</t>
  </si>
  <si>
    <t>4476258#1</t>
  </si>
  <si>
    <t>Marqperu</t>
  </si>
  <si>
    <t>4373497#1</t>
  </si>
  <si>
    <t>Triangulocr</t>
  </si>
  <si>
    <t>4567529#1</t>
  </si>
  <si>
    <t>Aditium</t>
  </si>
  <si>
    <t>2463441#1</t>
  </si>
  <si>
    <t>Cresisa Leasing</t>
  </si>
  <si>
    <t>4541373#1</t>
  </si>
  <si>
    <t>Andelslagetnunet</t>
  </si>
  <si>
    <t>4465897#1</t>
  </si>
  <si>
    <t>Consorciogsm</t>
  </si>
  <si>
    <t>4447802#1</t>
  </si>
  <si>
    <t>Movemod</t>
  </si>
  <si>
    <t>1855679#1</t>
  </si>
  <si>
    <t>Gladiola Estudio</t>
  </si>
  <si>
    <t>908398#1</t>
  </si>
  <si>
    <t>Sack</t>
  </si>
  <si>
    <t>1981364#1</t>
  </si>
  <si>
    <t>Evenpro Panama</t>
  </si>
  <si>
    <t>938476#1</t>
  </si>
  <si>
    <t>Seguridad Napoles Ltda</t>
  </si>
  <si>
    <t>4657126#1</t>
  </si>
  <si>
    <t>AS SYSTEMS, S.A DE C.V.</t>
  </si>
  <si>
    <t>4635124#1</t>
  </si>
  <si>
    <t>Nomaddesign</t>
  </si>
  <si>
    <t>4657137#1</t>
  </si>
  <si>
    <t>BXH, S. de R.L. de C.V.</t>
  </si>
  <si>
    <t>4594771#1</t>
  </si>
  <si>
    <t>Oringenieria</t>
  </si>
  <si>
    <t>4657138#1</t>
  </si>
  <si>
    <t>Circuito Exterior Mexiquense</t>
  </si>
  <si>
    <t>4502775#1</t>
  </si>
  <si>
    <t>Sfagro</t>
  </si>
  <si>
    <t>4545154#1</t>
  </si>
  <si>
    <t>Teknopuertas</t>
  </si>
  <si>
    <t>4597450#1</t>
  </si>
  <si>
    <t>Crearty</t>
  </si>
  <si>
    <t>4605341#1</t>
  </si>
  <si>
    <t>Siamodesign</t>
  </si>
  <si>
    <t>4626500#1</t>
  </si>
  <si>
    <t>Curveglass</t>
  </si>
  <si>
    <t>4548125#1</t>
  </si>
  <si>
    <t>Rlconsultingpty</t>
  </si>
  <si>
    <t>4622344#1</t>
  </si>
  <si>
    <t>Constructorasw</t>
  </si>
  <si>
    <t>4471297#1</t>
  </si>
  <si>
    <t>Mobimuebles</t>
  </si>
  <si>
    <t>4613446#1</t>
  </si>
  <si>
    <t>Uppergrowth</t>
  </si>
  <si>
    <t>4334375#1</t>
  </si>
  <si>
    <t>Gijgrupo</t>
  </si>
  <si>
    <t>4623976#1</t>
  </si>
  <si>
    <t>Yuval</t>
  </si>
  <si>
    <t>4516855#1</t>
  </si>
  <si>
    <t>Crosswaycorp</t>
  </si>
  <si>
    <t>4609252#1</t>
  </si>
  <si>
    <t>Forumeventos</t>
  </si>
  <si>
    <t>2143346#1</t>
  </si>
  <si>
    <t>NATULIER</t>
  </si>
  <si>
    <t>4364195#1</t>
  </si>
  <si>
    <t>Laestercita</t>
  </si>
  <si>
    <t>4456386#1</t>
  </si>
  <si>
    <t>NATURAL ARQUITECTURA</t>
  </si>
  <si>
    <t>4385538#1</t>
  </si>
  <si>
    <t>Actionblack</t>
  </si>
  <si>
    <t>2382384#1</t>
  </si>
  <si>
    <t>TW/Architectural Group</t>
  </si>
  <si>
    <t>3900553#1</t>
  </si>
  <si>
    <t>THE ENDURANCE INTERNATIONAL GROUP, INC.</t>
  </si>
  <si>
    <t>4453549#1</t>
  </si>
  <si>
    <t>Latulsrl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</si>
</sst>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2" fontId="2" numFmtId="0" xfId="0" applyAlignment="1" applyFont="1">
      <alignment readingOrder="0" shrinkToFit="0" vertical="center" wrapText="0"/>
    </xf>
    <xf borderId="0" fillId="0" fontId="46" numFmtId="49" xfId="0" applyAlignment="1" applyFont="1" applyNumberFormat="1">
      <alignment horizontal="left" readingOrder="0" shrinkToFit="0" vertical="bottom"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4a1fc11-533e-42ac-aa68-52eca8027c5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m/>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m/>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 v="Noel"/>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4a1fc11-533e-42ac-aa68-52eca8027c5e}" id="{8c8154ce-6bfb-4933-adfb-6906fd81aa2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63</v>
      </c>
      <c r="F19" s="246">
        <f t="shared" ref="F19:F21" si="1">C19-E19</f>
        <v>-13</v>
      </c>
      <c r="G19" s="10"/>
      <c r="H19" s="23" t="s">
        <v>11</v>
      </c>
      <c r="I19" s="36">
        <v>25.0</v>
      </c>
      <c r="J19" s="10"/>
      <c r="K19" s="33">
        <f>SUM(SUMIF($K$4:$K$17, "Argentina",$L$4:$L$17))</f>
        <v>27</v>
      </c>
      <c r="L19" s="33">
        <f t="shared" ref="L19:L23" si="2">I19-K19</f>
        <v>-2</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19</v>
      </c>
      <c r="L20" s="33">
        <f t="shared" si="2"/>
        <v>6</v>
      </c>
    </row>
    <row r="21" outlineLevel="1">
      <c r="B21" s="19" t="s">
        <v>953</v>
      </c>
      <c r="C21" s="32">
        <v>30.0</v>
      </c>
      <c r="D21" s="10"/>
      <c r="E21" s="33">
        <f>SUM(SUMIF($E$4:$E$17,"Nicaragua",$F$4:$F$17), SUMIF($E$4:$E$17,"Guatemala",$F$4:$F$17), SUMIF($E$4:$E$17,"El Salvador",$F$4:$F$17), SUMIF($E$4:$E$17,"Belize",$F$4:$F$17), SUMIF($E$4:$E$17,"Honduras",$F$4:$F$17))</f>
        <v>19</v>
      </c>
      <c r="F21" s="246">
        <f t="shared" si="1"/>
        <v>11</v>
      </c>
      <c r="G21" s="10"/>
      <c r="H21" s="23" t="s">
        <v>954</v>
      </c>
      <c r="I21" s="36">
        <v>35.0</v>
      </c>
      <c r="J21" s="10"/>
      <c r="K21" s="33">
        <f>SUM(SUMIF($K$4:$K$17, "Colombia",$L$4:$L$17), SUMIF($K$4:$K$17, "Ecuador",$L$4:$L$17))</f>
        <v>26</v>
      </c>
      <c r="L21" s="33">
        <f t="shared" si="2"/>
        <v>9</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6</v>
      </c>
      <c r="G23" s="10"/>
      <c r="H23" s="23" t="s">
        <v>2340</v>
      </c>
      <c r="I23" s="36">
        <v>20.0</v>
      </c>
      <c r="J23" s="10"/>
      <c r="K23" s="33">
        <f>SUM(SUMIF($K$4:$K$17, "Bolivia",$L$4:$L$17), SUMIF($K$4:$K$17, "Paraguay",$L$4:$L$17), SUMIF($K$4:$K$17, "Uruguay",$L$4:$L$17))</f>
        <v>23</v>
      </c>
      <c r="L23" s="33">
        <f t="shared" si="2"/>
        <v>-3</v>
      </c>
    </row>
    <row r="24" outlineLevel="1">
      <c r="D24" s="10"/>
      <c r="G24" s="10"/>
      <c r="H24" s="10"/>
      <c r="I24" s="10"/>
      <c r="J24" s="10"/>
      <c r="K24" s="37" t="s">
        <v>40</v>
      </c>
      <c r="L24" s="247">
        <f>sum(I19:I23)</f>
        <v>120</v>
      </c>
    </row>
    <row r="25" outlineLevel="1">
      <c r="G25" s="10"/>
      <c r="H25" s="10"/>
      <c r="I25" s="10"/>
      <c r="J25" s="10"/>
      <c r="K25" s="37" t="s">
        <v>41</v>
      </c>
      <c r="L25" s="38">
        <f>SUM(L19:L23)</f>
        <v>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86"/>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c r="J89" s="543"/>
      <c r="K89" s="536"/>
      <c r="L89" s="536"/>
      <c r="M89" s="544"/>
      <c r="N89" s="562"/>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6187</v>
      </c>
      <c r="D90" s="326" t="s">
        <v>6188</v>
      </c>
      <c r="E90" s="370" t="s">
        <v>22</v>
      </c>
      <c r="F90" s="370" t="s">
        <v>9</v>
      </c>
      <c r="G90" s="326"/>
      <c r="H90" s="371"/>
      <c r="J90" s="432">
        <v>46216.0</v>
      </c>
      <c r="K90" s="273" t="s">
        <v>6189</v>
      </c>
      <c r="L90" s="413" t="s">
        <v>6190</v>
      </c>
      <c r="M90" s="402" t="s">
        <v>23</v>
      </c>
      <c r="N90" s="418" t="s">
        <v>12</v>
      </c>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326" t="s">
        <v>6191</v>
      </c>
      <c r="D91" s="326" t="s">
        <v>6192</v>
      </c>
      <c r="E91" s="370" t="s">
        <v>22</v>
      </c>
      <c r="F91" s="370" t="s">
        <v>9</v>
      </c>
      <c r="G91" s="326"/>
      <c r="H91" s="386"/>
      <c r="J91" s="506">
        <v>46216.0</v>
      </c>
      <c r="K91" s="294" t="s">
        <v>6193</v>
      </c>
      <c r="L91" s="411" t="s">
        <v>6194</v>
      </c>
      <c r="M91" s="391" t="s">
        <v>23</v>
      </c>
      <c r="N91" s="418" t="s">
        <v>12</v>
      </c>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326" t="s">
        <v>6195</v>
      </c>
      <c r="D92" s="326" t="s">
        <v>6196</v>
      </c>
      <c r="E92" s="370" t="s">
        <v>22</v>
      </c>
      <c r="F92" s="370" t="s">
        <v>9</v>
      </c>
      <c r="G92" s="326"/>
      <c r="H92" s="371"/>
      <c r="J92" s="432">
        <v>46216.0</v>
      </c>
      <c r="K92" s="273" t="s">
        <v>6197</v>
      </c>
      <c r="L92" s="413" t="s">
        <v>6198</v>
      </c>
      <c r="M92" s="402" t="s">
        <v>18</v>
      </c>
      <c r="N92" s="418" t="s">
        <v>12</v>
      </c>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312" t="s">
        <v>6199</v>
      </c>
      <c r="D93" s="326" t="s">
        <v>6200</v>
      </c>
      <c r="E93" s="370" t="s">
        <v>22</v>
      </c>
      <c r="F93" s="370" t="s">
        <v>2344</v>
      </c>
      <c r="G93" s="326"/>
      <c r="H93" s="371"/>
      <c r="J93" s="506">
        <v>46216.0</v>
      </c>
      <c r="K93" s="294" t="s">
        <v>6201</v>
      </c>
      <c r="L93" s="411" t="s">
        <v>6202</v>
      </c>
      <c r="M93" s="391" t="s">
        <v>23</v>
      </c>
      <c r="N93" s="418" t="s">
        <v>12</v>
      </c>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312" t="s">
        <v>6203</v>
      </c>
      <c r="D94" s="326" t="s">
        <v>6204</v>
      </c>
      <c r="E94" s="370" t="s">
        <v>22</v>
      </c>
      <c r="F94" s="370" t="s">
        <v>2344</v>
      </c>
      <c r="G94" s="326"/>
      <c r="H94" s="371"/>
      <c r="J94" s="432">
        <v>46216.0</v>
      </c>
      <c r="K94" s="273" t="s">
        <v>6205</v>
      </c>
      <c r="L94" s="413" t="s">
        <v>6206</v>
      </c>
      <c r="M94" s="402" t="s">
        <v>23</v>
      </c>
      <c r="N94" s="418" t="s">
        <v>12</v>
      </c>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548"/>
      <c r="D95" s="326"/>
      <c r="E95" s="370"/>
      <c r="F95" s="385"/>
      <c r="G95" s="326"/>
      <c r="H95" s="371"/>
      <c r="J95" s="506">
        <v>46216.0</v>
      </c>
      <c r="K95" s="294" t="s">
        <v>6207</v>
      </c>
      <c r="L95" s="411" t="s">
        <v>6208</v>
      </c>
      <c r="M95" s="391" t="s">
        <v>23</v>
      </c>
      <c r="N95" s="418" t="s">
        <v>12</v>
      </c>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326"/>
      <c r="D96" s="326"/>
      <c r="E96" s="370"/>
      <c r="F96" s="385"/>
      <c r="G96" s="195"/>
      <c r="H96" s="371"/>
      <c r="J96" s="432">
        <v>46216.0</v>
      </c>
      <c r="K96" s="273" t="s">
        <v>6209</v>
      </c>
      <c r="L96" s="413" t="s">
        <v>6210</v>
      </c>
      <c r="M96" s="402" t="s">
        <v>11</v>
      </c>
      <c r="N96" s="418" t="s">
        <v>12</v>
      </c>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326"/>
      <c r="D97" s="326"/>
      <c r="E97" s="370"/>
      <c r="F97" s="385"/>
      <c r="G97" s="326"/>
      <c r="H97" s="371"/>
      <c r="J97" s="270">
        <v>46216.0</v>
      </c>
      <c r="K97" s="294" t="s">
        <v>6211</v>
      </c>
      <c r="L97" s="411" t="s">
        <v>6212</v>
      </c>
      <c r="M97" s="391" t="s">
        <v>23</v>
      </c>
      <c r="N97" s="418" t="s">
        <v>12</v>
      </c>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326" t="s">
        <v>6213</v>
      </c>
      <c r="D98" s="326" t="s">
        <v>6214</v>
      </c>
      <c r="E98" s="370" t="s">
        <v>22</v>
      </c>
      <c r="F98" s="370" t="s">
        <v>9</v>
      </c>
      <c r="G98" s="326"/>
      <c r="H98" s="371"/>
      <c r="J98" s="270">
        <v>46216.0</v>
      </c>
      <c r="K98" s="273" t="s">
        <v>6215</v>
      </c>
      <c r="L98" s="413" t="s">
        <v>6216</v>
      </c>
      <c r="M98" s="402" t="s">
        <v>11</v>
      </c>
      <c r="N98" s="418" t="s">
        <v>12</v>
      </c>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326" t="s">
        <v>6217</v>
      </c>
      <c r="D99" s="326" t="s">
        <v>6218</v>
      </c>
      <c r="E99" s="370" t="s">
        <v>19</v>
      </c>
      <c r="F99" s="370" t="s">
        <v>9</v>
      </c>
      <c r="G99" s="326"/>
      <c r="H99" s="371"/>
      <c r="J99" s="270">
        <v>46216.0</v>
      </c>
      <c r="K99" s="294" t="s">
        <v>6219</v>
      </c>
      <c r="L99" s="411" t="s">
        <v>6220</v>
      </c>
      <c r="M99" s="391" t="s">
        <v>23</v>
      </c>
      <c r="N99" s="418" t="s">
        <v>12</v>
      </c>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6221</v>
      </c>
      <c r="D100" s="326" t="s">
        <v>6222</v>
      </c>
      <c r="E100" s="370" t="s">
        <v>10</v>
      </c>
      <c r="F100" s="370" t="s">
        <v>20</v>
      </c>
      <c r="G100" s="195"/>
      <c r="H100" s="371"/>
      <c r="J100" s="270">
        <v>46216.0</v>
      </c>
      <c r="K100" s="312" t="s">
        <v>6223</v>
      </c>
      <c r="L100" s="411" t="s">
        <v>6224</v>
      </c>
      <c r="M100" s="58" t="s">
        <v>25</v>
      </c>
      <c r="N100" s="58" t="s">
        <v>2347</v>
      </c>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6225</v>
      </c>
      <c r="D101" s="326" t="s">
        <v>6226</v>
      </c>
      <c r="E101" s="370" t="s">
        <v>22</v>
      </c>
      <c r="F101" s="370" t="s">
        <v>20</v>
      </c>
      <c r="G101" s="195"/>
      <c r="H101" s="371"/>
      <c r="J101" s="270">
        <v>46216.0</v>
      </c>
      <c r="K101" s="312" t="s">
        <v>6227</v>
      </c>
      <c r="L101" s="109" t="s">
        <v>6228</v>
      </c>
      <c r="M101" s="58" t="s">
        <v>30</v>
      </c>
      <c r="N101" s="58" t="s">
        <v>2347</v>
      </c>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6229</v>
      </c>
      <c r="D102" s="326" t="s">
        <v>6230</v>
      </c>
      <c r="E102" s="370" t="s">
        <v>44</v>
      </c>
      <c r="F102" s="370" t="s">
        <v>20</v>
      </c>
      <c r="G102" s="195"/>
      <c r="H102" s="371"/>
      <c r="J102" s="403">
        <v>46216.0</v>
      </c>
      <c r="K102" s="294" t="s">
        <v>6231</v>
      </c>
      <c r="L102" s="294" t="s">
        <v>6232</v>
      </c>
      <c r="M102" s="391" t="s">
        <v>18</v>
      </c>
      <c r="N102" s="295" t="s">
        <v>2337</v>
      </c>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6233</v>
      </c>
      <c r="D103" s="326" t="s">
        <v>6234</v>
      </c>
      <c r="E103" s="370" t="s">
        <v>22</v>
      </c>
      <c r="F103" s="370" t="s">
        <v>20</v>
      </c>
      <c r="G103" s="195"/>
      <c r="H103" s="371"/>
      <c r="J103" s="401">
        <v>46216.0</v>
      </c>
      <c r="K103" s="273" t="s">
        <v>6235</v>
      </c>
      <c r="L103" s="273" t="s">
        <v>6236</v>
      </c>
      <c r="M103" s="402" t="s">
        <v>18</v>
      </c>
      <c r="N103" s="274" t="s">
        <v>2337</v>
      </c>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6237</v>
      </c>
      <c r="D104" s="326" t="s">
        <v>6238</v>
      </c>
      <c r="E104" s="370" t="s">
        <v>24</v>
      </c>
      <c r="F104" s="370" t="s">
        <v>20</v>
      </c>
      <c r="G104" s="195"/>
      <c r="H104" s="371"/>
      <c r="J104" s="401">
        <v>46216.0</v>
      </c>
      <c r="K104" s="326" t="s">
        <v>6239</v>
      </c>
      <c r="L104" s="326" t="s">
        <v>6240</v>
      </c>
      <c r="M104" s="370" t="s">
        <v>27</v>
      </c>
      <c r="N104" s="370" t="s">
        <v>14</v>
      </c>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6241</v>
      </c>
      <c r="D105" s="273" t="s">
        <v>6242</v>
      </c>
      <c r="E105" s="395" t="s">
        <v>22</v>
      </c>
      <c r="F105" s="410" t="s">
        <v>2338</v>
      </c>
      <c r="G105" s="326"/>
      <c r="H105" s="371"/>
      <c r="J105" s="401">
        <v>46216.0</v>
      </c>
      <c r="K105" s="109" t="s">
        <v>6243</v>
      </c>
      <c r="L105" s="109" t="s">
        <v>6244</v>
      </c>
      <c r="M105" s="58" t="s">
        <v>23</v>
      </c>
      <c r="N105" s="370" t="s">
        <v>14</v>
      </c>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6245</v>
      </c>
      <c r="D106" s="294" t="s">
        <v>6246</v>
      </c>
      <c r="E106" s="409" t="s">
        <v>22</v>
      </c>
      <c r="F106" s="295" t="s">
        <v>2338</v>
      </c>
      <c r="G106" s="326"/>
      <c r="H106" s="371"/>
      <c r="J106" s="401">
        <v>46216.0</v>
      </c>
      <c r="K106" s="109" t="s">
        <v>6247</v>
      </c>
      <c r="L106" s="109" t="s">
        <v>6248</v>
      </c>
      <c r="M106" s="58" t="s">
        <v>21</v>
      </c>
      <c r="N106" s="370" t="s">
        <v>14</v>
      </c>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6249</v>
      </c>
      <c r="D107" s="273" t="s">
        <v>6250</v>
      </c>
      <c r="E107" s="395" t="s">
        <v>22</v>
      </c>
      <c r="F107" s="410" t="s">
        <v>2338</v>
      </c>
      <c r="G107" s="195"/>
      <c r="H107" s="371"/>
      <c r="J107" s="401">
        <v>46216.0</v>
      </c>
      <c r="K107" s="109" t="s">
        <v>6251</v>
      </c>
      <c r="L107" s="109" t="s">
        <v>6252</v>
      </c>
      <c r="M107" s="58" t="s">
        <v>15</v>
      </c>
      <c r="N107" s="370" t="s">
        <v>14</v>
      </c>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6253</v>
      </c>
      <c r="D108" s="294" t="s">
        <v>6254</v>
      </c>
      <c r="E108" s="391" t="s">
        <v>16</v>
      </c>
      <c r="F108" s="295" t="s">
        <v>2338</v>
      </c>
      <c r="G108" s="195"/>
      <c r="H108" s="371"/>
      <c r="J108" s="401">
        <v>46216.0</v>
      </c>
      <c r="K108" s="109" t="s">
        <v>6255</v>
      </c>
      <c r="L108" s="109" t="s">
        <v>6256</v>
      </c>
      <c r="M108" s="58" t="s">
        <v>23</v>
      </c>
      <c r="N108" s="370" t="s">
        <v>14</v>
      </c>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6257</v>
      </c>
      <c r="D109" s="273" t="s">
        <v>6258</v>
      </c>
      <c r="E109" s="402" t="s">
        <v>22</v>
      </c>
      <c r="F109" s="274" t="s">
        <v>2338</v>
      </c>
      <c r="G109" s="195"/>
      <c r="H109" s="371"/>
      <c r="J109" s="401">
        <v>46216.0</v>
      </c>
      <c r="K109" s="109" t="s">
        <v>6259</v>
      </c>
      <c r="L109" s="563" t="s">
        <v>6260</v>
      </c>
      <c r="M109" s="58" t="s">
        <v>30</v>
      </c>
      <c r="N109" s="370" t="s">
        <v>14</v>
      </c>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6261</v>
      </c>
      <c r="D110" s="294" t="s">
        <v>6262</v>
      </c>
      <c r="E110" s="391" t="s">
        <v>24</v>
      </c>
      <c r="F110" s="295" t="s">
        <v>2338</v>
      </c>
      <c r="G110" s="195"/>
      <c r="H110" s="371"/>
      <c r="J110" s="401">
        <v>46216.0</v>
      </c>
      <c r="K110" s="109" t="s">
        <v>6263</v>
      </c>
      <c r="L110" s="109" t="s">
        <v>6264</v>
      </c>
      <c r="M110" s="58" t="s">
        <v>18</v>
      </c>
      <c r="N110" s="370" t="s">
        <v>14</v>
      </c>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6265</v>
      </c>
      <c r="D111" s="326" t="s">
        <v>6266</v>
      </c>
      <c r="E111" s="370" t="s">
        <v>22</v>
      </c>
      <c r="F111" s="370" t="s">
        <v>20</v>
      </c>
      <c r="G111" s="195"/>
      <c r="H111" s="371"/>
      <c r="J111" s="401">
        <v>46216.0</v>
      </c>
      <c r="K111" s="109" t="s">
        <v>6267</v>
      </c>
      <c r="L111" s="109" t="s">
        <v>6268</v>
      </c>
      <c r="M111" s="58" t="s">
        <v>25</v>
      </c>
      <c r="N111" s="370" t="s">
        <v>14</v>
      </c>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6269</v>
      </c>
      <c r="D112" s="326" t="s">
        <v>6270</v>
      </c>
      <c r="E112" s="370" t="s">
        <v>22</v>
      </c>
      <c r="F112" s="370" t="s">
        <v>20</v>
      </c>
      <c r="G112" s="195"/>
      <c r="H112" s="371"/>
      <c r="J112" s="401">
        <v>46216.0</v>
      </c>
      <c r="K112" s="109" t="s">
        <v>6271</v>
      </c>
      <c r="L112" s="109" t="s">
        <v>6272</v>
      </c>
      <c r="M112" s="58" t="s">
        <v>18</v>
      </c>
      <c r="N112" s="370" t="s">
        <v>14</v>
      </c>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6273</v>
      </c>
      <c r="D113" s="326" t="s">
        <v>6274</v>
      </c>
      <c r="E113" s="370" t="s">
        <v>44</v>
      </c>
      <c r="F113" s="370" t="s">
        <v>20</v>
      </c>
      <c r="G113" s="195"/>
      <c r="H113" s="371"/>
      <c r="J113" s="401">
        <v>46216.0</v>
      </c>
      <c r="K113" s="109" t="s">
        <v>6275</v>
      </c>
      <c r="L113" s="109" t="s">
        <v>6276</v>
      </c>
      <c r="M113" s="58" t="s">
        <v>11</v>
      </c>
      <c r="N113" s="370" t="s">
        <v>14</v>
      </c>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6277</v>
      </c>
      <c r="D114" s="109" t="s">
        <v>6278</v>
      </c>
      <c r="E114" s="58" t="s">
        <v>22</v>
      </c>
      <c r="F114" s="58" t="s">
        <v>20</v>
      </c>
      <c r="G114" s="61"/>
      <c r="H114" s="291"/>
      <c r="J114" s="403">
        <v>46216.0</v>
      </c>
      <c r="K114" s="294" t="s">
        <v>6279</v>
      </c>
      <c r="L114" s="294" t="s">
        <v>6280</v>
      </c>
      <c r="M114" s="295" t="s">
        <v>11</v>
      </c>
      <c r="N114" s="295" t="s">
        <v>2337</v>
      </c>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6281</v>
      </c>
      <c r="D115" s="109" t="s">
        <v>6282</v>
      </c>
      <c r="E115" s="58" t="s">
        <v>22</v>
      </c>
      <c r="F115" s="58" t="s">
        <v>20</v>
      </c>
      <c r="G115" s="61"/>
      <c r="H115" s="291"/>
      <c r="J115" s="401">
        <v>46216.0</v>
      </c>
      <c r="K115" s="273" t="s">
        <v>6283</v>
      </c>
      <c r="L115" s="273" t="s">
        <v>6284</v>
      </c>
      <c r="M115" s="274" t="s">
        <v>27</v>
      </c>
      <c r="N115" s="274" t="s">
        <v>2337</v>
      </c>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6285</v>
      </c>
      <c r="D116" s="109" t="s">
        <v>6286</v>
      </c>
      <c r="E116" s="58" t="s">
        <v>22</v>
      </c>
      <c r="F116" s="58" t="s">
        <v>20</v>
      </c>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6287</v>
      </c>
      <c r="D117" s="109" t="s">
        <v>6288</v>
      </c>
      <c r="E117" s="58" t="s">
        <v>44</v>
      </c>
      <c r="F117" s="58" t="s">
        <v>20</v>
      </c>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6289</v>
      </c>
      <c r="D118" s="109" t="s">
        <v>6290</v>
      </c>
      <c r="E118" s="58" t="s">
        <v>44</v>
      </c>
      <c r="F118" s="58" t="s">
        <v>20</v>
      </c>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L101:L102">
    <cfRule type="expression" dxfId="12" priority="1">
      <formula>COUNTIF(K:K, L101)&gt;1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3:K104">
    <cfRule type="expression" dxfId="12" priority="6">
      <formula>COUNTIF(C:C, K103)&gt;1</formula>
    </cfRule>
  </conditionalFormatting>
  <conditionalFormatting sqref="L103:L104">
    <cfRule type="expression" dxfId="12" priority="7">
      <formula>COUNTIF(D:D, L103)&gt;1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5:K1008">
    <cfRule type="expression" dxfId="12" priority="17">
      <formula>COUNTIF(K:K, K1)&gt;1</formula>
    </cfRule>
  </conditionalFormatting>
  <conditionalFormatting sqref="L1 L23:L53 L55:L73 L75:L100 L105: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