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tc={7c1c833e-af87-4d98-b1ba-e8dd10be42f1}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c1c833e-af87-4d98-b1ba-e8dd10be42f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<sst xmlns="http://schemas.openxmlformats.org/spreadsheetml/2006/main" count="12819" uniqueCount="5797">
  <si>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</si>
  <si>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</si>
  <si>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</si>
  <si>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</si>
  <si>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</si>
  <si>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</si>
  <si>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</si>
  <si>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</si>
  <si>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</si>
  <si>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</si>
  <si>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</si>
  <si>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</si>
  <si>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</si>
  <si>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</si>
  <si>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</si>
  <si>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</si>
  <si>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</si>
  <si>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</si>
  <si>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</si>
  <si>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</si>
  <si>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</si>
  <si>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</si>
  <si>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</si>
  <si>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</si>
  <si>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</si>
  <si>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</si>
  <si>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</si>
  <si>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</si>
  <si>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</si>
  <si>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</si>
  <si>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</si>
  <si>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</si>
  <si>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</si>
  <si>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</si>
  <si>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</si>
  <si>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</si>
  <si>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</si>
  <si>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</si>
  <si>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</si>
  <si>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</si>
  <si>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</si>
  <si>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</si>
  <si>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</si>
  <si>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</si>
  <si>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</si>
  <si>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</si>
  <si>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</si>
  <si>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</si>
  <si>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</si>
  <si>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</si>
  <si>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</si>
  <si>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</si>
  <si>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</si>
  <si>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</si>
  <si>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</si>
  <si>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</si>
  <si>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</si>
  <si>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</si>
  <si>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</si>
  <si>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</si>
  <si>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</si>
  <si>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</si>
  <si>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</si>
  <si>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</si>
  <si>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</si>
  <si>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</si>
  <si>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</si>
  <si>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</si>
  <si>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</si>
  <si>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</si>
  <si>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</si>
  <si>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</si>
  <si>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</si>
  <si>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</si>
  <si>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</si>
  <si>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</si>
  <si>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</si>
  <si>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</si>
  <si>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</si>
  <si>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</si>
  <si>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</si>
  <si>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</si>
  <si>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</si>
  <si>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</si>
  <si>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</si>
  <si>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</si>
  <si>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</si>
  <si>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</si>
  <si>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</si>
  <si>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</si>
  <si>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</si>
  <si>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</si>
  <si>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</si>
  <si>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</si>
  <si>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</si>
  <si>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</si>
  <si>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</si>
  <si>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</si>
  <si>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</si>
  <si>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</si>
  <si>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</si>
  <si>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</si>
  <si>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</si>
  <si>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</si>
  <si>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</si>
  <si>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</si>
  <si>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</si>
  <si>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</si>
  <si>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</si>
  <si>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</si>
  <si>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</si>
  <si>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</si>
  <si>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</si>
  <si>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</si>
  <si>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</si>
  <si>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</si>
  <si>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</si>
  <si>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</si>
  <si>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</si>
  <si>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</si>
  <si>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</si>
  <si>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</si>
  <si>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</si>
  <si>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</si>
  <si>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</si>
  <si>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</si>
  <si>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</si>
  <si>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</si>
  <si>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</si>
  <si>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</si>
  <si>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</si>
  <si>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</si>
  <si>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</si>
  <si>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</si>
  <si>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</si>
  <si>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</si>
  <si>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</si>
  <si>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</si>
  <si>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</si>
  <si>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</si>
  <si>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</si>
  <si>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</si>
  <si>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</si>
  <si>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</si>
  <si>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</si>
  <si>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</si>
  <si>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</si>
  <si>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</si>
  <si>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</si>
  <si>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</si>
  <si>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</si>
  <si>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</si>
  <si>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</si>
  <si>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</si>
  <si>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</si>
  <si>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</si>
  <si>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</si>
  <si>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</si>
  <si>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</si>
  <si>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</si>
  <si>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</si>
  <si>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</si>
  <si>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</si>
  <si>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</si>
  <si>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</si>
  <si>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</si>
  <si>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</si>
  <si>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</si>
  <si>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</si>
  <si>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</si>
  <si>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</si>
  <si>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</si>
  <si>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</si>
  <si>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</si>
  <si>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</si>
  <si>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</si>
  <si>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</si>
  <si>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</si>
  <si>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</si>
  <si>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</si>
  <si>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</si>
  <si>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</si>
  <si>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</si>
  <si>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</si>
  <si>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</si>
  <si>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</si>
  <si>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</si>
  <si>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</si>
  <si>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</si>
  <si>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</si>
  <si>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</si>
  <si>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</si>
  <si>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</si>
  <si>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</si>
  <si>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</si>
  <si>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</si>
  <si>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</si>
  <si>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</si>
  <si>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</si>
  <si>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</si>
  <si>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</si>
  <si>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</si>
  <si>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</si>
  <si>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</si>
  <si>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</si>
  <si>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</si>
  <si>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</si>
  <si>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</si>
  <si>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</si>
  <si>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</si>
  <si>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</si>
  <si>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</si>
  <si>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</si>
  <si>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</si>
  <si>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</si>
  <si>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</si>
  <si>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</si>
  <si>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</si>
  <si>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</si>
  <si>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</si>
  <si>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</si>
  <si>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</si>
  <si>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</si>
  <si>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</si>
  <si>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</si>
  <si>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</si>
  <si>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</si>
  <si>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</si>
  <si>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</si>
  <si>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</si>
  <si>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</si>
  <si>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</si>
  <si>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</si>
  <si>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</si>
  <si>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</si>
  <si>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</si>
  <si>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</si>
  <si>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</si>
  <si>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</si>
  <si>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</si>
  <si>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</si>
  <si>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</si>
  <si>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</si>
  <si>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</si>
  <si>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</si>
  <si>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</si>
  <si>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</si>
  <si>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</si>
  <si>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</si>
  <si>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</si>
  <si>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</si>
  <si>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</si>
  <si>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</si>
  <si>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</si>
  <si>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</si>
  <si>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</si>
  <si>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</si>
  <si>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</si>
  <si>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</si>
  <si>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</si>
  <si>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</si>
  <si>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</si>
  <si>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</si>
  <si>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</si>
  <si>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</si>
  <si>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</si>
  <si>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</si>
  <si>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</si>
  <si>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</si>
  <si>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</si>
  <si>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</si>
  <si>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</si>
  <si>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</si>
  <si>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</si>
  <si>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</si>
  <si>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</si>
  <si>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</si>
  <si>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</si>
  <si>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</si>
  <si>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</si>
  <si>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</si>
  <si>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</si>
  <si>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</si>
  <si>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</si>
  <si>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</si>
  <si>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</si>
  <si>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</si>
  <si>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</si>
  <si>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</si>
  <si>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</si>
  <si>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</si>
  <si>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</si>
  <si>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</si>
  <si>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</si>
  <si>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</si>
  <si>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</si>
  <si>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</si>
  <si>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</si>
  <si>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</si>
  <si>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</si>
  <si>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</si>
  <si>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</si>
  <si>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</si>
  <si>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</si>
  <si>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</si>
  <si>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</si>
  <si>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</si>
  <si>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</si>
  <si>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</si>
  <si>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</si>
  <si>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</si>
  <si>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</si>
  <si>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</si>
  <si>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</si>
  <si>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</si>
  <si>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</si>
  <si>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</si>
  <si>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</si>
  <si>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</si>
  <si>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</si>
  <si>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</si>
  <si>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</si>
  <si>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</si>
  <si>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</si>
  <si>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</si>
  <si>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</si>
  <si>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</si>
  <si>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</si>
  <si>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</si>
  <si>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</si>
  <si>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</si>
  <si>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</si>
  <si>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</si>
  <si>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</si>
  <si>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</si>
  <si>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</si>
  <si>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</si>
  <si>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</si>
  <si>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</si>
  <si>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</si>
  <si>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</si>
  <si>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</si>
  <si>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</si>
  <si>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</si>
  <si>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</si>
  <si>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</si>
  <si>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</si>
  <si>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</si>
  <si>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</si>
  <si>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</si>
  <si>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</si>
  <si>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</si>
  <si>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</si>
  <si>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</si>
  <si>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</si>
  <si>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</si>
  <si>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</si>
  <si>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</si>
  <si>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</si>
  <si>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</si>
  <si>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</si>
  <si>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</si>
  <si>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</si>
  <si>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</si>
  <si>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</si>
  <si>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</si>
  <si>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</si>
  <si>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</si>
  <si>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</si>
  <si>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</si>
  <si>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</si>
  <si>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</si>
  <si>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</si>
  <si>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</si>
  <si>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</si>
  <si>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</si>
  <si>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</si>
  <si>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</si>
  <si>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</si>
  <si>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</si>
  <si>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</si>
  <si>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</si>
  <si>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</si>
  <si>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</si>
  <si>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</si>
  <si>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</si>
  <si>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</si>
  <si>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</si>
  <si>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</si>
  <si>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</si>
  <si>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</si>
  <si>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</si>
  <si>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</si>
  <si>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</si>
  <si>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</si>
  <si>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</si>
  <si>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</si>
  <si>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</si>
  <si>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</si>
  <si>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</si>
  <si>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</si>
  <si>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</si>
  <si>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</si>
  <si>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</si>
  <si>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</si>
  <si>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</si>
  <si>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</si>
  <si>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</si>
  <si>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</si>
  <si>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</si>
  <si>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</si>
  <si>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</si>
  <si>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</si>
  <si>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</si>
  <si>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</si>
  <si>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</si>
  <si>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</si>
  <si>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</si>
  <si>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</si>
  <si>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</si>
  <si>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</si>
  <si>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</si>
  <si>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</si>
  <si>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</si>
  <si>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</si>
  <si>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</si>
  <si>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</si>
  <si>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</si>
  <si>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</si>
  <si>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</si>
  <si>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</si>
  <si>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</si>
  <si>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</si>
  <si>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</si>
  <si>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</si>
  <si>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</si>
  <si>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</si>
  <si>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</si>
  <si>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</si>
  <si>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</si>
  <si>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</si>
  <si>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</si>
  <si>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</si>
  <si>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</si>
  <si>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</si>
  <si>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</si>
  <si>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</si>
  <si>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</si>
  <si>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</si>
  <si>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</si>
  <si>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</si>
  <si>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</si>
  <si>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</si>
  <si>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</si>
  <si>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</si>
  <si>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</si>
  <si>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</si>
  <si>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</si>
  <si>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</si>
  <si>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</si>
  <si>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</si>
  <si>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</si>
  <si>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</si>
  <si>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</si>
  <si>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</si>
  <si>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</si>
  <si>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</si>
  <si>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</si>
  <si>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</si>
  <si>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</si>
  <si>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</si>
  <si>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</si>
  <si>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</si>
  <si>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</si>
  <si>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</si>
  <si>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</si>
  <si>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</si>
  <si>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</si>
  <si>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</si>
  <si>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</si>
  <si>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</si>
  <si>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</si>
  <si>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</si>
  <si>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</si>
  <si>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</si>
  <si>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</si>
  <si>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</si>
  <si>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</si>
  <si>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</si>
  <si>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</si>
  <si>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</si>
  <si>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</si>
  <si>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</si>
  <si>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</si>
  <si>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</si>
  <si>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</si>
  <si>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</si>
  <si>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</si>
  <si>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</si>
  <si>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</si>
  <si>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</si>
  <si>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</si>
  <si>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</si>
  <si>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</si>
  <si>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</si>
  <si>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</si>
  <si>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</si>
  <si>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</si>
  <si>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</si>
  <si>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</si>
  <si>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</si>
  <si>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</si>
  <si>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</si>
  <si>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</si>
  <si>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</si>
  <si>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</si>
  <si>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</si>
  <si>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</si>
  <si>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</si>
  <si>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</si>
  <si>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</si>
  <si>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</si>
  <si>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</si>
  <si>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</si>
  <si>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</si>
  <si>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</si>
  <si>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</si>
  <si>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</si>
  <si>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</si>
  <si>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</si>
  <si>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</si>
  <si>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</si>
  <si>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</si>
  <si>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</si>
  <si>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</si>
  <si>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</si>
  <si>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</si>
  <si>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</si>
  <si>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</si>
  <si>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</si>
  <si>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</si>
  <si>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</si>
  <si>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</si>
  <si>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</si>
  <si>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</si>
  <si>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</si>
  <si>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</si>
  <si>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</si>
  <si>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</si>
  <si>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</si>
  <si>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</si>
  <si>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</si>
  <si>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</si>
  <si>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</si>
  <si>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</si>
  <si>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</si>
  <si>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</si>
  <si>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</si>
  <si>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</si>
  <si>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</si>
  <si>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</si>
  <si>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</si>
  <si>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</si>
  <si>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</si>
  <si>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</si>
  <si>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</si>
  <si>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</si>
  <si>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</si>
  <si>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</si>
  <si>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</si>
  <si>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</si>
  <si>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</si>
  <si>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</si>
  <si>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</si>
  <si>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</si>
  <si>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</si>
  <si>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</si>
  <si>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</si>
  <si>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</si>
  <si>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</si>
  <si>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</si>
  <si>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</si>
  <si>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</si>
  <si>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</si>
  <si>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</si>
  <si>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</si>
  <si>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</si>
  <si>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</si>
  <si>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</si>
  <si>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</si>
  <si>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</si>
  <si>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</si>
  <si>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</si>
  <si>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</si>
  <si>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</si>
  <si>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</si>
  <si>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</si>
  <si>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</si>
  <si>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</si>
  <si>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</si>
  <si>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</si>
  <si>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</si>
  <si>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</si>
  <si>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</si>
  <si>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</si>
  <si>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</si>
  <si>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</si>
  <si>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</si>
  <si>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</si>
  <si>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</si>
  <si>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</si>
  <si>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</si>
  <si>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</si>
  <si>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</si>
  <si>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</si>
  <si>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</si>
  <si>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</si>
  <si>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</si>
  <si>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</si>
  <si>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</si>
  <si>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</si>
  <si>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</si>
  <si>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</si>
  <si>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</si>
  <si>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</si>
  <si>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</si>
  <si>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</si>
  <si>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</si>
  <si>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</si>
  <si>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</si>
  <si>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</si>
  <si>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</si>
  <si>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</si>
  <si>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</si>
  <si>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</si>
  <si>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</si>
  <si>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</si>
  <si>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</si>
  <si>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</si>
  <si>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</si>
  <si>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</si>
  <si>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</si>
  <si>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</si>
  <si>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</si>
  <si>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</si>
  <si>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</si>
  <si>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</si>
  <si>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</si>
  <si>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</si>
  <si>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</si>
  <si>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</si>
  <si>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</si>
  <si>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</si>
  <si>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</si>
  <si>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</si>
  <si>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</si>
  <si>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</si>
  <si>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</si>
  <si>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</si>
  <si>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</si>
  <si>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</si>
  <si>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</si>
  <si>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</si>
  <si>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</si>
  <si>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</si>
  <si>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</si>
  <si>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</si>
  <si>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</si>
  <si>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</si>
  <si>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</si>
  <si>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</si>
  <si>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</si>
  <si>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</si>
  <si>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</si>
  <si>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</si>
  <si>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</si>
  <si>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</si>
  <si>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</si>
  <si>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</si>
  <si>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</si>
  <si>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</si>
  <si>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</si>
  <si>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</si>
  <si>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</si>
  <si>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</si>
  <si>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</si>
  <si>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</si>
  <si>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</si>
  <si>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</si>
  <si>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</si>
  <si>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</si>
  <si>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</si>
  <si>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</si>
  <si>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</si>
  <si>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</si>
  <si>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</si>
  <si>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</si>
  <si>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</si>
  <si>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</si>
  <si>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</si>
  <si>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</si>
  <si>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</si>
  <si>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</si>
  <si>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</si>
  <si>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</si>
  <si>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</si>
  <si>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</si>
  <si>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</si>
  <si>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</si>
  <si>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</si>
  <si>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</si>
  <si>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</si>
  <si>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</si>
  <si>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</si>
  <si>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</si>
  <si>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</si>
  <si>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</si>
  <si>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</si>
  <si>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</si>
  <si>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</si>
  <si>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</si>
  <si>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</si>
  <si>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</si>
  <si>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</si>
  <si>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</si>
  <si>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</si>
  <si>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</si>
  <si>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</si>
  <si>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</si>
  <si>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</si>
  <si>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</si>
  <si>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</si>
  <si>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</si>
  <si>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</si>
  <si>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</si>
  <si>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</si>
  <si>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</si>
  <si>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</si>
  <si>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</si>
  <si>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</si>
  <si>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</si>
  <si>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</si>
  <si>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</si>
  <si>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</si>
  <si>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</si>
  <si>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</si>
  <si>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</si>
  <si>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</si>
  <si>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</si>
  <si>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</si>
  <si>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</si>
  <si>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</si>
  <si>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</si>
  <si>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</si>
  <si>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</si>
  <si>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</si>
  <si>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</si>
  <si>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</si>
  <si>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</si>
  <si>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</si>
  <si>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</si>
  <si>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</si>
  <si>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</si>
  <si>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</si>
  <si>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</si>
  <si>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</si>
  <si>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</si>
  <si>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</si>
  <si>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</si>
  <si>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</si>
  <si>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</si>
  <si>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</si>
  <si>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</si>
  <si>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</si>
  <si>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</si>
  <si>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</si>
  <si>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</si>
  <si>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</si>
  <si>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</si>
  <si>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</si>
  <si>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</si>
  <si>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</si>
  <si>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</si>
  <si>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</si>
  <si>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</si>
  <si>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</si>
  <si>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</si>
  <si>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</si>
  <si>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</si>
  <si>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</si>
  <si>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</si>
  <si>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</si>
  <si>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</si>
  <si>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</si>
  <si>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</si>
  <si>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</si>
  <si>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</si>
  <si>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</si>
  <si>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</si>
  <si>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</si>
  <si>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</si>
  <si>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</si>
  <si>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</si>
  <si>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</si>
  <si>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</si>
  <si>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</si>
  <si>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</si>
  <si>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</si>
  <si>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</si>
  <si>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</si>
  <si>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</si>
  <si>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</si>
  <si>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</si>
  <si>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</si>
  <si>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</si>
  <si>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</si>
  <si>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</si>
  <si>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</si>
  <si>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</si>
  <si>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</si>
  <si>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</si>
  <si>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</si>
  <si>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</si>
  <si>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</si>
  <si>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</si>
  <si>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</si>
  <si>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</si>
  <si>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</si>
  <si>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</si>
  <si>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</si>
  <si>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</si>
  <si>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</si>
  <si>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</si>
  <si>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</si>
  <si>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</si>
  <si>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</si>
  <si>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</si>
  <si>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</si>
  <si>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</si>
  <si>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</si>
  <si>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</si>
  <si>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</si>
  <si>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</si>
  <si>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</si>
  <si>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</si>
  <si>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</si>
  <si>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</si>
  <si>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</si>
  <si>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</si>
  <si>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</si>
  <si>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</si>
  <si>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</si>
  <si>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</si>
  <si>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</si>
  <si>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</si>
  <si>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</si>
  <si>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</si>
  <si>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</si>
  <si>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</si>
  <si>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</si>
  <si>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</si>
  <si>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</si>
  <si>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</si>
  <si>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</si>
  <si>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</si>
  <si>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</si>
  <si>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</si>
  <si>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</si>
  <si>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</si>
  <si>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</si>
  <si>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</si>
  <si>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</si>
  <si>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</si>
  <si>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</si>
  <si>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</si>
  <si>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</si>
  <si>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</si>
  <si>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</si>
  <si>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</si>
  <si>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</si>
  <si>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</si>
  <si>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</si>
  <si>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</si>
  <si>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</si>
  <si>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</si>
  <si>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</si>
  <si>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</si>
  <si>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</si>
  <si>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</si>
  <si>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</si>
  <si>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</si>
  <si>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</si>
  <si>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</si>
  <si>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</si>
  <si>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</si>
  <si>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</si>
  <si>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</si>
  <si>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</si>
  <si>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</si>
  <si>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</si>
  <si>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</si>
  <si>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</si>
  <si>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</si>
  <si>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</si>
  <si>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</si>
  <si>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</si>
  <si>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</si>
  <si>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</si>
  <si>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</si>
  <si>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</si>
  <si>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</si>
  <si>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</si>
  <si>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</si>
  <si>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</si>
  <si>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</si>
  <si>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</si>
  <si>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</si>
  <si>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</si>
  <si>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</si>
  <si>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</si>
  <si>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</si>
  <si>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</si>
  <si>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</si>
  <si>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</si>
  <si>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</si>
  <si>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</si>
  <si>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</si>
  <si>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</si>
  <si>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</si>
  <si>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</si>
  <si>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</si>
  <si>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</si>
  <si>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</si>
  <si>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</si>
  <si>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</si>
  <si>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</si>
  <si>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</si>
  <si>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</si>
  <si>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</si>
  <si>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</si>
  <si>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</si>
  <si>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</si>
  <si>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</si>
  <si>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</si>
  <si>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</si>
  <si>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</si>
  <si>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</si>
  <si>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</si>
  <si>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</si>
  <si>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</si>
  <si>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</si>
  <si>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</si>
  <si>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</si>
  <si>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</si>
  <si>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</si>
  <si>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</si>
  <si>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</si>
  <si>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</si>
  <si>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</si>
  <si>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</si>
  <si>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</si>
  <si>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</si>
  <si>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</si>
  <si>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</si>
  <si>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</si>
  <si>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</si>
  <si>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</si>
  <si>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</si>
  <si>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</si>
  <si>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</si>
  <si>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</si>
  <si>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</si>
  <si>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</si>
  <si>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</si>
  <si>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</si>
  <si>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</si>
  <si>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</si>
  <si>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</si>
  <si>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</si>
  <si>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</si>
  <si>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</si>
  <si>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</si>
  <si>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</si>
  <si>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</si>
  <si>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</si>
  <si>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</si>
  <si>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</si>
  <si>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</si>
  <si>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</si>
  <si>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</si>
  <si>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</si>
  <si>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</si>
  <si>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</si>
  <si>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</si>
  <si>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</si>
  <si>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</si>
  <si>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</si>
  <si>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</si>
  <si>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</si>
  <si>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</si>
  <si>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</si>
  <si>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</si>
  <si>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</si>
  <si>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</si>
  <si>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</si>
  <si>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</si>
  <si>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</si>
  <si>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</si>
  <si>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</si>
  <si>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</si>
  <si>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</si>
  <si>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</si>
  <si>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</si>
  <si>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</si>
  <si>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</si>
  <si>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</si>
  <si>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</si>
  <si>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</si>
  <si>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</si>
  <si>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</si>
  <si>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</si>
  <si>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</si>
  <si>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</si>
  <si>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</si>
  <si>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</si>
  <si>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</si>
  <si>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</si>
  <si>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</si>
  <si>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</si>
  <si>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</si>
  <si>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</si>
  <si>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</si>
  <si>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</si>
  <si>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</si>
  <si>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</si>
  <si>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</si>
  <si>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</si>
  <si>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</si>
  <si>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</si>
  <si>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</si>
  <si>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</si>
  <si>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</si>
  <si>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</si>
  <si>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</si>
  <si>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</si>
  <si>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</si>
  <si>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</si>
  <si>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</si>
  <si>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</si>
  <si>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</si>
  <si>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</si>
  <si>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</si>
  <si>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</si>
  <si>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</si>
  <si>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</si>
  <si>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</si>
  <si>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</si>
  <si>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</si>
  <si>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</si>
  <si>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</si>
  <si>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</si>
  <si>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</si>
  <si>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</si>
  <si>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</si>
  <si>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</si>
  <si>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</si>
  <si>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</si>
  <si>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</si>
  <si>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</si>
  <si>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</si>
  <si>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</si>
  <si>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</si>
  <si>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</si>
  <si>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</si>
  <si>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</si>
  <si>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</si>
  <si>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</si>
  <si>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</si>
  <si>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</si>
  <si>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</si>
  <si>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</si>
  <si>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</si>
  <si>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</si>
  <si>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</si>
  <si>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</si>
  <si>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</si>
  <si>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</si>
  <si>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</si>
  <si>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</si>
  <si>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</si>
  <si>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</si>
  <si>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</si>
  <si>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</si>
  <si>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</si>
  <si>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</si>
  <si>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</si>
  <si>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</si>
  <si>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</si>
  <si>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</si>
  <si>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</si>
  <si>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</si>
  <si>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</si>
  <si>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</si>
  <si>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</si>
  <si>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</si>
  <si>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</si>
  <si>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</si>
  <si>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</si>
  <si>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</si>
  <si>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</si>
  <si>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</si>
  <si>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</si>
  <si>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</si>
  <si>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</si>
  <si>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</si>
  <si>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</si>
  <si>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</si>
  <si>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</si>
  <si>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</si>
  <si>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</si>
  <si>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</si>
  <si>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</si>
  <si>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</si>
  <si>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</si>
  <si>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</si>
  <si>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</si>
  <si>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</si>
  <si>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</si>
  <si>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</si>
  <si>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</si>
  <si>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</si>
  <si>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</si>
  <si>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</si>
  <si>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</si>
  <si>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</si>
  <si>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</si>
  <si>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</si>
  <si>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</si>
  <si>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</si>
  <si>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</si>
  <si>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</si>
  <si>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</si>
  <si>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</si>
  <si>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</si>
  <si>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</si>
  <si>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</si>
  <si>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</si>
  <si>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</si>
  <si>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</si>
  <si>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</si>
  <si>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</si>
  <si>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</si>
  <si>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</si>
  <si>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</si>
  <si>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</si>
  <si>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</si>
  <si>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</si>
  <si>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</si>
  <si>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</si>
  <si>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</si>
  <si>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</si>
  <si>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</si>
  <si>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</si>
  <si>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</si>
  <si>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</si>
  <si>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</si>
  <si>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</si>
  <si>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</si>
  <si>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</si>
  <si>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</si>
  <si>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</si>
  <si>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</si>
  <si>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</si>
  <si>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</si>
  <si>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</si>
  <si>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</si>
  <si>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</si>
  <si>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</si>
  <si>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</si>
  <si>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</si>
  <si>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</si>
  <si>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</si>
  <si>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</si>
  <si>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</si>
  <si>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</si>
  <si>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</si>
  <si>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</si>
  <si>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</si>
  <si>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</si>
  <si>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</si>
  <si>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</si>
  <si>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</si>
  <si>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</si>
  <si>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</si>
  <si>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</si>
  <si>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</si>
  <si>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</si>
  <si>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</si>
  <si>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</si>
  <si>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</si>
  <si>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</si>
  <si>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</si>
  <si>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</si>
  <si>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</si>
  <si>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</si>
  <si>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</si>
  <si>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</si>
  <si>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</si>
  <si>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</si>
  <si>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</si>
  <si>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</si>
  <si>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</si>
  <si>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</si>
  <si>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</si>
  <si>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</si>
  <si>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</si>
  <si>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</si>
  <si>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</si>
  <si>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</si>
  <si>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</si>
  <si>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</si>
  <si>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</si>
  <si>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</si>
  <si>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</si>
  <si>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</si>
  <si>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</si>
  <si>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</si>
  <si>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</si>
  <si>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</si>
  <si>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</si>
  <si>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</si>
  <si>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</si>
  <si>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</si>
  <si>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</si>
  <si>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</si>
  <si>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</si>
  <si>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</si>
  <si>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</si>
  <si>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</si>
  <si>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</si>
  <si>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</si>
  <si>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</si>
  <si>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</si>
  <si>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</si>
  <si>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</si>
  <si>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</si>
  <si>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</si>
  <si>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</si>
  <si>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</si>
  <si>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</si>
  <si>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</si>
  <si>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</si>
  <si>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</si>
  <si>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</si>
  <si>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</si>
  <si>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</si>
  <si>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</si>
  <si>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</si>
  <si>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</si>
  <si>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</si>
  <si>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</si>
  <si>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</si>
  <si>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</si>
  <si>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</si>
  <si>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</si>
  <si>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</si>
  <si>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</si>
  <si>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</si>
  <si>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</si>
  <si>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</si>
  <si>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</si>
  <si>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</si>
  <si>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</si>
  <si>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</si>
  <si>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</si>
  <si>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</si>
  <si>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</si>
  <si>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</si>
  <si>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</si>
  <si>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</si>
  <si>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</si>
  <si>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</si>
  <si>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</si>
  <si>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</si>
  <si>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</si>
  <si>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</si>
  <si>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</si>
  <si>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</si>
  <si>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</si>
  <si>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</si>
  <si>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</si>
  <si>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</si>
  <si>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</si>
  <si>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</si>
  <si>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</si>
  <si>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</si>
  <si>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</si>
  <si>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</si>
  <si>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</si>
  <si>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</si>
  <si>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</si>
  <si>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</si>
  <si>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</si>
  <si>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</si>
  <si>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</si>
  <si>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</si>
  <si>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</si>
  <si>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</si>
  <si>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</si>
  <si>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</si>
  <si>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</si>
  <si>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</si>
  <si>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</si>
  <si>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</si>
  <si>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</si>
  <si>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</si>
  <si>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</si>
  <si>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</si>
  <si>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</si>
  <si>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</si>
  <si>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</si>
  <si>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</si>
  <si>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</si>
  <si>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</si>
  <si>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</si>
  <si>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</si>
  <si>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</si>
  <si>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</si>
  <si>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</si>
  <si>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</si>
  <si>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</si>
  <si>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</si>
  <si>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</si>
  <si>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</si>
  <si>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</si>
  <si>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</si>
  <si>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</si>
  <si>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</si>
  <si>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</si>
  <si>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</si>
  <si>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</si>
  <si>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</si>
  <si>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</si>
  <si>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</si>
  <si>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</si>
  <si>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</si>
  <si>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</si>
  <si>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</si>
  <si>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</si>
  <si>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</si>
  <si>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</si>
  <si>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</si>
  <si>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</si>
  <si>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</si>
  <si>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</si>
  <si>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</si>
  <si>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</si>
  <si>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</si>
  <si>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</si>
  <si>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</si>
  <si>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</si>
  <si>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</si>
  <si>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</si>
  <si>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</si>
  <si>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</si>
  <si>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</si>
  <si>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</si>
  <si>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</si>
  <si>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</si>
  <si>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</si>
  <si>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</si>
  <si>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</si>
  <si>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</si>
  <si>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</si>
  <si>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</si>
  <si>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</si>
  <si>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</si>
  <si>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</si>
  <si>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</si>
  <si>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</si>
  <si>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</si>
  <si>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</si>
  <si>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</si>
  <si>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</si>
  <si>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</si>
  <si>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</si>
  <si>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</si>
  <si>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</si>
  <si>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</si>
  <si>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</si>
  <si>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</si>
  <si>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</si>
  <si>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</si>
  <si>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</si>
  <si>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</si>
  <si>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</si>
  <si>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</si>
  <si>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</si>
  <si>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</si>
  <si>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</si>
  <si>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</si>
  <si>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</si>
  <si>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</si>
  <si>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</si>
  <si>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</si>
  <si>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</si>
  <si>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</si>
  <si>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</si>
  <si>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</si>
  <si>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</si>
  <si>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</si>
  <si>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</si>
  <si>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</si>
  <si>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</si>
  <si>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</si>
  <si>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</si>
  <si>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</si>
  <si>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</si>
  <si>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</si>
  <si>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</si>
  <si>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</si>
  <si>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</si>
  <si>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</si>
  <si>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</si>
  <si>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</si>
  <si>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</si>
  <si>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</si>
  <si>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</si>
  <si>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</si>
  <si>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</si>
  <si>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</si>
  <si>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</si>
  <si>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</si>
  <si>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</si>
  <si>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</si>
  <si>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</si>
  <si>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</si>
  <si>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</si>
  <si>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</si>
  <si>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</si>
  <si>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</si>
  <si>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</si>
  <si>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</si>
  <si>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</si>
  <si>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</si>
  <si>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</si>
  <si>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</si>
  <si>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</si>
  <si>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</si>
  <si>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</si>
  <si>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</si>
  <si>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</si>
  <si>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</si>
  <si>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</si>
  <si>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</si>
  <si>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</si>
  <si>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</si>
  <si>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</si>
  <si>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</si>
  <si>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</si>
  <si>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</si>
  <si>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</si>
  <si>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</si>
  <si>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</si>
  <si>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</si>
  <si>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</si>
  <si>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</si>
  <si>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</si>
  <si>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</si>
  <si>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</si>
  <si>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</si>
  <si>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</si>
  <si>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</si>
  <si>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</si>
  <si>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</si>
  <si>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</si>
  <si>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</si>
  <si>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</si>
  <si>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</si>
  <si>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</si>
  <si>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</si>
  <si>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</si>
  <si>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</si>
  <si>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</si>
  <si>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</si>
  <si>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</si>
  <si>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</si>
  <si>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</si>
  <si>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</si>
  <si>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</si>
  <si>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</si>
  <si>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</si>
  <si>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</si>
  <si>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</si>
  <si>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</si>
  <si>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</si>
  <si>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</si>
  <si>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</si>
  <si>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</si>
  <si>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</si>
  <si>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</si>
  <si>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</si>
  <si>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</si>
  <si>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</si>
  <si>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</si>
  <si>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</si>
  <si>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</si>
  <si>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</si>
  <si>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</si>
  <si>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</si>
  <si>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</si>
  <si>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</si>
  <si>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</si>
  <si>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</si>
  <si>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</si>
  <si>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</si>
  <si>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</si>
  <si>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</si>
  <si>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</si>
  <si>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</si>
  <si>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</si>
  <si>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</si>
  <si>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</si>
  <si>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</si>
  <si>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</si>
  <si>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</si>
  <si>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</si>
  <si>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</si>
  <si>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</si>
  <si>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</si>
  <si>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</si>
  <si>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</si>
  <si>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</si>
  <si>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</si>
  <si>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</si>
  <si>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</si>
  <si>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</si>
  <si>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</si>
  <si>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</si>
  <si>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</si>
  <si>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</si>
  <si>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</si>
  <si>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</si>
  <si>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</si>
  <si>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</si>
  <si>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</si>
  <si>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</si>
  <si>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</si>
  <si>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</si>
  <si>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</si>
  <si>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</si>
  <si>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</si>
  <si>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</si>
  <si>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</si>
  <si>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</si>
  <si>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</si>
  <si>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</si>
  <si>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</si>
  <si>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</si>
  <si>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</si>
  <si>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</si>
  <si>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</si>
  <si>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</si>
  <si>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</si>
  <si>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</si>
  <si>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</si>
  <si>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</si>
  <si>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</si>
  <si>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</si>
  <si>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</si>
  <si>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</si>
  <si>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</si>
  <si>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</si>
  <si>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</si>
  <si>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</si>
  <si>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</si>
  <si>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</si>
  <si>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</si>
  <si>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</si>
  <si>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</si>
  <si>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</si>
  <si>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</si>
  <si>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</si>
  <si>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</si>
  <si>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</si>
  <si>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</si>
  <si>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</si>
  <si>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</si>
  <si>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</si>
  <si>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</si>
  <si>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</si>
  <si>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</si>
  <si>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</si>
  <si>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</si>
  <si>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</si>
  <si>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</si>
  <si>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</si>
  <si>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</si>
  <si>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</si>
  <si>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</si>
  <si>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</si>
  <si>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</si>
  <si>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</si>
  <si>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</si>
  <si>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</si>
  <si>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</si>
  <si>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</si>
  <si>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</si>
  <si>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</si>
  <si>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</si>
  <si>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</si>
  <si>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</si>
  <si>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</si>
  <si>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</si>
  <si>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</si>
  <si>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</si>
  <si>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</si>
  <si>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</si>
  <si>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</si>
  <si>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</si>
  <si>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</si>
  <si>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</si>
  <si>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</si>
  <si>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</si>
  <si>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</si>
  <si>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</si>
  <si>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</si>
  <si>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</si>
  <si>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</si>
  <si>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</si>
  <si>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</si>
  <si>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</si>
  <si>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</si>
  <si>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</si>
  <si>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</si>
  <si>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</si>
  <si>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</si>
  <si>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</si>
  <si>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</si>
  <si>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</si>
  <si>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</si>
  <si>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</si>
  <si>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</si>
  <si>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</si>
  <si>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</si>
  <si>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</si>
  <si>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</si>
  <si>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</si>
  <si>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</si>
  <si>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</si>
  <si>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</si>
  <si>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</si>
  <si>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</si>
  <si>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</si>
  <si>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</si>
  <si>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</si>
  <si>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</si>
  <si>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</si>
  <si>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</si>
  <si>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</si>
  <si>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</si>
  <si>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</si>
  <si>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</si>
  <si>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</si>
  <si>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</si>
  <si>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</si>
  <si>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</si>
  <si>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</si>
  <si>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</si>
  <si>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</si>
  <si>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</si>
  <si>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</si>
  <si>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</si>
  <si>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</si>
  <si>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</si>
  <si>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</si>
  <si>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</si>
  <si>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</si>
  <si>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</si>
  <si>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</si>
  <si>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</si>
  <si>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</si>
  <si>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</si>
  <si>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</si>
  <si>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</si>
  <si>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</si>
  <si>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</si>
  <si>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</si>
  <si>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</si>
  <si>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</si>
  <si>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</si>
  <si>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</si>
  <si>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</si>
  <si>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</si>
  <si>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</si>
  <si>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</si>
  <si>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</si>
  <si>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</si>
  <si>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</si>
  <si>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</si>
  <si>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</si>
  <si>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</si>
  <si>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</si>
  <si>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</si>
  <si>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</si>
  <si>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</si>
  <si>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</si>
  <si>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</si>
  <si>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</si>
  <si>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</si>
  <si>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</si>
  <si>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</si>
  <si>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</si>
  <si>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</si>
  <si>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</si>
  <si>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</si>
  <si>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</si>
  <si>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</si>
  <si>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</si>
  <si>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</si>
  <si>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</si>
  <si>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</si>
  <si>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</si>
  <si>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</si>
  <si>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</si>
  <si>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</si>
  <si>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</si>
  <si>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</si>
  <si>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</si>
  <si>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</si>
  <si>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</si>
  <si>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</si>
  <si>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</si>
  <si>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</si>
  <si>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</si>
  <si>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</si>
  <si>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</si>
  <si>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</si>
  <si>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</si>
  <si>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</si>
  <si>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</si>
  <si>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</si>
  <si>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</si>
  <si>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</si>
  <si>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</si>
  <si>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</si>
  <si>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</si>
  <si>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</si>
  <si>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</si>
  <si>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</si>
  <si>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</si>
  <si>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</si>
  <si>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</si>
  <si>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</si>
  <si>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</si>
  <si>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</si>
  <si>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</si>
  <si>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</si>
  <si>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</si>
  <si>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</si>
  <si>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</si>
  <si>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</si>
  <si>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</si>
  <si>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</si>
  <si>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</si>
  <si>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</si>
  <si>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</si>
  <si>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</si>
  <si>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</si>
  <si>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</si>
  <si>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</si>
  <si>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</si>
  <si>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</si>
  <si>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</si>
  <si>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</si>
  <si>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</si>
  <si>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</si>
  <si>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</si>
  <si>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</si>
  <si>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</si>
  <si>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</si>
  <si>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</si>
  <si>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</si>
  <si>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</si>
  <si>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</si>
  <si>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</si>
  <si>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</si>
  <si>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</si>
  <si>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</si>
  <si>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</si>
  <si>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</si>
  <si>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</si>
  <si>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</si>
  <si>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</si>
  <si>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</si>
  <si>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</si>
  <si>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</si>
  <si>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</si>
  <si>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</si>
  <si>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</si>
  <si>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</si>
  <si>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</si>
  <si>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</si>
  <si>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</si>
  <si>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</si>
  <si>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</si>
  <si>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</si>
  <si>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</si>
  <si>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</si>
  <si>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</si>
  <si>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</si>
  <si>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</si>
  <si>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</si>
  <si>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</si>
  <si>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</si>
  <si>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</si>
  <si>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</si>
  <si>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</si>
  <si>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</si>
  <si>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</si>
  <si>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</si>
  <si>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</si>
  <si>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</si>
  <si>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</si>
  <si>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</si>
  <si>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</si>
  <si>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</si>
  <si>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</si>
  <si>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</si>
  <si>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</si>
  <si>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</si>
  <si>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</si>
  <si>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</si>
  <si>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</si>
  <si>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</si>
  <si>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</si>
  <si>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</si>
  <si>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</si>
  <si>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</si>
  <si>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</si>
  <si>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</si>
  <si>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</si>
  <si>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</si>
  <si>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</si>
  <si>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</si>
  <si>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</si>
  <si>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</si>
  <si>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</si>
  <si>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</si>
  <si>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</si>
  <si>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</si>
  <si>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</si>
  <si>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</si>
  <si>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</si>
  <si>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</si>
  <si>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</si>
  <si>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</si>
  <si>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</si>
  <si>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</si>
  <si>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</si>
  <si>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</si>
  <si>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</si>
  <si>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</si>
  <si>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</si>
  <si>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</si>
  <si>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</si>
  <si>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</si>
  <si>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</si>
  <si>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</si>
  <si>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</si>
  <si>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</si>
  <si>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</si>
  <si>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</si>
  <si>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</si>
  <si>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</si>
  <si>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</si>
  <si>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</si>
  <si>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</si>
  <si>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</si>
  <si>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</si>
  <si>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</si>
  <si>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</si>
  <si>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</si>
  <si>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</si>
  <si>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</si>
  <si>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</si>
  <si>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</si>
  <si>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</si>
  <si>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</si>
  <si>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</si>
  <si>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</si>
  <si>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</si>
  <si>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</si>
  <si>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</si>
  <si>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</si>
  <si>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</si>
  <si>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</si>
  <si>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</si>
  <si>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</si>
  <si>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</si>
  <si>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</si>
  <si>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</si>
  <si>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</si>
  <si>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</si>
  <si>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</si>
  <si>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</si>
  <si>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</si>
  <si>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</si>
  <si>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</si>
  <si>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</si>
  <si>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</si>
  <si>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</si>
  <si>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</si>
  <si>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</si>
  <si>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</si>
  <si>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</si>
  <si>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</si>
  <si>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</si>
  <si>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</si>
  <si>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</si>
  <si>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</si>
  <si>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</si>
  <si>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</si>
  <si>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</si>
  <si>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</si>
  <si>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</si>
  <si>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</si>
  <si>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</si>
  <si>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</si>
  <si>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</si>
  <si>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</si>
  <si>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</si>
  <si>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</si>
  <si>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</si>
  <si>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</si>
  <si>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</si>
  <si>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</si>
  <si>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</si>
  <si>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</si>
  <si>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</si>
  <si>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</si>
  <si>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</si>
  <si>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</si>
  <si>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</si>
  <si>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</si>
  <si>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</si>
  <si>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</si>
  <si>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</si>
  <si>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</si>
  <si>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</si>
  <si>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</si>
  <si>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</si>
  <si>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</si>
  <si>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</si>
  <si>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</si>
  <si>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</si>
  <si>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</si>
  <si>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</si>
  <si>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</si>
  <si>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</si>
  <si>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</si>
  <si>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</si>
  <si>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</si>
  <si>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</si>
  <si>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</si>
  <si>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</si>
  <si>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</si>
  <si>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</si>
  <si>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</si>
  <si>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</si>
  <si>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</si>
  <si>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</si>
  <si>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</si>
  <si>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</si>
  <si>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</si>
  <si>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</si>
  <si>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</si>
  <si>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</si>
  <si>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</si>
  <si>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</si>
  <si>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</si>
  <si>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</si>
  <si>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</si>
  <si>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</si>
  <si>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</si>
  <si>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</si>
  <si>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</si>
  <si>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</si>
  <si>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</si>
  <si>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</si>
  <si>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</si>
  <si>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</si>
  <si>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</si>
  <si>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</si>
  <si>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</si>
  <si>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</si>
  <si>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</si>
  <si>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</si>
  <si>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</si>
  <si>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</si>
  <si>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</si>
  <si>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</si>
  <si>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</si>
  <si>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</si>
  <si>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</si>
  <si>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</si>
  <si>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</si>
  <si>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</si>
  <si>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</si>
  <si>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</si>
  <si>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</si>
  <si>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</si>
  <si>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</si>
  <si>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</si>
  <si>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</si>
  <si>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</si>
  <si>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</si>
  <si>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</si>
  <si>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</si>
  <si>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</si>
  <si>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</si>
  <si>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</si>
  <si>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</si>
  <si>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</si>
  <si>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</si>
  <si>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</si>
  <si>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</si>
  <si>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</si>
  <si>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</si>
  <si>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</si>
  <si>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</si>
  <si>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</si>
  <si>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</si>
  <si>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</si>
  <si>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</si>
  <si>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</si>
  <si>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</si>
  <si>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</si>
  <si>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</si>
  <si>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</si>
  <si>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</si>
  <si>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</si>
  <si>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</si>
  <si>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</si>
  <si>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</si>
  <si>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</si>
  <si>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</si>
  <si>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</si>
  <si>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</si>
  <si>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</si>
  <si>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</si>
  <si>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</si>
  <si>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</si>
  <si>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</si>
  <si>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</si>
  <si>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</si>
  <si>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</si>
  <si>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</si>
  <si>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</si>
  <si>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</si>
  <si>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</si>
  <si>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</si>
  <si>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</si>
  <si>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</si>
  <si>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</si>
  <si>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</si>
  <si>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</si>
  <si>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</si>
  <si>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</si>
  <si>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</si>
  <si>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</si>
  <si>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</si>
  <si>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</si>
  <si>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</si>
  <si>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</si>
  <si>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</si>
  <si>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</si>
  <si>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</si>
  <si>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</si>
  <si>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</si>
  <si>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</si>
  <si>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</si>
  <si>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</si>
  <si>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</si>
  <si>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</si>
  <si>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</si>
  <si>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</si>
  <si>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</si>
  <si>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</si>
  <si>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</si>
  <si>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</si>
  <si>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</si>
  <si>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</si>
  <si>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</si>
  <si>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</si>
  <si>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</si>
  <si>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</si>
  <si>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</si>
  <si>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</si>
  <si>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</si>
  <si>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</si>
  <si>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</si>
  <si>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</si>
  <si>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</si>
  <si>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</si>
  <si>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</si>
  <si>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</si>
  <si>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</si>
  <si>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</si>
  <si>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</si>
  <si>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</si>
  <si>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</si>
  <si>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</si>
  <si>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</si>
  <si>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</si>
  <si>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</si>
  <si>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</si>
  <si>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</si>
  <si>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</si>
  <si>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</si>
  <si>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</si>
  <si>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</si>
  <si>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</si>
  <si>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</si>
  <si>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</si>
  <si>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</si>
  <si>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</si>
  <si>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</si>
  <si>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</si>
  <si>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</si>
  <si>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</si>
  <si>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</si>
  <si>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</si>
  <si>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</si>
  <si>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</si>
  <si>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</si>
  <si>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</si>
  <si>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</si>
  <si>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</si>
  <si>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</si>
  <si>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</si>
  <si>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</si>
  <si>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</si>
  <si>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</si>
  <si>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</si>
  <si>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</si>
  <si>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</si>
  <si>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</si>
  <si>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</si>
  <si>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</si>
  <si>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</si>
  <si>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</si>
  <si>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</si>
  <si>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</si>
  <si>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</si>
  <si>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</si>
  <si>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</si>
  <si>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</si>
  <si>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</si>
  <si>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</si>
  <si>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</si>
  <si>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</si>
  <si>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</si>
  <si>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</si>
  <si>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</si>
  <si>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</si>
  <si>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</si>
  <si>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</si>
  <si>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</si>
  <si>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</si>
  <si>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</si>
  <si>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</si>
  <si>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</si>
  <si>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</si>
  <si>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</si>
  <si>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</si>
  <si>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</si>
  <si>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</si>
  <si>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</si>
  <si>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</si>
  <si>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</si>
  <si>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</si>
  <si>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</si>
  <si>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</si>
  <si>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</si>
  <si>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</si>
  <si>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</si>
  <si>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</si>
  <si>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</si>
  <si>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</si>
  <si>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</si>
  <si>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</si>
  <si>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</si>
  <si>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</si>
  <si>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</si>
  <si>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</si>
  <si>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</si>
  <si>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</si>
  <si>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</si>
  <si>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</si>
  <si>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</si>
  <si>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</si>
  <si>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</si>
  <si>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</si>
  <si>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</si>
  <si>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</si>
  <si>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</si>
  <si>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</si>
  <si>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</si>
  <si>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</si>
  <si>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</si>
  <si>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</si>
  <si>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</si>
  <si>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</si>
  <si>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</si>
  <si>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</si>
  <si>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</si>
  <si>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</si>
  <si>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</si>
  <si>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</si>
  <si>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</si>
  <si>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</si>
  <si>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</si>
  <si>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</si>
  <si>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</si>
  <si>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</si>
  <si>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</si>
  <si>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</si>
  <si>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</si>
  <si>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</si>
  <si>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</si>
  <si>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</si>
  <si>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</si>
  <si>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</si>
  <si>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</si>
  <si>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</si>
  <si>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</si>
  <si>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</si>
  <si>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</si>
  <si>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</si>
  <si>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</si>
  <si>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</si>
  <si>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</si>
  <si>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</si>
  <si>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</si>
  <si>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</si>
  <si>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</si>
  <si>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</si>
  <si>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</si>
  <si>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</si>
  <si>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</si>
  <si>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</si>
  <si>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</si>
  <si>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</si>
  <si>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</si>
  <si>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</si>
  <si>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</si>
  <si>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</si>
  <si>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</si>
  <si>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</si>
  <si>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</si>
  <si>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</si>
  <si>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</si>
  <si>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</si>
  <si>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</si>
  <si>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</si>
  <si>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</si>
  <si>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</si>
  <si>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</si>
  <si>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</si>
  <si>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</si>
  <si>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</si>
  <si>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</si>
  <si>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</si>
  <si>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</si>
  <si>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</si>
  <si>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</si>
  <si>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</si>
  <si>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</si>
  <si>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</si>
  <si>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</si>
  <si>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</si>
  <si>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</si>
  <si>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</si>
  <si>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</si>
  <si>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</si>
  <si>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</si>
  <si>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</si>
  <si>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</si>
  <si>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</si>
  <si>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</si>
  <si>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</si>
  <si>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</si>
  <si>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</si>
  <si>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</si>
  <si>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</si>
  <si>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</si>
  <si>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</si>
  <si>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</si>
  <si>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</si>
  <si>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</si>
  <si>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</si>
  <si>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</si>
  <si>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</si>
  <si>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</si>
  <si>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</si>
  <si>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</si>
  <si>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</si>
  <si>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</si>
  <si>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</si>
  <si>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</si>
  <si>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</si>
  <si>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</si>
  <si>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</si>
  <si>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</si>
  <si>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</si>
  <si>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</si>
  <si>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</si>
  <si>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</si>
  <si>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</si>
  <si>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</si>
  <si>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</si>
  <si>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</si>
  <si>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</si>
  <si>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</si>
  <si>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</si>
  <si>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</si>
  <si>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</si>
  <si>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</si>
  <si>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</si>
  <si>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</si>
  <si>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</si>
  <si>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</si>
  <si>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</si>
  <si>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</si>
  <si>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</si>
  <si>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</si>
  <si>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</si>
  <si>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</si>
  <si>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</si>
  <si>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</si>
  <si>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</si>
  <si>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</si>
  <si>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</si>
  <si>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</si>
  <si>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</si>
  <si>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</si>
  <si>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</si>
  <si>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</si>
  <si>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</si>
  <si>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</si>
  <si>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</si>
  <si>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</si>
  <si>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</si>
  <si>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</si>
  <si>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</si>
  <si>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</si>
  <si>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</si>
  <si>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</si>
  <si>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</si>
  <si>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</si>
  <si>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</si>
  <si>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</si>
  <si>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</si>
  <si>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</si>
  <si>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</si>
  <si>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</si>
  <si>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</si>
  <si>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</si>
  <si>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</si>
  <si>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</si>
  <si>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</si>
  <si>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</si>
  <si>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</si>
  <si>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</si>
  <si>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</si>
  <si>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</si>
  <si>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</si>
  <si>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</si>
  <si>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</si>
  <si>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</si>
  <si>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</si>
  <si>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</si>
  <si>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</si>
  <si>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</si>
  <si>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</si>
  <si>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</si>
  <si>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</si>
  <si>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</si>
  <si>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</si>
  <si>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</si>
  <si>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</si>
  <si>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</si>
  <si>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</si>
  <si>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</si>
  <si>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</si>
  <si>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</si>
  <si>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</si>
  <si>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</si>
  <si>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</si>
  <si>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</si>
  <si>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</si>
  <si>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</si>
  <si>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</si>
  <si>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</si>
  <si>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</si>
  <si>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</si>
  <si>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</si>
  <si>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</si>
  <si>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</si>
  <si>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</si>
  <si>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</si>
  <si>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</si>
  <si>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</si>
  <si>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</si>
  <si>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</si>
  <si>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</si>
  <si>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</si>
  <si>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</si>
  <si>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</si>
  <si>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</si>
  <si>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</si>
  <si>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</si>
  <si>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</si>
  <si>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</si>
  <si>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</si>
  <si>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</si>
  <si>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</si>
  <si>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</si>
  <si>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</si>
  <si>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</si>
  <si>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</si>
  <si>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</si>
  <si>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</si>
  <si>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</si>
  <si>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</si>
  <si>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</si>
  <si>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</si>
  <si>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</si>
  <si>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</si>
  <si>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</si>
  <si>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</si>
  <si>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</si>
  <si>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</si>
  <si>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</si>
  <si>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</si>
  <si>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</si>
  <si>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</si>
  <si>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</si>
  <si>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</si>
  <si>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</si>
  <si>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</si>
  <si>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</si>
  <si>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</si>
  <si>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</si>
  <si>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</si>
  <si>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</si>
  <si>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</si>
  <si>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</si>
  <si>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</si>
  <si>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</si>
  <si>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</si>
  <si>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</si>
  <si>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</si>
  <si>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</si>
  <si>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</si>
  <si>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</si>
  <si>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</si>
  <si>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</si>
  <si>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</si>
  <si>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</si>
  <si>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</si>
  <si>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</si>
  <si>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</si>
  <si>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</si>
  <si>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</si>
  <si>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</si>
  <si>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</si>
  <si>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</si>
  <si>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</si>
  <si>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</si>
  <si>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</si>
  <si>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</si>
  <si>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</si>
  <si>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</si>
  <si>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</si>
  <si>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</si>
  <si>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</si>
  <si>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</si>
  <si>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</si>
  <si>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</si>
  <si>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</si>
  <si>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</si>
  <si>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</si>
  <si>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</si>
  <si>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</si>
  <si>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</si>
  <si>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</si>
  <si>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</si>
  <si>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</si>
  <si>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</si>
  <si>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</si>
  <si>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</si>
  <si>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</si>
  <si>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</si>
  <si>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</si>
  <si>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</si>
  <si>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</si>
  <si>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</si>
  <si>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</si>
  <si>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</si>
  <si>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</si>
  <si>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</si>
  <si>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</si>
  <si>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</si>
  <si>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</si>
  <si>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</si>
  <si>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</si>
  <si>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</si>
  <si>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</si>
  <si>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</si>
  <si>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</si>
  <si>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</si>
  <si>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</si>
  <si>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</si>
  <si>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</si>
  <si>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</si>
  <si>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</si>
  <si>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</si>
  <si>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</si>
  <si>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</si>
  <si>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</si>
  <si>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</si>
  <si>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</si>
  <si>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</si>
  <si>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</si>
  <si>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</si>
  <si>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</si>
  <si>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</si>
  <si>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</si>
  <si>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</si>
  <si>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</si>
  <si>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</si>
  <si>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</si>
  <si>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</si>
  <si>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</si>
  <si>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</si>
  <si>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</si>
  <si>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</si>
  <si>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</si>
  <si>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</si>
  <si>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</si>
  <si>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</si>
  <si>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</si>
  <si>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</si>
  <si>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</si>
  <si>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</si>
  <si>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</si>
  <si>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</si>
  <si>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</si>
  <si>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</si>
  <si>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</si>
  <si>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</si>
  <si>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</si>
  <si>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</si>
  <si>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</si>
  <si>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</si>
  <si>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</si>
  <si>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</si>
  <si>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</si>
  <si>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</si>
  <si>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</si>
  <si>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</si>
  <si>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</si>
  <si>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</si>
  <si>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</si>
  <si>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</si>
  <si>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</si>
  <si>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</si>
  <si>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</si>
  <si>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</si>
  <si>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</si>
  <si>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</si>
  <si>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</si>
  <si>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</si>
  <si>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</si>
  <si>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</si>
  <si>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</si>
  <si>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</si>
  <si>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</si>
  <si>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</si>
  <si>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</si>
  <si>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</si>
  <si>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</si>
  <si>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</si>
  <si>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</si>
  <si>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</si>
  <si>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</si>
  <si>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</si>
  <si>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</si>
  <si>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</si>
  <si>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</si>
  <si>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</si>
  <si>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</si>
  <si>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</si>
  <si>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</si>
  <si>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</si>
  <si>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</si>
  <si>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</si>
  <si>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</si>
  <si>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</si>
  <si>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</si>
  <si>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</si>
  <si>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</si>
  <si>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</si>
  <si>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</si>
  <si>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</si>
  <si>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</si>
  <si>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</si>
  <si>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</si>
  <si>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</si>
  <si>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</si>
  <si>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</si>
  <si>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</si>
  <si>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</si>
  <si>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</si>
  <si>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</si>
  <si>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</si>
  <si>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</si>
  <si>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</si>
  <si>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</si>
  <si>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</si>
  <si>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</si>
  <si>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</si>
  <si>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</si>
  <si>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</si>
  <si>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</si>
  <si>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</si>
  <si>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</si>
  <si>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</si>
  <si>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</si>
  <si>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</si>
  <si>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</si>
  <si>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</si>
  <si>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</si>
  <si>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</si>
  <si>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</si>
  <si>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</si>
  <si>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</si>
  <si>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</si>
  <si>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</si>
  <si>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</si>
  <si>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</si>
  <si>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</si>
  <si>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</si>
  <si>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</si>
  <si>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</si>
  <si>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</si>
  <si>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</si>
  <si>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</si>
  <si>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</si>
  <si>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</si>
  <si>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</si>
  <si>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</si>
  <si>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</si>
  <si>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</si>
  <si>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</si>
  <si>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</si>
  <si>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</si>
  <si>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</si>
  <si>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</si>
  <si>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</si>
  <si>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</si>
  <si>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</si>
  <si>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</si>
  <si>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</si>
  <si>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</si>
  <si>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</si>
  <si>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</si>
  <si>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</si>
  <si>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</si>
  <si>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</si>
  <si>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</si>
  <si>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</si>
  <si>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</si>
  <si>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</si>
  <si>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</si>
  <si>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</si>
  <si>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</si>
  <si>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</si>
  <si>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</si>
  <si>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</si>
  <si>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</si>
  <si>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</si>
  <si>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</si>
  <si>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</si>
  <si>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</si>
  <si>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</si>
  <si>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</si>
  <si>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</si>
  <si>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</si>
  <si>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</si>
  <si>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</si>
  <si>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</si>
  <si>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</si>
  <si>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</si>
  <si>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</si>
  <si>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</si>
  <si>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</si>
  <si>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</si>
  <si>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</si>
  <si>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</si>
  <si>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</si>
  <si>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</si>
  <si>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</si>
  <si>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</si>
  <si>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</si>
  <si>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</si>
  <si>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</si>
  <si>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</si>
  <si>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</si>
  <si>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</si>
  <si>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</si>
  <si>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</si>
  <si>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</si>
  <si>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</si>
  <si>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</si>
  <si>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</si>
  <si>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</si>
  <si>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</si>
  <si>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</si>
  <si>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</si>
  <si>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</si>
  <si>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</si>
  <si>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</si>
  <si>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</si>
  <si>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</si>
  <si>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</si>
  <si>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</si>
  <si>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</si>
  <si>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</si>
  <si>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</si>
  <si>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</si>
  <si>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</si>
  <si>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</si>
  <si>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</si>
  <si>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</si>
  <si>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</si>
  <si>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</si>
  <si>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</si>
  <si>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</si>
  <si>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</si>
  <si>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</si>
  <si>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</si>
  <si>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</si>
  <si>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</si>
  <si>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</si>
  <si>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</si>
  <si>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</si>
  <si>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</si>
  <si>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</si>
  <si>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</si>
  <si>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</si>
  <si>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</si>
  <si>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</si>
  <si>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</si>
  <si>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</si>
  <si>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</si>
  <si>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</si>
  <si>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</si>
  <si>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</si>
  <si>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</si>
  <si>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</si>
  <si>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</si>
  <si>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</si>
  <si>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</si>
  <si>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</si>
  <si>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</si>
  <si>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</si>
  <si>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</si>
  <si>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</si>
  <si>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</si>
  <si>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</si>
  <si>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</si>
  <si>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</si>
  <si>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</si>
  <si>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</si>
  <si>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</si>
  <si>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</si>
  <si>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</si>
  <si>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</si>
  <si>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</si>
  <si>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</si>
  <si>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</si>
  <si>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</si>
  <si>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</si>
  <si>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</si>
  <si>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</si>
  <si>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</si>
  <si>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</si>
  <si>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</si>
  <si>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</si>
  <si>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</si>
  <si>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</si>
  <si>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</si>
  <si>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</si>
  <si>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</si>
  <si>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</si>
  <si>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</si>
  <si>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</si>
  <si>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</si>
  <si>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</si>
  <si>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</si>
  <si>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</si>
  <si>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</si>
  <si>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</si>
  <si>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</si>
  <si>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</si>
  <si>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</si>
  <si>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</si>
  <si>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</si>
  <si>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</si>
  <si>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</si>
  <si>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</si>
  <si>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</si>
  <si>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</si>
  <si>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</si>
  <si>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</si>
  <si>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</si>
  <si>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</si>
  <si>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</si>
  <si>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</si>
  <si>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</si>
  <si>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</si>
  <si>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</si>
  <si>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</si>
  <si>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</si>
  <si>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</si>
  <si>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</si>
  <si>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</si>
  <si>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</si>
  <si>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</si>
  <si>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</si>
  <si>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</si>
  <si>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</si>
  <si>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</si>
  <si>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</si>
  <si>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</si>
  <si>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</si>
  <si>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</si>
  <si>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</si>
  <si>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</si>
  <si>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</si>
  <si>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</si>
  <si>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</si>
  <si>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</si>
  <si>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</si>
  <si>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</si>
  <si>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</si>
  <si>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</si>
  <si>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</si>
  <si>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</si>
  <si>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</si>
  <si>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</si>
  <si>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</si>
  <si>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</si>
  <si>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</si>
  <si>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</si>
  <si>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</si>
  <si>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</si>
  <si>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</si>
  <si>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</si>
  <si>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</si>
  <si>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</si>
  <si>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</si>
  <si>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</si>
  <si>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</si>
  <si>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</si>
  <si>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</si>
  <si>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</si>
  <si>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</si>
  <si>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</si>
  <si>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</si>
  <si>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</si>
  <si>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</si>
  <si>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</si>
  <si>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</si>
  <si>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</si>
  <si>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</si>
  <si>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</si>
  <si>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</si>
  <si>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</si>
  <si>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</si>
  <si>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</si>
  <si>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</si>
  <si>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</si>
  <si>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</si>
  <si>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</si>
  <si>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</si>
  <si>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</si>
  <si>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</si>
  <si>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</si>
  <si>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</si>
  <si>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</si>
  <si>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</si>
  <si>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</si>
  <si>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</si>
  <si>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</si>
  <si>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</si>
  <si>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</si>
  <si>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</si>
  <si>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</si>
  <si>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</si>
  <si>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</si>
  <si>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</si>
  <si>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</si>
  <si>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</si>
  <si>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</si>
  <si>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</si>
  <si>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</si>
  <si>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</si>
  <si>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</si>
  <si>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</si>
  <si>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</si>
  <si>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</si>
  <si>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</si>
  <si>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</si>
  <si>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</si>
  <si>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</si>
  <si>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</si>
  <si>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</si>
  <si>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</si>
  <si>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</si>
  <si>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</si>
  <si>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</si>
  <si>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</si>
  <si>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</si>
  <si>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</si>
  <si>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</si>
  <si>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</si>
  <si>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</si>
  <si>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</si>
  <si>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</si>
  <si>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</si>
  <si>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</si>
  <si>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</si>
  <si>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</si>
  <si>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</si>
  <si>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</si>
  <si>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</si>
  <si>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</si>
  <si>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</si>
  <si>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</si>
  <si>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</si>
  <si>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</si>
  <si>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</si>
  <si>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</si>
  <si>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</si>
  <si>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</si>
  <si>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</si>
  <si>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</si>
  <si>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</si>
  <si>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</si>
  <si>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</si>
  <si>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</si>
  <si>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</si>
  <si>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</si>
  <si>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</si>
  <si>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</si>
  <si>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</si>
  <si>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</si>
  <si>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</si>
  <si>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</si>
  <si>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</si>
  <si>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</si>
  <si>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</si>
  <si>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</si>
  <si>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</si>
  <si>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</si>
  <si>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</si>
  <si>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</si>
  <si>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</si>
  <si>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</si>
  <si>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</si>
  <si>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</si>
  <si>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</si>
  <si>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</si>
  <si>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</si>
  <si>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</si>
  <si>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</si>
  <si>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</si>
  <si>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</si>
  <si>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</si>
  <si>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</si>
  <si>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</si>
  <si>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</si>
  <si>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</si>
  <si>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</si>
  <si>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</si>
  <si>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</si>
  <si>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</si>
  <si>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</si>
  <si>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</si>
  <si>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</si>
  <si>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</si>
  <si>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</si>
  <si>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</si>
  <si>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</si>
  <si>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</si>
  <si>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</si>
  <si>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</si>
  <si>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</si>
  <si>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</si>
  <si>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</si>
  <si>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</si>
  <si>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</si>
  <si>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</si>
  <si>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</si>
  <si>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</si>
  <si>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</si>
  <si>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</si>
  <si>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</si>
  <si>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</si>
  <si>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</si>
  <si>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</si>
  <si>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</si>
  <si>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</si>
  <si>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</si>
  <si>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</si>
  <si>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</si>
  <si>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</si>
  <si>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</si>
  <si>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</si>
  <si>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</si>
  <si>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</si>
  <si>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</si>
  <si>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</si>
  <si>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</si>
  <si>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</si>
  <si>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</si>
  <si>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</si>
  <si>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</si>
  <si>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</si>
  <si>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</si>
  <si>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</si>
  <si>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</si>
  <si>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</si>
  <si>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</si>
  <si>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</si>
  <si>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</si>
  <si>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</si>
  <si>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</si>
  <si>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</si>
  <si>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</si>
  <si>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</si>
  <si>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</si>
  <si>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</si>
  <si>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</si>
  <si>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</si>
  <si>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</si>
  <si>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</si>
  <si>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</si>
  <si>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</si>
  <si>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</si>
  <si>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</si>
  <si>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</si>
  <si>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</si>
  <si>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</si>
  <si>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</si>
  <si>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</si>
  <si>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</si>
  <si>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</si>
  <si>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</si>
  <si>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</si>
  <si>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</si>
  <si>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</si>
  <si>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</si>
  <si>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</si>
  <si>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</si>
  <si>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</si>
  <si>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</si>
  <si>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</si>
  <si>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</si>
  <si>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</si>
  <si>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</si>
  <si>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</si>
  <si>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</si>
  <si>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</si>
  <si>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</si>
  <si>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</si>
  <si>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</si>
  <si>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</si>
  <si>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</si>
  <si>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</si>
  <si>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</si>
  <si>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</si>
  <si>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</si>
  <si>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</si>
  <si>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</si>
  <si>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</si>
  <si>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</si>
  <si>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</si>
  <si>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</si>
  <si>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</si>
  <si>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</si>
  <si>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</si>
  <si>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</si>
  <si>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</si>
  <si>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</si>
  <si>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</si>
  <si>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</si>
  <si>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</si>
  <si>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</si>
  <si>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</si>
  <si>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</si>
  <si>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</si>
  <si>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</si>
  <si>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</si>
  <si>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</si>
  <si>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</si>
  <si>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</si>
  <si>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</si>
  <si>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</si>
  <si>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</si>
  <si>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</si>
  <si>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</si>
  <si>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</si>
  <si>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</si>
  <si>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</si>
  <si>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</si>
  <si>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</si>
  <si>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</si>
  <si>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</si>
  <si>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</si>
  <si>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</si>
  <si>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</si>
  <si>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</si>
  <si>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</si>
  <si>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</si>
  <si>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</si>
  <si>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</si>
  <si>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</si>
  <si>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</si>
  <si>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</si>
  <si>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</si>
  <si>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</si>
  <si>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</si>
  <si>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</si>
  <si>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</si>
  <si>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</si>
  <si>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</si>
  <si>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</si>
  <si>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</si>
  <si>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</si>
  <si>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</si>
  <si>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</si>
  <si>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</si>
  <si>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</si>
  <si>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</si>
  <si>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</si>
  <si>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</si>
  <si>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</si>
  <si>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</si>
  <si>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</si>
  <si>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</si>
  <si>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</si>
  <si>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</si>
  <si>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</si>
  <si>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</si>
  <si>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</si>
  <si>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</si>
  <si>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</si>
  <si>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</si>
  <si>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</si>
  <si>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</si>
  <si>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</si>
  <si>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</si>
  <si>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</si>
  <si>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</si>
  <si>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</si>
  <si>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</si>
  <si>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</si>
  <si>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</si>
  <si>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</si>
  <si>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</si>
  <si>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</si>
  <si>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</si>
  <si>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</si>
  <si>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</si>
  <si>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</si>
  <si>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</si>
  <si>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</si>
  <si>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</si>
  <si>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</si>
  <si>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</si>
  <si>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</si>
  <si>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</si>
  <si>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</si>
  <si>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</si>
  <si>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</si>
  <si>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</si>
  <si>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</si>
  <si>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</si>
  <si>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</si>
  <si>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</si>
  <si>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</si>
  <si>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</si>
  <si>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</si>
  <si>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</si>
  <si>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</si>
  <si>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</si>
  <si>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</si>
  <si>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</si>
  <si>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</si>
  <si>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</si>
  <si>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</si>
  <si>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</si>
  <si>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</si>
  <si>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</si>
  <si>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</si>
  <si>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</si>
  <si>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</si>
  <si>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</si>
  <si>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</si>
  <si>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</si>
  <si>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</si>
  <si>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</si>
  <si>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</si>
  <si>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</si>
  <si>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</si>
  <si>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</si>
  <si>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</si>
  <si>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</si>
  <si>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</si>
  <si>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</si>
  <si>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</si>
  <si>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</si>
  <si>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</si>
  <si>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</si>
  <si>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</si>
  <si>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</si>
  <si>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</si>
  <si>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</si>
  <si>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</si>
  <si>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</si>
  <si>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</si>
  <si>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</si>
  <si>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</si>
  <si>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</si>
  <si>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</si>
  <si>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</si>
  <si>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</si>
  <si>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</si>
  <si>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</si>
  <si>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</si>
  <si>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</si>
  <si>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</si>
  <si>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</si>
  <si>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</si>
  <si>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</si>
  <si>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</si>
  <si>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</si>
  <si>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</si>
  <si>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</si>
  <si>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</si>
  <si>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</si>
  <si>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</si>
  <si>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</si>
  <si>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</si>
  <si>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</si>
  <si>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</si>
  <si>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</si>
  <si>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</si>
  <si>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</si>
  <si>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</si>
  <si>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</si>
  <si>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</si>
  <si>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</si>
  <si>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</si>
  <si>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</si>
  <si>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</si>
  <si>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</si>
  <si>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</si>
  <si>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</si>
  <si>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</si>
  <si>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</si>
  <si>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</si>
  <si>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</si>
  <si>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</si>
  <si>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</si>
  <si>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</si>
  <si>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</si>
  <si>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</si>
  <si>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</si>
  <si>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</si>
  <si>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</si>
  <si>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</si>
  <si>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</si>
  <si>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</si>
  <si>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</si>
  <si>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</si>
  <si>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</si>
  <si>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</si>
  <si>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</si>
  <si>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</si>
  <si>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</si>
  <si>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</si>
  <si>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</si>
  <si>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</si>
  <si>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</si>
  <si>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</si>
  <si>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</si>
  <si>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</si>
  <si>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</si>
  <si>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</si>
  <si>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</si>
  <si>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</si>
  <si>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</si>
  <si>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</si>
  <si>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</si>
  <si>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</si>
  <si>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</si>
  <si>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</si>
  <si>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</si>
  <si>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</si>
  <si>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</si>
  <si>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</si>
  <si>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</si>
  <si>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</si>
  <si>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</si>
  <si>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</si>
  <si>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</si>
  <si>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</si>
  <si>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</si>
  <si>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</si>
  <si>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</si>
  <si>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</si>
  <si>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</si>
  <si>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</si>
  <si>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</si>
  <si>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</si>
  <si>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</si>
  <si>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</si>
  <si>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</si>
  <si>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</si>
  <si>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</si>
  <si>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</si>
  <si>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</si>
  <si>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</si>
  <si>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</si>
  <si>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</si>
  <si>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</si>
  <si>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</si>
  <si>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</si>
  <si>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</si>
  <si>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</si>
  <si>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</si>
  <si>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</si>
  <si>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</si>
  <si>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</si>
  <si>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</si>
  <si>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</si>
  <si>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</si>
  <si>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</si>
  <si>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</si>
  <si>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</si>
  <si>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</si>
  <si>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</si>
  <si>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</si>
  <si>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</si>
  <si>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</si>
  <si>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</si>
  <si>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</si>
  <si>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</si>
  <si>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</si>
  <si>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</si>
  <si>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</si>
  <si>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</si>
  <si>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</si>
  <si>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</si>
  <si>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</si>
  <si>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</si>
  <si>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</si>
  <si>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</si>
  <si>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</si>
  <si>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</si>
  <si>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</si>
  <si>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</si>
  <si>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</si>
  <si>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</si>
  <si>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</si>
  <si>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</si>
  <si>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</si>
  <si>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</si>
  <si>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</si>
  <si>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</si>
  <si>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</si>
  <si>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</si>
  <si>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</si>
  <si>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</si>
  <si>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</si>
  <si>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</si>
  <si>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</si>
  <si>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</si>
  <si>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</si>
  <si>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</si>
  <si>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</si>
  <si>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</si>
  <si>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</si>
  <si>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</si>
  <si>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</si>
  <si>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</si>
  <si>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</si>
  <si>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</si>
  <si>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</si>
  <si>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</si>
  <si>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</si>
  <si>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</si>
  <si>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</si>
  <si>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</si>
  <si>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</si>
  <si>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</si>
  <si>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</si>
  <si>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</si>
  <si>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</si>
  <si>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</si>
  <si>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</si>
  <si>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</si>
  <si>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</si>
  <si>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</si>
  <si>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</si>
  <si>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</si>
  <si>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</si>
  <si>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</si>
  <si>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</si>
  <si>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</si>
  <si>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</si>
  <si>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</si>
  <si>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</si>
  <si>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</si>
  <si>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</si>
  <si>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</si>
  <si>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</si>
  <si>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</si>
  <si>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</si>
  <si>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</si>
  <si>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</si>
  <si>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</si>
  <si>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</si>
  <si>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</si>
  <si>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</si>
  <si>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</si>
  <si>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</si>
  <si>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</si>
  <si>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</si>
  <si>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</si>
  <si>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</si>
  <si>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</si>
  <si>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</si>
  <si>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</si>
  <si>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</si>
  <si>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</si>
  <si>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</si>
  <si>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</si>
  <si>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</si>
  <si>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</si>
  <si>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</si>
  <si>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</si>
  <si>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</si>
  <si>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</si>
  <si>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</si>
  <si>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</si>
  <si>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</si>
  <si>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</si>
  <si>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</si>
  <si>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</si>
  <si>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</si>
  <si>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</si>
  <si>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</si>
  <si>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</si>
  <si>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</si>
  <si>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</si>
  <si>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</si>
  <si>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</si>
  <si>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</si>
  <si>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</si>
  <si>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</si>
  <si>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</si>
  <si>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</si>
  <si>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</si>
  <si>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</si>
  <si>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</si>
  <si>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</si>
  <si>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</si>
  <si>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</si>
  <si>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</si>
  <si>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</si>
  <si>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</si>
  <si>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</si>
  <si>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</si>
  <si>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</si>
  <si>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</si>
  <si>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</si>
  <si>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</si>
  <si>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</si>
  <si>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</si>
  <si>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</si>
  <si>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</si>
  <si>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</si>
  <si>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</si>
  <si>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</si>
  <si>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</si>
  <si>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</si>
  <si>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</si>
  <si>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</si>
  <si>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</si>
  <si>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</si>
  <si>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</si>
  <si>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</si>
  <si>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</si>
  <si>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</si>
  <si>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</si>
  <si>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</si>
  <si>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</si>
  <si>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</si>
  <si>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</si>
  <si>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</si>
  <si>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</si>
  <si>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</si>
  <si>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</si>
  <si>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</si>
  <si>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</si>
  <si>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</si>
  <si>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</si>
  <si>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</si>
  <si>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</si>
  <si>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</si>
  <si>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</si>
  <si>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</si>
  <si>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</si>
  <si>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</si>
  <si>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</si>
  <si>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</si>
  <si>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</si>
  <si>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</si>
  <si>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</si>
  <si>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</si>
  <si>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</si>
  <si>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</si>
  <si>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</si>
  <si>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</si>
  <si>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</si>
  <si>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</si>
  <si>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</si>
  <si>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</si>
  <si>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</si>
  <si>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</si>
  <si>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</si>
  <si>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</si>
  <si>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</si>
  <si>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</si>
  <si>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</si>
  <si>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</si>
  <si>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</si>
  <si>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</si>
  <si>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</si>
  <si>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</si>
  <si>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</si>
  <si>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</si>
  <si>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</si>
  <si>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</si>
  <si>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</si>
  <si>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</si>
  <si>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</si>
  <si>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</si>
  <si>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</si>
  <si>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</si>
  <si>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</si>
  <si>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</si>
  <si>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</si>
  <si>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</si>
  <si>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</si>
  <si>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</si>
  <si>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</si>
  <si>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</si>
  <si>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</si>
  <si>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</si>
  <si>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</si>
  <si>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</si>
  <si>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</si>
  <si>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</si>
  <si>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</si>
  <si>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</si>
  <si>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</si>
  <si>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</si>
  <si>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</si>
  <si>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</si>
  <si>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</si>
  <si>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</si>
  <si>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</si>
  <si>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</si>
  <si>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</si>
  <si>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</si>
  <si>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</si>
  <si>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</si>
  <si>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</si>
  <si>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</si>
  <si>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</si>
  <si>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</si>
  <si>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</si>
  <si>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</si>
  <si>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</si>
  <si>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</si>
  <si>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</si>
  <si>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</si>
  <si>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</si>
  <si>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</si>
  <si>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</si>
  <si>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</si>
  <si>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</si>
  <si>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</si>
  <si>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</si>
  <si>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</si>
  <si>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</si>
  <si>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</si>
  <si>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</si>
  <si>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</si>
  <si>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</si>
  <si>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</si>
  <si>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</si>
  <si>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</si>
  <si>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</si>
  <si>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</si>
  <si>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</si>
  <si>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</si>
  <si>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</si>
  <si>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</si>
  <si>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</si>
  <si>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</si>
  <si>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</si>
  <si>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</si>
  <si>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</si>
  <si>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</si>
  <si>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</si>
  <si>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</si>
  <si>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</si>
  <si>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</si>
  <si>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</si>
  <si>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</si>
  <si>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</si>
  <si>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</si>
  <si>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</si>
  <si>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</si>
  <si>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</si>
  <si>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</si>
  <si>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</si>
  <si>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</si>
  <si>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</si>
  <si>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</si>
  <si>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</si>
  <si>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</si>
  <si>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</si>
  <si>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</si>
  <si>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</si>
  <si>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</si>
  <si>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</si>
  <si>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</si>
  <si>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</si>
  <si>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</si>
  <si>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</si>
  <si>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</si>
  <si>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</si>
  <si>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</si>
  <si>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</si>
  <si>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</si>
  <si>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</si>
  <si>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</si>
  <si>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</si>
  <si>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</si>
  <si>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</si>
  <si>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</si>
  <si>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</si>
  <si>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</si>
  <si>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</si>
  <si>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</si>
  <si>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</si>
  <si>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</si>
  <si>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</si>
  <si>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</si>
  <si>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</si>
  <si>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</si>
  <si>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</si>
  <si>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</si>
  <si>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</si>
  <si>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</si>
  <si>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</si>
  <si>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</si>
  <si>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</si>
  <si>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</si>
  <si>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</si>
  <si>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</si>
  <si>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</si>
  <si>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</si>
  <si>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</si>
  <si>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</si>
  <si>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</si>
  <si>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</si>
  <si>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</si>
  <si>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</si>
  <si>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</si>
  <si>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</si>
  <si>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</si>
  <si>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</si>
  <si>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</si>
  <si>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</si>
  <si>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</si>
  <si>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</si>
  <si>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</si>
  <si>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</si>
  <si>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</si>
  <si>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</si>
  <si>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</si>
  <si>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</si>
  <si>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</si>
  <si>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</si>
  <si>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</si>
  <si>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</si>
  <si>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</si>
  <si>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</si>
  <si>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</si>
  <si>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</si>
  <si>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</si>
  <si>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</si>
  <si>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</si>
  <si>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</si>
  <si>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</si>
  <si>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</si>
  <si>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</si>
  <si>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</si>
  <si>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</si>
  <si>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</si>
  <si>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</si>
  <si>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</si>
  <si>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</si>
  <si>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</si>
  <si>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</si>
  <si>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</si>
  <si>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</si>
  <si>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</si>
  <si>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</si>
  <si>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</si>
  <si>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</si>
  <si>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</si>
  <si>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</si>
  <si>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</si>
  <si>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</si>
  <si>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</si>
  <si>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</si>
  <si>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</si>
  <si>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</si>
  <si>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</si>
  <si>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</si>
  <si>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</si>
  <si>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</si>
  <si>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</si>
  <si>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</si>
  <si>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</si>
  <si>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</si>
  <si>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</si>
  <si>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</si>
  <si>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</si>
  <si>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</si>
  <si>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</si>
  <si>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</si>
  <si>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</si>
  <si>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</si>
  <si>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</si>
  <si>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</si>
  <si>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</si>
  <si>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</si>
  <si>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</si>
  <si>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</si>
  <si>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</si>
  <si>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</si>
  <si>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</si>
  <si>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</si>
  <si>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</si>
  <si>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</si>
  <si>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</si>
  <si>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</si>
  <si>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</si>
  <si>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</si>
  <si>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</si>
  <si>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</si>
  <si>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</si>
  <si>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</si>
  <si>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</si>
  <si>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</si>
  <si>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</si>
  <si>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</si>
  <si>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</si>
  <si>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</si>
  <si>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</si>
  <si>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</si>
  <si>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</si>
  <si>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</si>
  <si>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</si>
  <si>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</si>
  <si>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</si>
  <si>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</si>
  <si>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</si>
  <si>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</si>
  <si>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</si>
  <si>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</si>
  <si>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</si>
  <si>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</si>
  <si>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</si>
  <si>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</si>
  <si>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</si>
  <si>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</si>
  <si>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</si>
  <si>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</si>
  <si>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</si>
  <si>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</si>
  <si>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</si>
  <si>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</si>
  <si>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</si>
  <si>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</si>
  <si>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</si>
  <si>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</si>
  <si>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</si>
  <si>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</si>
  <si>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</si>
  <si>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</si>
  <si>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</si>
  <si>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</si>
  <si>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</si>
  <si>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</si>
  <si>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</si>
  <si>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</si>
  <si>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</si>
  <si>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</si>
  <si>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</si>
  <si>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</si>
  <si>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</si>
  <si>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</si>
  <si>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</si>
  <si>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</si>
  <si>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</si>
  <si>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</si>
  <si>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</si>
  <si>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</si>
  <si>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</si>
  <si>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</si>
  <si>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</si>
  <si>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</si>
  <si>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</si>
  <si>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</si>
  <si>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</si>
  <si>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</si>
  <si>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</si>
  <si>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</si>
  <si>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</si>
  <si>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</si>
  <si>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</si>
  <si>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</si>
  <si>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</si>
  <si>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</si>
  <si>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</si>
  <si>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</si>
  <si>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</si>
  <si>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</si>
  <si>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</si>
  <si>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</si>
  <si>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</si>
  <si>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</si>
  <si>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</si>
  <si>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</si>
  <si>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</si>
  <si>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</si>
  <si>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</si>
  <si>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</si>
  <si>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</si>
  <si>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</si>
  <si>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</si>
  <si>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</si>
  <si>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</si>
  <si>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</si>
  <si>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</si>
  <si>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</si>
  <si>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</si>
  <si>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</si>
  <si>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</si>
  <si>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</si>
  <si>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</si>
  <si>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</si>
  <si>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</si>
  <si>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</si>
  <si>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</si>
  <si>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</si>
  <si>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</si>
  <si>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</si>
  <si>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</si>
  <si>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</si>
  <si>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</si>
  <si>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</si>
  <si>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</si>
  <si>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</si>
  <si>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</si>
  <si>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</si>
  <si>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</si>
  <si>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</si>
  <si>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</si>
  <si>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</si>
  <si>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</si>
  <si>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</si>
  <si>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</si>
  <si>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</si>
  <si>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</si>
  <si>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</si>
  <si>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</si>
  <si>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</si>
  <si>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</si>
  <si>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</si>
  <si>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</si>
  <si>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</si>
  <si>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</si>
  <si>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</si>
  <si>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</si>
  <si>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</si>
  <si>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</si>
  <si>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</si>
  <si>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</si>
  <si>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</si>
  <si>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</si>
  <si>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</si>
  <si>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</si>
  <si>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</si>
  <si>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</si>
  <si>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</si>
  <si>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</si>
  <si>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</si>
  <si>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</si>
  <si>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</si>
  <si>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</si>
  <si>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</si>
  <si>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</si>
  <si>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</si>
  <si>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</si>
  <si>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</si>
  <si>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</si>
  <si>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</si>
  <si>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</si>
  <si>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</si>
  <si>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</si>
  <si>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</si>
  <si>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</si>
  <si>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</si>
  <si>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</si>
  <si>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</si>
  <si>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</si>
  <si>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</si>
  <si>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</si>
  <si>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</si>
  <si>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</si>
  <si>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</si>
  <si>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</si>
  <si>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</si>
  <si>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</si>
  <si>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</si>
  <si>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</si>
  <si>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</si>
  <si>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</si>
  <si>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</si>
  <si>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</si>
  <si>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</si>
  <si>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</si>
  <si>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</si>
  <si>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</si>
  <si>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</si>
  <si>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</si>
  <si>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</si>
  <si>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</si>
  <si>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</si>
  <si>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</si>
  <si>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</si>
  <si>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</si>
  <si>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</si>
  <si>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</si>
  <si>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</si>
  <si>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</si>
  <si>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</si>
  <si>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</si>
  <si>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</si>
  <si>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</si>
  <si>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</si>
  <si>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</si>
  <si>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</si>
  <si>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</si>
  <si>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</si>
  <si>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</si>
  <si>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</si>
  <si>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</si>
  <si>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</si>
  <si>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</si>
  <si>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</si>
  <si>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</si>
  <si>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</si>
  <si>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</si>
  <si>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</si>
  <si>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</si>
  <si>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</si>
  <si>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</si>
  <si>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</si>
  <si>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</si>
  <si>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</si>
  <si>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</si>
  <si>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</si>
  <si>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</si>
  <si>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</si>
  <si>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</si>
  <si>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</si>
  <si>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</si>
  <si>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</si>
  <si>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</si>
  <si>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</si>
  <si>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</si>
  <si>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</si>
  <si>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</si>
  <si>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</si>
  <si>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</si>
  <si>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</si>
  <si>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</si>
  <si>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</si>
  <si>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</si>
  <si>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</si>
  <si>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</si>
  <si>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</si>
  <si>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</si>
  <si>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</si>
  <si>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</si>
  <si>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</si>
  <si>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</si>
  <si>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</si>
  <si>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</si>
  <si>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</si>
  <si>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</si>
  <si>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</si>
  <si>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</si>
  <si>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</si>
  <si>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</si>
  <si>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</si>
  <si>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</si>
  <si>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</si>
  <si>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</si>
  <si>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</si>
  <si>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</si>
  <si>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</si>
  <si>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</si>
  <si>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</si>
  <si>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</si>
  <si>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</si>
  <si>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</si>
  <si>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</si>
  <si>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</si>
  <si>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</si>
  <si>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</si>
  <si>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</si>
  <si>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</si>
  <si>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</si>
  <si>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</si>
  <si>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</si>
  <si>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</si>
  <si>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</si>
  <si>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</si>
  <si>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</si>
  <si>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</si>
  <si>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</si>
  <si>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</si>
  <si>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</si>
  <si>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</si>
  <si>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</si>
  <si>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</si>
  <si>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</si>
  <si>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</si>
  <si>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</si>
  <si>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</si>
  <si>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</si>
  <si>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</si>
  <si>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</si>
  <si>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</si>
  <si>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</si>
  <si>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</si>
  <si>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</si>
  <si>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</si>
  <si>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</si>
  <si>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</si>
  <si>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</si>
  <si>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</si>
  <si>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</si>
  <si>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</si>
  <si>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</si>
  <si>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</si>
  <si>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</si>
  <si>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</si>
  <si>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</si>
  <si>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</si>
  <si>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</si>
  <si>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</si>
  <si>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</si>
  <si>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</si>
  <si>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</si>
  <si>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</si>
  <si>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</si>
  <si>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</si>
  <si>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</si>
  <si>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</si>
  <si>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</si>
  <si>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</si>
  <si>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</si>
  <si>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</si>
  <si>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</si>
  <si>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</si>
  <si>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</si>
  <si>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</si>
  <si>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</si>
  <si>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</si>
  <si>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</si>
  <si>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</si>
  <si>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</si>
  <si>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</si>
  <si>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</si>
  <si>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</si>
  <si>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</si>
  <si>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</si>
  <si>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</si>
  <si>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</si>
  <si>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</si>
  <si>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</si>
  <si>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</si>
  <si>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</si>
  <si>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</si>
  <si>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</si>
  <si>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</si>
  <si>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</si>
  <si>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</si>
  <si>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</si>
  <si>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</si>
  <si>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</si>
  <si>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</si>
  <si>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</si>
  <si>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</si>
  <si>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</si>
  <si>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</si>
  <si>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</si>
  <si>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</si>
  <si>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</si>
  <si>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</si>
  <si>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</si>
  <si>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</si>
  <si>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</si>
  <si>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</si>
  <si>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</si>
  <si>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</si>
  <si>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</si>
  <si>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</si>
  <si>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</si>
  <si>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</si>
  <si>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</si>
  <si>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</si>
  <si>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</si>
  <si>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</si>
  <si>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</si>
  <si>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</si>
  <si>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</si>
  <si>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</si>
  <si>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</si>
  <si>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</si>
  <si>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</si>
  <si>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</si>
  <si>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</si>
  <si>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</si>
  <si>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</si>
  <si>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</si>
  <si>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</si>
  <si>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</si>
  <si>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</si>
  <si>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</si>
  <si>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</si>
  <si>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</si>
  <si>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</si>
  <si>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</si>
  <si>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</si>
  <si>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</si>
  <si>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</si>
  <si>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</si>
  <si>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</si>
  <si>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</si>
  <si>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</si>
  <si>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</si>
  <si>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</si>
  <si>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</si>
  <si>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</si>
  <si>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</si>
  <si>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</si>
  <si>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</si>
  <si>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</si>
  <si>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</si>
  <si>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</si>
  <si>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</si>
  <si>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</si>
  <si>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</si>
  <si>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</si>
  <si>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</si>
  <si>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</si>
  <si>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</si>
  <si>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</si>
  <si>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</si>
  <si>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</si>
  <si>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</si>
  <si>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</si>
  <si>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</si>
  <si>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</si>
  <si>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</si>
  <si>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</si>
  <si>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</si>
  <si>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</si>
  <si>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</si>
  <si>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</si>
  <si>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</si>
  <si>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</si>
  <si>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</si>
  <si>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</si>
  <si>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</si>
  <si>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</si>
  <si>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</si>
  <si>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</si>
  <si>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</si>
  <si>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</si>
  <si>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</si>
  <si>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</si>
  <si>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</si>
  <si>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</si>
  <si>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</si>
  <si>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</si>
  <si>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</si>
  <si>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</si>
  <si>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</si>
  <si>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</si>
  <si>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</si>
  <si>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</si>
  <si>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</si>
  <si>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</si>
  <si>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</si>
  <si>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</si>
  <si>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</si>
  <si>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</si>
  <si>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</si>
  <si>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</si>
  <si>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</si>
  <si>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</si>
  <si>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</si>
  <si>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</si>
  <si>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</si>
  <si>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</si>
  <si>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</si>
  <si>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</si>
  <si>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</si>
  <si>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</si>
  <si>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</si>
  <si>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</si>
  <si>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</si>
  <si>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</si>
  <si>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</si>
  <si>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</si>
  <si>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</si>
  <si>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</si>
  <si>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</si>
  <si>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</si>
  <si>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</si>
  <si>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</si>
  <si>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</si>
  <si>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</si>
  <si>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</si>
  <si>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</si>
  <si>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</si>
  <si>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</si>
  <si>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</si>
  <si>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</si>
  <si>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</si>
  <si>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</si>
  <si>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</si>
  <si>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</si>
  <si>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</si>
  <si>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</si>
  <si>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</si>
  <si>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</si>
  <si>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</si>
  <si>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</si>
  <si>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</si>
  <si>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</si>
  <si>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</si>
  <si>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</si>
  <si>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</si>
  <si>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</si>
  <si>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</si>
  <si>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</si>
  <si>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</si>
  <si>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</si>
  <si>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</si>
  <si>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</si>
  <si>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</si>
  <si>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</si>
  <si>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</si>
  <si>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</si>
  <si>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</si>
  <si>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</si>
  <si>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</si>
  <si>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</si>
  <si>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</si>
  <si>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</si>
  <si>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</si>
  <si>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</si>
  <si>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</si>
  <si>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</si>
  <si>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</si>
  <si>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</si>
  <si>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</si>
  <si>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</si>
  <si>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</si>
  <si>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</si>
  <si>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</si>
  <si>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</si>
  <si>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</si>
  <si>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</si>
  <si>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</si>
  <si>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</si>
  <si>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</si>
  <si>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</si>
  <si>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</si>
  <si>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</si>
  <si>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</si>
  <si>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</si>
  <si>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</si>
  <si>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</si>
  <si>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</si>
  <si>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</si>
  <si>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</si>
  <si>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</si>
  <si>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</si>
  <si>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</si>
  <si>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</si>
  <si>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</si>
  <si>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</si>
  <si>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</si>
  <si>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</si>
  <si>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</si>
  <si>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</si>
  <si>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</si>
  <si>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</si>
  <si>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</si>
  <si>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</si>
  <si>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</si>
  <si>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</si>
  <si>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</si>
  <si>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</si>
  <si>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</si>
  <si>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</si>
  <si>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</si>
  <si>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</si>
  <si>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</si>
  <si>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</si>
  <si>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</si>
  <si>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</si>
  <si>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</si>
  <si>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</si>
  <si>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</si>
  <si>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</si>
  <si>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</si>
  <si>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</si>
  <si>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</si>
  <si>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</si>
  <si>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</si>
  <si>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</si>
  <si>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</si>
  <si>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</si>
  <si>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</si>
  <si>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</si>
  <si>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</si>
  <si>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</si>
  <si>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</si>
  <si>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</si>
  <si>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</si>
  <si>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</si>
  <si>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</si>
  <si>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</si>
  <si>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</si>
  <si>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</si>
  <si>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</si>
  <si>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</si>
  <si>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</si>
  <si>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</si>
  <si>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</si>
  <si>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</si>
  <si>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</si>
  <si>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</si>
  <si>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</si>
  <si>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</si>
  <si>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</si>
  <si>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</si>
  <si>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</si>
  <si>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</si>
  <si>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</si>
  <si>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</si>
  <si>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</si>
  <si>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</si>
  <si>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</si>
  <si>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</si>
  <si>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</si>
  <si>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</si>
  <si>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</si>
  <si>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</si>
  <si>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</si>
  <si>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</si>
  <si>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</si>
  <si>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</si>
  <si>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</si>
  <si>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</si>
  <si>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</si>
  <si>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</si>
  <si>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</si>
  <si>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</si>
  <si>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</si>
  <si>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</si>
  <si>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</si>
  <si>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</si>
  <si>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</si>
  <si>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</si>
  <si>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</si>
  <si>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</si>
  <si>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</si>
  <si>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</si>
  <si>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</si>
  <si>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</si>
  <si>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</si>
  <si>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</si>
  <si>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</si>
  <si>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</si>
  <si>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</si>
  <si>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</si>
  <si>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</si>
  <si>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</si>
  <si>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</si>
  <si>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</si>
  <si>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</si>
  <si>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</si>
  <si>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</si>
  <si>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</si>
  <si>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</si>
  <si>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</si>
  <si>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</si>
  <si>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</si>
  <si>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</si>
  <si>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</si>
  <si>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</si>
  <si>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</si>
  <si>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</si>
  <si>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</si>
  <si>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</si>
  <si>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</si>
  <si>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</si>
  <si>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</si>
  <si>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</si>
  <si>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</si>
  <si>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</si>
  <si>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</si>
  <si>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</si>
  <si>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</si>
  <si>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</si>
  <si>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</si>
  <si>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</si>
  <si>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</si>
  <si>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</si>
  <si>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</si>
  <si>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</si>
  <si>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</si>
  <si>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</si>
  <si>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</si>
  <si>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</si>
  <si>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</si>
  <si>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</si>
  <si>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</si>
  <si>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</si>
  <si>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</si>
  <si>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</si>
  <si>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</si>
  <si>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</si>
  <si>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</si>
  <si>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</si>
  <si>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</si>
  <si>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</si>
  <si>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</si>
  <si>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</si>
  <si>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</si>
  <si>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</si>
  <si>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</si>
  <si>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</si>
  <si>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</si>
  <si>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</si>
  <si>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</si>
  <si>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</si>
  <si>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</si>
  <si>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</si>
  <si>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</si>
  <si>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</si>
  <si>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</si>
  <si>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</si>
  <si>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</si>
  <si>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</si>
  <si>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</si>
  <si>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</si>
  <si>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</si>
  <si>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</si>
  <si>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</si>
  <si>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</si>
  <si>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</si>
  <si>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</si>
  <si>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</si>
  <si>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</si>
  <si>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</si>
  <si>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</si>
  <si>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</si>
  <si>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</si>
  <si>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</si>
  <si>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</si>
  <si>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</si>
  <si>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</si>
  <si>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</si>
  <si>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</si>
  <si>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</si>
  <si>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</si>
  <si>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</si>
  <si>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</si>
  <si>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</si>
  <si>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</si>
  <si>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</si>
  <si>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</si>
  <si>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</si>
  <si>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</si>
  <si>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</si>
  <si>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</si>
  <si>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</si>
  <si>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</si>
  <si>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</si>
  <si>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</si>
  <si>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</si>
  <si>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</si>
  <si>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</si>
  <si>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</si>
  <si>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</si>
  <si>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</si>
  <si>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</si>
  <si>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</si>
  <si>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</si>
  <si>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</si>
  <si>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</si>
  <si>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</si>
  <si>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</si>
  <si>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</si>
  <si>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</si>
  <si>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</si>
  <si>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</si>
  <si>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</si>
  <si>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</si>
  <si>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</si>
  <si>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</si>
  <si>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</si>
  <si>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</si>
  <si>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</si>
  <si>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</si>
  <si>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</si>
  <si>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</si>
  <si>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</si>
  <si>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</si>
  <si>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</si>
  <si>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</si>
  <si>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</si>
  <si>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</si>
  <si>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</si>
  <si>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</si>
  <si>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</si>
  <si>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</si>
  <si>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</si>
  <si>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</si>
  <si>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</si>
  <si>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</si>
  <si>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</si>
  <si>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</si>
  <si>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</si>
  <si>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</si>
  <si>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</si>
  <si>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</si>
  <si>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</si>
  <si>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</si>
  <si>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</si>
  <si>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</si>
  <si>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</si>
  <si>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</si>
  <si>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</si>
  <si>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</si>
  <si>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</si>
  <si>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</si>
  <si>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</si>
  <si>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</si>
  <si>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</si>
  <si>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</si>
  <si>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</si>
  <si>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</si>
  <si>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</si>
  <si>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</si>
  <si>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</si>
  <si>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</si>
  <si>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</si>
  <si>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</si>
  <si>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</si>
  <si>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</si>
  <si>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</si>
  <si>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</si>
  <si>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</si>
  <si>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</si>
  <si>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</si>
  <si>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</si>
  <si>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</si>
  <si>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</si>
  <si>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</si>
  <si>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</si>
  <si>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</si>
  <si>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</si>
  <si>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</si>
  <si>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</si>
  <si>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</si>
  <si>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</si>
  <si>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</si>
  <si>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</si>
  <si>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</si>
  <si>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</si>
  <si>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</si>
  <si>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</si>
  <si>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</si>
  <si>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</si>
  <si>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</si>
  <si>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</si>
  <si>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</si>
  <si>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</si>
  <si>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</si>
  <si>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</si>
  <si>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</si>
  <si>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</si>
  <si>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</si>
  <si>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</si>
  <si>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</si>
  <si>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</si>
  <si>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</si>
  <si>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</si>
  <si>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</si>
  <si>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</si>
  <si>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</si>
  <si>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</si>
  <si>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</si>
  <si>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</si>
  <si>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</si>
  <si>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</si>
  <si>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</si>
  <si>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</si>
  <si>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</si>
  <si>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</si>
  <si>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</si>
  <si>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</si>
  <si>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</si>
  <si>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</si>
  <si>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</si>
  <si>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</si>
  <si>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</si>
  <si>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</si>
  <si>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</si>
  <si>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</si>
  <si>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</si>
  <si>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</si>
  <si>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</si>
  <si>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</si>
  <si>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</si>
  <si>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</si>
  <si>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</si>
  <si>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</si>
  <si>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</si>
  <si>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</si>
  <si>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</si>
  <si>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</si>
  <si>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</si>
  <si>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</si>
  <si>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</si>
  <si>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</si>
  <si>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</si>
  <si>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</si>
  <si>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</si>
  <si>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</si>
  <si>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</si>
  <si>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</si>
  <si>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</si>
  <si>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</si>
  <si>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</si>
  <si>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</si>
  <si>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</si>
  <si>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</si>
  <si>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</si>
  <si>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</si>
  <si>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</si>
  <si>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</si>
  <si>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</si>
  <si>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</si>
  <si>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</si>
  <si>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</si>
  <si>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</si>
  <si>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</si>
  <si>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</si>
  <si>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</si>
  <si>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</si>
  <si>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</si>
  <si>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</si>
  <si>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</si>
  <si>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</si>
  <si>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</si>
  <si>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</si>
  <si>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</si>
  <si>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</si>
  <si>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</si>
  <si>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</si>
  <si>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</si>
  <si>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</si>
  <si>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</si>
  <si>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</si>
  <si>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</si>
  <si>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</si>
  <si>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</si>
  <si>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</si>
  <si>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</si>
  <si>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</si>
  <si>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</si>
  <si>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</si>
  <si>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</si>
  <si>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</si>
  <si>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</si>
  <si>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</si>
  <si>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</si>
  <si>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</si>
  <si>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</si>
  <si>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</si>
  <si>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</si>
  <si>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</si>
  <si>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</si>
  <si>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</si>
  <si>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</si>
  <si>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</si>
  <si>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</si>
  <si>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</si>
  <si>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</si>
  <si>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</si>
  <si>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</si>
  <si>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</si>
  <si>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</si>
  <si>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</si>
  <si>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</si>
  <si>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</si>
  <si>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</si>
  <si>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</si>
  <si>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</si>
  <si>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</si>
  <si>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</si>
  <si>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</si>
  <si>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</si>
  <si>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</si>
  <si>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</si>
  <si>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</si>
  <si>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</si>
  <si>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</si>
  <si>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</si>
  <si>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</si>
  <si>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</si>
  <si>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</si>
  <si>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</si>
  <si>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</si>
  <si>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</si>
  <si>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</si>
  <si>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</si>
  <si>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</si>
  <si>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</si>
  <si>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</si>
  <si>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</si>
  <si>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</si>
  <si>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</si>
  <si>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</si>
  <si>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</si>
  <si>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</si>
  <si>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</si>
  <si>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</si>
  <si>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</si>
  <si>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</si>
  <si>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</si>
  <si>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</si>
  <si>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</si>
  <si>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</si>
  <si>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</si>
  <si>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</si>
  <si>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</si>
  <si>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</si>
  <si>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</si>
  <si>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</si>
  <si>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</si>
  <si>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</si>
  <si>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</si>
  <si>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</si>
  <si>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</si>
  <si>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</si>
  <si>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</si>
  <si>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</si>
  <si>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</si>
  <si>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</si>
  <si>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</si>
  <si>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</si>
  <si>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</si>
  <si>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</si>
  <si>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</si>
  <si>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</si>
  <si>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</si>
  <si>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</si>
  <si>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</si>
  <si>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</si>
  <si>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</si>
  <si>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</si>
  <si>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</si>
  <si>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</si>
  <si>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</si>
  <si>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</si>
  <si>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</si>
  <si>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</si>
  <si>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</si>
  <si>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</si>
  <si>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</si>
  <si>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</si>
  <si>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</si>
  <si>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</si>
  <si>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</si>
  <si>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</si>
  <si>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</si>
  <si>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</si>
  <si>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</si>
  <si>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</si>
  <si>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</si>
  <si>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</si>
  <si>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</si>
  <si>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</si>
  <si>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</si>
  <si>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</si>
  <si>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</si>
  <si>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</si>
  <si>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</si>
  <si>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</si>
  <si>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</si>
  <si>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</si>
  <si>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</si>
  <si>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</si>
  <si>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</si>
  <si>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</si>
  <si>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</si>
  <si>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</si>
  <si>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</si>
  <si>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</si>
  <si>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</si>
  <si>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</si>
  <si>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</si>
  <si>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</si>
  <si>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</si>
  <si>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</si>
  <si>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</si>
  <si>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</si>
  <si>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</si>
  <si>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</si>
  <si>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</si>
  <si>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</si>
  <si>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</si>
  <si>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</si>
  <si>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</si>
  <si>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</si>
  <si>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</si>
  <si>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</si>
  <si>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</si>
  <si>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</si>
  <si>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</si>
  <si>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</si>
  <si>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</si>
  <si>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</si>
  <si>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</si>
  <si>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</si>
  <si>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</si>
  <si>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</si>
  <si>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</si>
  <si>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</si>
  <si>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</si>
  <si>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</si>
  <si>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</si>
  <si>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</si>
  <si>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</si>
  <si>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</si>
  <si>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</si>
  <si>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</si>
  <si>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</si>
  <si>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</si>
  <si>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</si>
  <si>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</si>
  <si>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</si>
  <si>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</si>
  <si>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</si>
  <si>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</si>
  <si>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</si>
  <si>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</si>
  <si>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</si>
  <si>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</si>
  <si>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</si>
  <si>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</si>
  <si>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</si>
  <si>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</si>
  <si>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</si>
  <si>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</si>
  <si>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</si>
  <si>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</si>
  <si>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</si>
  <si>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</si>
  <si>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</si>
  <si>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</si>
  <si>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</si>
  <si>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</si>
  <si>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</si>
  <si>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</si>
  <si>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</si>
  <si>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</si>
  <si>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</si>
  <si>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</si>
  <si>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</si>
  <si>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</si>
  <si>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</si>
  <si>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</si>
  <si>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</si>
  <si>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</si>
  <si>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</si>
  <si>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</si>
  <si>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</si>
  <si>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</si>
  <si>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</si>
  <si>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</si>
  <si>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</si>
  <si>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</si>
  <si>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</si>
  <si>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</si>
  <si>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</si>
  <si>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</si>
  <si>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</si>
  <si>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</si>
  <si>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</si>
  <si>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</si>
  <si>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</si>
  <si>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</si>
  <si>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</si>
  <si>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</si>
  <si>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</si>
  <si>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</si>
  <si>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</si>
  <si>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</si>
  <si>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</si>
  <si>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</si>
  <si>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</si>
  <si>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</si>
  <si>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</si>
  <si>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</si>
  <si>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</si>
  <si>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</si>
  <si>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</si>
  <si>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</si>
  <si>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</si>
  <si>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</si>
  <si>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</si>
  <si>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</si>
  <si>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</si>
  <si>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</si>
  <si>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</si>
  <si>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</si>
  <si>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</si>
  <si>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</si>
  <si>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</si>
  <si>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</si>
  <si>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</si>
  <si>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</si>
  <si>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</si>
  <si>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</si>
  <si>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</si>
  <si>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</si>
  <si>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</si>
  <si>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</si>
  <si>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</si>
  <si>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</si>
  <si>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</si>
  <si>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</si>
  <si>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</si>
  <si>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</si>
  <si>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</si>
  <si>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</si>
  <si>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</si>
  <si>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</si>
  <si>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</si>
  <si>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</si>
  <si>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</si>
  <si>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</si>
  <si>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</si>
  <si>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</si>
  <si>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</si>
  <si>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</si>
  <si>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</si>
  <si>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</si>
  <si>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</si>
  <si>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</si>
  <si>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</si>
  <si>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</si>
  <si>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</si>
  <si>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</si>
  <si>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</si>
  <si>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</si>
  <si>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</si>
  <si>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</si>
  <si>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</si>
  <si>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</si>
  <si>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</si>
  <si>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</si>
  <si>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</si>
  <si>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</si>
  <si>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</si>
  <si>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</si>
  <si>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</si>
  <si>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</si>
  <si>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</si>
  <si>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</si>
  <si>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</si>
  <si>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</si>
  <si>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</si>
  <si>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</si>
  <si>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</si>
  <si>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</si>
  <si>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</si>
  <si>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</si>
  <si>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</si>
  <si>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</si>
  <si>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</si>
  <si>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</si>
  <si>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</si>
  <si>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</si>
  <si>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</si>
  <si>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</si>
  <si>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</si>
  <si>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</si>
  <si>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</si>
  <si>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</si>
  <si>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</si>
  <si>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</si>
  <si>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</si>
  <si>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</si>
  <si>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</si>
  <si>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</si>
  <si>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</si>
  <si>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</si>
  <si>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</si>
  <si>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</si>
  <si>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</si>
  <si>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</si>
  <si>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</si>
  <si>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</si>
  <si>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</si>
  <si>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</si>
  <si>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</si>
  <si>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</si>
  <si>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</si>
  <si>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</si>
  <si>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</si>
  <si>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</si>
  <si>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</si>
  <si>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</si>
  <si>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</si>
  <si>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</si>
  <si>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</si>
  <si>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</si>
  <si>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</si>
  <si>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</si>
  <si>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</si>
  <si>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</si>
  <si>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</si>
  <si>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</si>
  <si>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</si>
  <si>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</si>
  <si>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</si>
  <si>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</si>
  <si>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</si>
  <si>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</si>
  <si>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</si>
  <si>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</si>
  <si>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</si>
  <si>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</si>
  <si>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</si>
  <si>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</si>
  <si>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</si>
  <si>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</si>
  <si>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</si>
  <si>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</si>
  <si>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</si>
  <si>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</si>
  <si>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</si>
  <si>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</si>
  <si>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</si>
  <si>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</si>
  <si>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</si>
  <si>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</si>
  <si>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</si>
  <si>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</si>
  <si>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</si>
  <si>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</si>
  <si>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</si>
  <si>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</si>
  <si>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</si>
  <si>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</si>
  <si>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</si>
  <si>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</si>
  <si>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</si>
  <si>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</si>
  <si>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</si>
  <si>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</si>
  <si>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</si>
  <si>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</si>
  <si>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</si>
  <si>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</si>
  <si>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</si>
  <si>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</si>
  <si>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</si>
  <si>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</si>
  <si>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</si>
  <si>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</si>
  <si>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</si>
  <si>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</si>
  <si>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</si>
  <si>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</si>
  <si>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</si>
  <si>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</si>
  <si>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</si>
  <si>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</si>
  <si>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</si>
  <si>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</si>
  <si>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</si>
  <si>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</si>
  <si>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</si>
  <si>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</si>
  <si>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</si>
  <si>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</si>
  <si>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</si>
  <si>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</si>
  <si>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</si>
  <si>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</si>
  <si>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</si>
  <si>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</si>
  <si>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</si>
  <si>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</si>
  <si>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</si>
  <si>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</si>
  <si>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</si>
  <si>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</si>
  <si>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</si>
  <si>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</si>
  <si>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</si>
  <si>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</si>
  <si>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</si>
  <si>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</si>
  <si>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</si>
  <si>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</si>
  <si>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</si>
  <si>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</si>
  <si>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</si>
  <si>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</si>
  <si>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</si>
  <si>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</si>
  <si>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</si>
  <si>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</si>
  <si>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</si>
  <si>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</si>
  <si>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</si>
  <si>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</si>
  <si>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</si>
  <si>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</si>
  <si>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</si>
  <si>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</si>
  <si>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</si>
  <si>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</si>
  <si>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</si>
  <si>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</si>
  <si>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</si>
  <si>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</si>
  <si>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</si>
  <si>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</si>
  <si>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</si>
  <si>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</si>
  <si>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</si>
  <si>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</si>
  <si>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</si>
  <si>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</si>
  <si>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</si>
  <si>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</si>
  <si>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</si>
  <si>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</si>
  <si>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</si>
  <si>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</si>
  <si>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</si>
  <si>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</si>
  <si>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</si>
  <si>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</si>
  <si>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</si>
  <si>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</si>
  <si>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</si>
  <si>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</si>
  <si>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</si>
  <si>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</si>
  <si>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</si>
  <si>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</si>
  <si>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</si>
  <si>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</si>
  <si>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</si>
  <si>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</si>
  <si>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</si>
  <si>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</si>
  <si>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</si>
  <si>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</si>
  <si>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</si>
  <si>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</si>
  <si>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</si>
  <si>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</si>
  <si>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</si>
  <si>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</si>
  <si>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</si>
  <si>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</si>
  <si>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</si>
  <si>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</si>
  <si>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</si>
  <si>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</si>
  <si>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</si>
  <si>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</si>
  <si>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</si>
  <si>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</si>
  <si>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</si>
  <si>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</si>
  <si>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</si>
  <si>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</si>
  <si>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</si>
  <si>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</si>
  <si>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</si>
  <si>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</si>
  <si>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</si>
  <si>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</si>
  <si>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</si>
  <si>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</si>
  <si>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</si>
  <si>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</si>
  <si>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</si>
  <si>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</si>
  <si>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</si>
  <si>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</si>
  <si>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</si>
  <si>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</si>
  <si>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</si>
  <si>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</si>
  <si>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</si>
  <si>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</si>
  <si>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</si>
  <si>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</si>
  <si>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</si>
  <si>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</si>
  <si>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</si>
  <si>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</si>
  <si>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</si>
  <si>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</si>
  <si>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</si>
  <si>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</si>
  <si>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</si>
  <si>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</si>
  <si>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</si>
  <si>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</si>
  <si>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</si>
  <si>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</si>
  <si>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</si>
  <si>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</si>
  <si>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</si>
  <si>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</si>
  <si>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</si>
  <si>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</si>
  <si>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</si>
  <si>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</si>
  <si>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</si>
  <si>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</si>
  <si>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</si>
  <si>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</si>
  <si>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</si>
  <si>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</si>
  <si>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</si>
  <si>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</si>
  <si>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</si>
  <si>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</si>
  <si>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</si>
  <si>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</si>
  <si>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</si>
  <si>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</si>
  <si>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</si>
  <si>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</si>
  <si>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</si>
  <si>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</si>
  <si>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</si>
  <si>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</si>
  <si>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</si>
  <si>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</si>
  <si>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</si>
  <si>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</si>
  <si>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</si>
  <si>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</si>
  <si>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</si>
  <si>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</si>
  <si>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</si>
  <si>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</si>
  <si>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</si>
  <si>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</si>
  <si>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</si>
  <si>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</si>
  <si>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</si>
  <si>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</si>
  <si>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</si>
  <si>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</si>
  <si>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</si>
  <si>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</si>
  <si>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</si>
  <si>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</si>
  <si>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</si>
  <si>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</si>
  <si>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</si>
  <si>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</si>
  <si>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</si>
  <si>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</si>
  <si>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</si>
  <si>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</si>
  <si>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</si>
  <si>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</si>
  <si>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</si>
  <si>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</si>
  <si>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</si>
  <si>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</si>
  <si>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</si>
  <si>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</si>
  <si>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</si>
  <si>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</si>
  <si>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</si>
  <si>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</si>
  <si>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</si>
  <si>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</si>
  <si>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</si>
  <si>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</si>
  <si>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</si>
  <si>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</si>
  <si>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</si>
  <si>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</si>
  <si>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</si>
  <si>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</si>
  <si>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</si>
  <si>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</si>
  <si>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</si>
  <si>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</si>
  <si>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</si>
  <si>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</si>
  <si>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</si>
  <si>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</si>
  <si>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</si>
  <si>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</si>
  <si>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</si>
  <si>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</si>
  <si>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</si>
  <si>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</si>
  <si>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</si>
  <si>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</si>
  <si>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</si>
  <si>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</si>
  <si>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</si>
  <si>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</si>
  <si>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</si>
  <si>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</si>
  <si>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</si>
  <si>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</si>
  <si>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</si>
  <si>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</si>
  <si>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</si>
  <si>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</si>
  <si>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</si>
  <si>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</si>
  <si>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</si>
  <si>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</si>
  <si>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</si>
  <si>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</si>
  <si>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</si>
  <si>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</si>
  <si>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</si>
  <si>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</si>
  <si>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</si>
  <si>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</si>
  <si>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</si>
  <si>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</si>
  <si>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</si>
  <si>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</si>
  <si>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</si>
  <si>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</si>
  <si>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</si>
  <si>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</si>
  <si>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</si>
  <si>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</si>
  <si>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</si>
  <si>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</si>
  <si>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</si>
  <si>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</si>
  <si>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</si>
  <si>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</si>
  <si>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</si>
  <si>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</si>
  <si>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</si>
  <si>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</si>
  <si>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</si>
  <si>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</si>
  <si>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</si>
  <si>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</si>
  <si>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</si>
  <si>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</si>
  <si>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</si>
  <si>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</si>
  <si>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</si>
  <si>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</si>
  <si>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</si>
  <si>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</si>
  <si>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</si>
  <si>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</si>
  <si>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</si>
  <si>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</si>
  <si>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</si>
  <si>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</si>
  <si>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</si>
  <si>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</si>
  <si>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</si>
  <si>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</si>
  <si>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</si>
  <si>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</si>
  <si>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</si>
  <si>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</si>
  <si>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</si>
  <si>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</si>
  <si>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</si>
  <si>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</si>
  <si>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</si>
  <si>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</si>
  <si>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</si>
  <si>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</si>
  <si>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</si>
  <si>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</si>
  <si>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</si>
  <si>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</si>
  <si>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</si>
  <si>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</si>
  <si>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</si>
  <si>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</si>
  <si>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</si>
  <si>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</si>
  <si>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</si>
  <si>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</si>
  <si>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</si>
  <si>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</si>
  <si>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</si>
  <si>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</si>
  <si>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</si>
  <si>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</si>
  <si>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</si>
  <si>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</si>
  <si>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</si>
  <si>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</si>
  <si>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</si>
  <si>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</si>
  <si>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</si>
  <si>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</si>
  <si>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</si>
  <si>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</si>
  <si>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</si>
  <si>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</si>
  <si>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</si>
  <si>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</si>
  <si>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</si>
  <si>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</si>
  <si>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</si>
  <si>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</si>
  <si>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</si>
  <si>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</si>
  <si>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</si>
  <si>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</si>
  <si>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</si>
  <si>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</si>
  <si>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</si>
  <si>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</si>
  <si>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</si>
  <si>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</si>
  <si>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</si>
  <si>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</si>
  <si>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</si>
  <si>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</si>
  <si>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</si>
  <si>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</si>
  <si>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</si>
  <si>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</si>
  <si>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</si>
  <si>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</si>
  <si>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</si>
  <si>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</si>
  <si>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</si>
  <si>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</si>
  <si>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</si>
  <si>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</si>
  <si>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</si>
  <si>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</si>
  <si>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</si>
  <si>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</si>
  <si>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</si>
  <si>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</si>
  <si>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</si>
  <si>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</si>
  <si>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</si>
  <si>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</si>
  <si>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</si>
  <si>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</si>
  <si>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</si>
  <si>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</si>
  <si>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</si>
  <si>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</si>
  <si>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</si>
  <si>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</si>
  <si>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</si>
  <si>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</si>
  <si>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</si>
  <si>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</si>
  <si>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</si>
  <si>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</si>
  <si>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</si>
  <si>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</si>
  <si>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</si>
  <si>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</si>
  <si>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</si>
  <si>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</si>
  <si>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</si>
  <si>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</si>
  <si>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</si>
  <si>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</si>
  <si>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</si>
  <si>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</si>
  <si>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</si>
  <si>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</si>
  <si>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</si>
  <si>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</si>
  <si>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</si>
  <si>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</si>
  <si>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</si>
  <si>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</si>
  <si>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</si>
  <si>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</si>
  <si>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</si>
  <si>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</si>
  <si>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</si>
  <si>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</si>
  <si>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</si>
  <si>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</si>
  <si>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</si>
  <si>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</si>
  <si>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</si>
  <si>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</si>
  <si>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</si>
  <si>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</si>
  <si>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</si>
  <si>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</si>
  <si>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</si>
  <si>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</si>
  <si>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</si>
  <si>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</si>
  <si>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</si>
  <si>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</si>
  <si>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</si>
  <si>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</si>
  <si>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</si>
  <si>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</si>
  <si>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</si>
  <si>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</si>
  <si>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</si>
  <si>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</si>
  <si>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</si>
  <si>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</si>
  <si>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</si>
  <si>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</si>
  <si>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</si>
  <si>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</si>
  <si>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</si>
  <si>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</si>
  <si>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</si>
  <si>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</si>
  <si>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</si>
  <si>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</si>
  <si>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</si>
  <si>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</si>
  <si>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</si>
  <si>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</si>
  <si>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</si>
  <si>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</si>
  <si>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</si>
  <si>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</si>
  <si>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</si>
  <si>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</si>
  <si>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</si>
  <si>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</si>
  <si>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</si>
  <si>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</si>
  <si>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</si>
  <si>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</si>
  <si>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</si>
  <si>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</si>
  <si>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</si>
  <si>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</si>
  <si>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</si>
  <si>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</si>
  <si>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</si>
  <si>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</si>
  <si>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</si>
  <si>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</si>
  <si>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</si>
  <si>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</si>
  <si>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</si>
  <si>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</si>
  <si>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</si>
  <si>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</si>
  <si>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</si>
  <si>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</si>
  <si>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</si>
  <si>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</si>
  <si>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</si>
  <si>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</si>
  <si>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</si>
  <si>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</si>
  <si>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</si>
  <si>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</si>
  <si>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</si>
  <si>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</si>
  <si>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</si>
  <si>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</si>
  <si>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</si>
  <si>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</si>
  <si>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</si>
  <si>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</si>
  <si>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</si>
  <si>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</si>
  <si>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</si>
  <si>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</si>
  <si>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</si>
  <si>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</si>
  <si>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</si>
  <si>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</si>
  <si>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</si>
  <si>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</si>
  <si>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</si>
  <si>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</si>
  <si>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</si>
  <si>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</si>
  <si>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</si>
  <si>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</si>
  <si>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</si>
  <si>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</si>
  <si>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</si>
  <si>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</si>
  <si>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</si>
  <si>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</si>
  <si>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</si>
  <si>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</si>
  <si>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</si>
  <si>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</si>
  <si>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</si>
  <si>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</si>
  <si>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</si>
  <si>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</si>
  <si>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</si>
  <si>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</si>
  <si>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</si>
  <si>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</si>
  <si>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</si>
  <si>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</si>
  <si>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</si>
  <si>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</si>
  <si>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</si>
  <si>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</si>
  <si>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</si>
  <si>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</si>
  <si>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</si>
  <si>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</si>
  <si>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</si>
  <si>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</si>
  <si>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</si>
  <si>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</si>
  <si>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</si>
  <si>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</si>
  <si>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</si>
  <si>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</si>
  <si>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</si>
  <si>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</si>
  <si>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</si>
  <si>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</si>
  <si>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</si>
  <si>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</si>
  <si>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</si>
  <si>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</si>
  <si>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</si>
  <si>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</si>
  <si>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</si>
  <si>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</si>
  <si>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</si>
  <si>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</si>
  <si>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</si>
  <si>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</si>
  <si>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</si>
  <si>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</si>
  <si>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</si>
  <si>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</si>
  <si>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</si>
  <si>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4649748#1</t>
  </si>
  <si>
    <t>Bioquifar</t>
  </si>
  <si>
    <t>4628311#1</t>
  </si>
  <si>
    <t>InverVÃ_x0081_</t>
  </si>
  <si>
    <t>4521499#1</t>
  </si>
  <si>
    <t>In1cio</t>
  </si>
  <si>
    <t>4538555#1</t>
  </si>
  <si>
    <t>Br3ascensores</t>
  </si>
  <si>
    <t>4576120#1</t>
  </si>
  <si>
    <t>Coframare</t>
  </si>
  <si>
    <t>4594894#1</t>
  </si>
  <si>
    <t>Drarquitectura</t>
  </si>
  <si>
    <t>4529301#1</t>
  </si>
  <si>
    <t>Cemply</t>
  </si>
  <si>
    <t>4534409#1</t>
  </si>
  <si>
    <t>Atletica</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</si>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</sst>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468d114-1360-4871-854d-c2008370b24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468d114-1360-4871-854d-c2008370b244}" id="{7c1c833e-af87-4d98-b1ba-e8dd10be42f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23</v>
      </c>
      <c r="L163" s="33">
        <f t="shared" ref="L163:L167" si="10">I163-K163</f>
        <v>2</v>
      </c>
    </row>
    <row r="164" outlineLevel="1">
      <c r="B164" s="19" t="s">
        <v>952</v>
      </c>
      <c r="C164" s="32">
        <v>40.0</v>
      </c>
      <c r="D164" s="10"/>
      <c r="E164" s="33">
        <f>SUM(SUMIF($E$148:$E$161,"Dominican Republic",$F$148:$F$161), SUMIF($E$148:$E$161,"Panama",$F$148:$F$161), SUMIF($E$148:$E$161,"Costa Rica",$F$148:$F$161))</f>
        <v>32</v>
      </c>
      <c r="F164" s="246">
        <f t="shared" si="9"/>
        <v>8</v>
      </c>
      <c r="G164" s="10"/>
      <c r="H164" s="22" t="s">
        <v>18</v>
      </c>
      <c r="I164" s="36">
        <v>25.0</v>
      </c>
      <c r="J164" s="10"/>
      <c r="K164" s="33">
        <f>SUM(SUMIF($K$148:$K$161, "Chile",$L$148:$L$161))</f>
        <v>16</v>
      </c>
      <c r="L164" s="33">
        <f t="shared" si="10"/>
        <v>9</v>
      </c>
    </row>
    <row r="165" outlineLevel="1">
      <c r="B165" s="19" t="s">
        <v>953</v>
      </c>
      <c r="C165" s="32">
        <v>40.0</v>
      </c>
      <c r="D165" s="10"/>
      <c r="E165" s="33">
        <f>SUM(SUMIF($E$148:$E$161,"Nicaragua",$F$148:$F$161), SUMIF($E$148:$E$161,"Guatemala",$F$148:$F$161), SUMIF($E$148:$E$161,"El Salvador",$F$148:$F$161), SUMIF($E$112:$E$125,"Belize",$F$112:$F$125), SUMIF($E$112:$E$125,"Honduras",$F$112:$F$125))</f>
        <v>31</v>
      </c>
      <c r="F165" s="246">
        <f t="shared" si="9"/>
        <v>9</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34</v>
      </c>
      <c r="L166" s="33">
        <f t="shared" si="10"/>
        <v>-19</v>
      </c>
    </row>
    <row r="167" outlineLevel="1">
      <c r="D167" s="10"/>
      <c r="E167" s="37" t="s">
        <v>41</v>
      </c>
      <c r="F167" s="38">
        <f>SUM(F163:F165)</f>
        <v>0</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12</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98"/>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98"/>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98"/>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98"/>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98"/>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98"/>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98"/>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98"/>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5744</v>
      </c>
      <c r="AR113" s="294" t="s">
        <v>5745</v>
      </c>
      <c r="AS113" s="295" t="s">
        <v>27</v>
      </c>
      <c r="AT113" s="295" t="s">
        <v>2337</v>
      </c>
      <c r="AU113" s="61"/>
      <c r="AV113" s="269" t="b">
        <v>1</v>
      </c>
      <c r="AX113" s="270">
        <v>46202.0</v>
      </c>
      <c r="AY113" s="405" t="s">
        <v>5746</v>
      </c>
      <c r="AZ113" s="405" t="s">
        <v>5747</v>
      </c>
      <c r="BA113" s="406" t="s">
        <v>22</v>
      </c>
      <c r="BB113" s="58" t="s">
        <v>12</v>
      </c>
      <c r="BC113" s="61"/>
      <c r="BD113" s="269" t="b">
        <v>1</v>
      </c>
      <c r="BF113" s="194"/>
      <c r="BG113" s="61"/>
      <c r="BH113" s="61"/>
      <c r="BI113" s="81"/>
      <c r="BJ113" s="81"/>
      <c r="BK113" s="61"/>
      <c r="BL113" s="298"/>
      <c r="BM113" s="501"/>
      <c r="BN113" s="270">
        <v>46210.0</v>
      </c>
      <c r="BO113" s="273" t="s">
        <v>5748</v>
      </c>
      <c r="BP113" s="413" t="s">
        <v>5749</v>
      </c>
      <c r="BQ113" s="274" t="s">
        <v>22</v>
      </c>
      <c r="BR113" s="58" t="s">
        <v>12</v>
      </c>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5750</v>
      </c>
      <c r="AR114" s="273" t="s">
        <v>5751</v>
      </c>
      <c r="AS114" s="274" t="s">
        <v>30</v>
      </c>
      <c r="AT114" s="274" t="s">
        <v>2337</v>
      </c>
      <c r="AU114" s="61"/>
      <c r="AV114" s="269" t="b">
        <v>1</v>
      </c>
      <c r="AX114" s="270">
        <v>46202.0</v>
      </c>
      <c r="AY114" s="430" t="s">
        <v>5752</v>
      </c>
      <c r="AZ114" s="430" t="s">
        <v>5753</v>
      </c>
      <c r="BA114" s="410" t="s">
        <v>22</v>
      </c>
      <c r="BB114" s="58" t="s">
        <v>12</v>
      </c>
      <c r="BC114" s="109"/>
      <c r="BD114" s="269" t="b">
        <v>1</v>
      </c>
      <c r="BF114" s="194"/>
      <c r="BG114" s="61"/>
      <c r="BH114" s="61"/>
      <c r="BI114" s="81"/>
      <c r="BJ114" s="81"/>
      <c r="BK114" s="61"/>
      <c r="BL114" s="298"/>
      <c r="BM114" s="501"/>
      <c r="BN114" s="270">
        <v>46210.0</v>
      </c>
      <c r="BO114" s="294" t="s">
        <v>5754</v>
      </c>
      <c r="BP114" s="411" t="s">
        <v>5755</v>
      </c>
      <c r="BQ114" s="295" t="s">
        <v>22</v>
      </c>
      <c r="BR114" s="58" t="s">
        <v>12</v>
      </c>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5756</v>
      </c>
      <c r="AR115" s="294" t="s">
        <v>5757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5758</v>
      </c>
      <c r="BP115" s="413" t="s">
        <v>5759</v>
      </c>
      <c r="BQ115" s="274" t="s">
        <v>22</v>
      </c>
      <c r="BR115" s="58" t="s">
        <v>12</v>
      </c>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5760</v>
      </c>
      <c r="AR116" s="273" t="s">
        <v>5761</v>
      </c>
      <c r="AS116" s="274" t="s">
        <v>21</v>
      </c>
      <c r="AT116" s="274" t="s">
        <v>2337</v>
      </c>
      <c r="AU116" s="109" t="s">
        <v>5762</v>
      </c>
      <c r="AV116" s="269" t="b">
        <v>1</v>
      </c>
      <c r="AX116" s="270"/>
      <c r="AY116" s="109"/>
      <c r="AZ116" s="373"/>
      <c r="BA116" s="58"/>
      <c r="BB116" s="58"/>
      <c r="BC116" s="61"/>
      <c r="BD116" s="298"/>
      <c r="BF116" s="194"/>
      <c r="BG116" s="61"/>
      <c r="BH116" s="61"/>
      <c r="BI116" s="81"/>
      <c r="BJ116" s="81"/>
      <c r="BK116" s="61"/>
      <c r="BL116" s="298"/>
      <c r="BM116" s="501"/>
      <c r="BN116" s="270">
        <v>46210.0</v>
      </c>
      <c r="BO116" s="294" t="s">
        <v>5763</v>
      </c>
      <c r="BP116" s="411" t="s">
        <v>5764</v>
      </c>
      <c r="BQ116" s="295" t="s">
        <v>22</v>
      </c>
      <c r="BR116" s="58" t="s">
        <v>12</v>
      </c>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5765</v>
      </c>
      <c r="AR117" s="294" t="s">
        <v>5766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5767</v>
      </c>
      <c r="BP117" s="413" t="s">
        <v>5768</v>
      </c>
      <c r="BQ117" s="274" t="s">
        <v>22</v>
      </c>
      <c r="BR117" s="58" t="s">
        <v>12</v>
      </c>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5769</v>
      </c>
      <c r="AR118" s="273" t="s">
        <v>5770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5771</v>
      </c>
      <c r="BP118" s="411" t="s">
        <v>5772</v>
      </c>
      <c r="BQ118" s="295" t="s">
        <v>24</v>
      </c>
      <c r="BR118" s="58" t="s">
        <v>12</v>
      </c>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5773</v>
      </c>
      <c r="AR119" s="294" t="s">
        <v>5774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5775</v>
      </c>
      <c r="BP119" s="413" t="s">
        <v>5776</v>
      </c>
      <c r="BQ119" s="274" t="s">
        <v>22</v>
      </c>
      <c r="BR119" s="58" t="s">
        <v>12</v>
      </c>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5777</v>
      </c>
      <c r="AR120" s="273" t="s">
        <v>5778</v>
      </c>
      <c r="AS120" s="274" t="s">
        <v>18</v>
      </c>
      <c r="AT120" s="274" t="s">
        <v>2338</v>
      </c>
      <c r="AU120" s="109" t="s">
        <v>5779</v>
      </c>
      <c r="AV120" s="298"/>
      <c r="AX120" s="270"/>
      <c r="AY120" s="109"/>
      <c r="AZ120" s="373"/>
      <c r="BA120" s="58"/>
      <c r="BB120" s="58"/>
      <c r="BC120" s="109"/>
      <c r="BD120" s="298"/>
      <c r="BF120" s="194"/>
      <c r="BG120" s="61"/>
      <c r="BH120" s="61"/>
      <c r="BI120" s="81"/>
      <c r="BJ120" s="81"/>
      <c r="BK120" s="61"/>
      <c r="BL120" s="298"/>
      <c r="BM120" s="501"/>
      <c r="BN120" s="270">
        <v>46210.0</v>
      </c>
      <c r="BO120" s="294" t="s">
        <v>5780</v>
      </c>
      <c r="BP120" s="411" t="s">
        <v>5781</v>
      </c>
      <c r="BQ120" s="295" t="s">
        <v>22</v>
      </c>
      <c r="BR120" s="58" t="s">
        <v>12</v>
      </c>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5782</v>
      </c>
      <c r="AR121" s="273" t="s">
        <v>5783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5784</v>
      </c>
      <c r="BP121" s="413" t="s">
        <v>5785</v>
      </c>
      <c r="BQ121" s="274" t="s">
        <v>22</v>
      </c>
      <c r="BR121" s="58" t="s">
        <v>12</v>
      </c>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5786</v>
      </c>
      <c r="D999" s="109" t="s">
        <v>5787</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5788</v>
      </c>
      <c r="D1000" s="109" t="s">
        <v>5789</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5790</v>
      </c>
      <c r="D1001" s="109" t="s">
        <v>5791</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5792</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5793</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5794</v>
      </c>
      <c r="D54" s="10"/>
      <c r="E54" s="30" t="s">
        <v>34</v>
      </c>
      <c r="F54" s="30" t="s">
        <v>35</v>
      </c>
      <c r="G54" s="10"/>
      <c r="H54" s="29" t="s">
        <v>33</v>
      </c>
      <c r="I54" s="448" t="s">
        <v>5794</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5795</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5796</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