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3.HIS A MAR\Reportes_03\"/>
    </mc:Choice>
  </mc:AlternateContent>
  <xr:revisionPtr revIDLastSave="0" documentId="13_ncr:1_{458CF746-2E5C-4B0A-9670-D956B0AFE866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DISTRITO'!$E$7:$N$36</definedName>
    <definedName name="_xlnm._FilterDatabase" localSheetId="4" hidden="1">'Anemia 6-59m x DISTRITO'!$F$7:$N$41</definedName>
    <definedName name="_xlnm._FilterDatabase" localSheetId="1" hidden="1">'EN 0-35m x DISTRITO'!$E$8:$U$45</definedName>
    <definedName name="_xlnm._FilterDatabase" localSheetId="2" hidden="1">'EN 0-59m x DISTRITO'!$E$8:$U$45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2" l="1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18" i="25"/>
  <c r="K18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7" i="25"/>
  <c r="K16" i="25"/>
  <c r="K15" i="25"/>
  <c r="K14" i="25"/>
  <c r="K13" i="25"/>
  <c r="K12" i="25"/>
  <c r="K11" i="25"/>
  <c r="K10" i="25"/>
  <c r="K9" i="25"/>
  <c r="K8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7" i="25"/>
  <c r="I16" i="25"/>
  <c r="I15" i="25"/>
  <c r="I14" i="25"/>
  <c r="I13" i="25"/>
  <c r="I12" i="25"/>
  <c r="I11" i="25"/>
  <c r="I10" i="25"/>
  <c r="I9" i="25"/>
  <c r="I8" i="25"/>
  <c r="J39" i="22"/>
  <c r="F39" i="22"/>
  <c r="I39" i="25" l="1"/>
  <c r="I39" i="22"/>
  <c r="J39" i="25" l="1"/>
  <c r="K39" i="25" s="1"/>
  <c r="K39" i="22" l="1"/>
  <c r="F37" i="8" l="1"/>
  <c r="G37" i="8"/>
  <c r="I37" i="8"/>
  <c r="K37" i="8"/>
  <c r="M37" i="8"/>
  <c r="N37" i="8" l="1"/>
  <c r="L37" i="8"/>
  <c r="J37" i="8"/>
  <c r="H37" i="8"/>
  <c r="B3" i="28"/>
  <c r="B3" i="8"/>
  <c r="B3" i="25"/>
  <c r="B3" i="22"/>
  <c r="M37" i="28" l="1"/>
  <c r="K37" i="28"/>
  <c r="I37" i="28"/>
  <c r="G37" i="28"/>
  <c r="F37" i="28"/>
  <c r="H37" i="28" l="1"/>
  <c r="J37" i="28"/>
  <c r="L37" i="28"/>
  <c r="N37" i="28"/>
  <c r="T39" i="25"/>
  <c r="R39" i="25"/>
  <c r="P39" i="25"/>
  <c r="O39" i="25"/>
  <c r="M39" i="25"/>
  <c r="L39" i="25"/>
  <c r="G39" i="25"/>
  <c r="F39" i="25"/>
  <c r="T39" i="22"/>
  <c r="R39" i="22"/>
  <c r="P39" i="22"/>
  <c r="O39" i="22"/>
  <c r="M39" i="22"/>
  <c r="L39" i="22"/>
  <c r="G39" i="22"/>
  <c r="H39" i="22" s="1"/>
  <c r="U39" i="25" l="1"/>
  <c r="N39" i="22"/>
  <c r="Q39" i="25"/>
  <c r="Q39" i="22"/>
  <c r="S39" i="22"/>
  <c r="U39" i="22"/>
  <c r="H39" i="25"/>
  <c r="N39" i="25"/>
  <c r="S39" i="25"/>
</calcChain>
</file>

<file path=xl/sharedStrings.xml><?xml version="1.0" encoding="utf-8"?>
<sst xmlns="http://schemas.openxmlformats.org/spreadsheetml/2006/main" count="419" uniqueCount="113">
  <si>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</si>
  <si>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</si>
  <si>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</si>
  <si>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</si>
  <si>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</si>
  <si>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</si>
  <si>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</si>
  <si>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</si>
  <si>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</si>
  <si>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</si>
  <si>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</si>
  <si>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</si>
  <si>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</si>
  <si>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</si>
  <si>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</si>
  <si>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</si>
  <si>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</si>
  <si>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</si>
  <si>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</si>
  <si>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</si>
  <si>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</si>
  <si>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</si>
  <si>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</si>
  <si>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</si>
  <si>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</si>
  <si>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</si>
  <si>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</si>
  <si>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</si>
  <si>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</si>
  <si>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</si>
  <si>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</si>
  <si>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</si>
  <si>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</si>
  <si>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</si>
  <si>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</si>
  <si>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</si>
  <si>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</si>
  <si>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</si>
  <si>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</si>
  <si>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</si>
  <si>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</si>
  <si>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</si>
  <si>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</si>
  <si>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</si>
  <si>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</si>
  <si>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</si>
  <si>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</si>
  <si>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</si>
  <si>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</si>
  <si>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</si>
  <si>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</si>
  <si>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</si>
  <si>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</si>
  <si>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</si>
  <si>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</si>
  <si>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</si>
  <si>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</si>
  <si>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</si>
  <si>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</si>
  <si>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</si>
  <si>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</si>
  <si>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</si>
  <si>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</si>
  <si>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</si>
  <si>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</si>
  <si>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</si>
  <si>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</si>
  <si>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</si>
  <si>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</si>
  <si>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</si>
  <si>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</si>
  <si>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</si>
  <si>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</si>
  <si>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</si>
  <si>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</si>
  <si>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</si>
  <si>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</si>
  <si>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</si>
  <si>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</si>
  <si>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</si>
  <si>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</si>
  <si>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 xml:space="preserve">
CUADRO N°03
VRAEM: ESTADO NUTRICIONAL EN NIÑOS MENORES DE 3 AÑOS QUE ACCEDIERON A LOS ESTABLECIMIENTOS DE SALUD POR INDICADORES ANTROPOMÉTRICOS, SEGÚN DEPARTAMENTO, PROVINCIA Y DISTRITO DEL ESTABLECIMIENTO DE SALUD</t>
  </si>
  <si>
    <t>VRAEM</t>
  </si>
  <si>
    <t xml:space="preserve">
CUADRO N°06
VRAEM: ESTADO NUTRICIONAL EN NIÑOS MENORES DE 5 AÑOS QUE ACCEDIERON A LOS ESTABLECIMIENTOS DE SALUD POR INDICADORES ANTROPOMÉTRICOS, SEGÚN DEPARTAMENTO, PROVINCIA Y DISTRITO DEL ESTABLECIMIENTO DE SALUD</t>
  </si>
  <si>
    <t xml:space="preserve">
CUADRO N°09
VRAEM: ANEMIA EN NIÑOS ENTRE 6 A 35 MESES QUE ACCEDIERON A LOS ESTABLECIMIENTOS DE SALUD, SEGÚN DEPARTAMENTO, PROVINCIA Y DISTRITO DEL ESTABLECIMIENTO DE SALUD</t>
  </si>
  <si>
    <t xml:space="preserve">
CUADRO N°12
VRAEM: ANEMIA EN NIÑOS ENTRE 6 A 59 MESES QUE ACCEDIERON A LOS ESTABLECIMIENTOS DE SALUD, SEGÚN DEPARTAMENTO, PROVINCIA Y DISTRITO DEL ESTABLECIMIENTO DE SALUD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</si>
  <si>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</si>
  <si>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</si>
  <si>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</si>
  <si>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</si>
  <si>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</si>
  <si>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</si>
  <si>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</si>
  <si>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</si>
  <si>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</si>
  <si>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</si>
  <si>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</si>
  <si>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</si>
  <si>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</si>
  <si>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</si>
  <si>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</si>
  <si>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</si>
  <si>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</si>
  <si>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</si>
  <si>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</si>
  <si>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</si>
  <si>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</si>
  <si>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</si>
  <si>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</si>
  <si>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</si>
  <si>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</si>
  <si>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</si>
  <si>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PERIODO: ENERO -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</si>
</sst>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7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G15" sqref="G15"/>
    </sheetView>
  </sheetViews>
  <sheetFormatPr baseColWidth="10" defaultColWidth="14.33203125" defaultRowHeight="30" customHeight="1" x14ac:dyDescent="0.3"/>
  <cols>
    <col min="1" max="1" width="6.6640625" style="39" customWidth="1"/>
    <col min="2" max="2" width="17.6640625" style="39" customWidth="1"/>
    <col min="3" max="3" width="8.6640625" style="39" customWidth="1"/>
    <col min="4" max="10" width="14.33203125" style="39"/>
    <col min="11" max="11" width="21.5546875" style="39" customWidth="1"/>
    <col min="12" max="12" width="17.6640625" style="39" customWidth="1"/>
    <col min="13" max="16384" width="14.33203125" style="39"/>
  </cols>
  <sheetData>
    <row r="1" spans="2:12" ht="30" customHeight="1" thickBot="1" x14ac:dyDescent="0.35"/>
    <row r="2" spans="2:12" ht="30" customHeight="1" thickTop="1" x14ac:dyDescent="0.3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35">
      <c r="B3" s="43"/>
      <c r="C3" s="62" t="s">
        <v>23</v>
      </c>
      <c r="D3" s="62"/>
      <c r="E3" s="62"/>
      <c r="F3" s="44"/>
      <c r="G3" s="62" t="s">
        <v>24</v>
      </c>
      <c r="H3" s="62"/>
      <c r="I3" s="62"/>
      <c r="J3" s="62"/>
      <c r="K3" s="62"/>
      <c r="L3" s="45"/>
    </row>
    <row r="4" spans="2:12" ht="30" customHeight="1" x14ac:dyDescent="0.3">
      <c r="B4" s="43"/>
      <c r="C4" s="63" t="s">
        <v>25</v>
      </c>
      <c r="D4" s="63"/>
      <c r="E4" s="63"/>
      <c r="F4" s="44"/>
      <c r="G4" s="63" t="s">
        <v>26</v>
      </c>
      <c r="H4" s="63"/>
      <c r="I4" s="63"/>
      <c r="J4" s="63"/>
      <c r="K4" s="63"/>
      <c r="L4" s="45"/>
    </row>
    <row r="5" spans="2:12" ht="30" customHeight="1" x14ac:dyDescent="0.3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3">
      <c r="B6" s="43"/>
      <c r="C6" s="59" t="s">
        <v>80</v>
      </c>
      <c r="D6" s="59"/>
      <c r="E6" s="59"/>
      <c r="F6" s="59"/>
      <c r="G6" s="59"/>
      <c r="H6" s="59"/>
      <c r="I6" s="59"/>
      <c r="J6" s="59"/>
      <c r="K6" s="59"/>
      <c r="L6" s="45"/>
    </row>
    <row r="7" spans="2:12" ht="30" customHeight="1" x14ac:dyDescent="0.3">
      <c r="B7" s="43"/>
      <c r="C7" s="59" t="s">
        <v>67</v>
      </c>
      <c r="D7" s="59"/>
      <c r="E7" s="59"/>
      <c r="F7" s="59"/>
      <c r="G7" s="59"/>
      <c r="H7" s="59"/>
      <c r="I7" s="59"/>
      <c r="J7" s="59"/>
      <c r="K7" s="59"/>
      <c r="L7" s="45"/>
    </row>
    <row r="8" spans="2:12" ht="30" customHeight="1" x14ac:dyDescent="0.3">
      <c r="B8" s="43"/>
      <c r="C8" s="59" t="s">
        <v>112</v>
      </c>
      <c r="D8" s="59"/>
      <c r="E8" s="59"/>
      <c r="F8" s="59"/>
      <c r="G8" s="59"/>
      <c r="H8" s="59"/>
      <c r="I8" s="59"/>
      <c r="J8" s="59"/>
      <c r="K8" s="59"/>
      <c r="L8" s="45"/>
    </row>
    <row r="9" spans="2:12" ht="30" customHeight="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3">
      <c r="B10" s="43"/>
      <c r="C10" s="50">
        <v>1</v>
      </c>
      <c r="D10" s="60" t="s">
        <v>75</v>
      </c>
      <c r="E10" s="60"/>
      <c r="F10" s="60"/>
      <c r="G10" s="60"/>
      <c r="H10" s="60"/>
      <c r="I10" s="60"/>
      <c r="J10" s="60"/>
      <c r="K10" s="60"/>
      <c r="L10" s="45"/>
    </row>
    <row r="11" spans="2:12" ht="30" customHeight="1" x14ac:dyDescent="0.3">
      <c r="B11" s="43"/>
      <c r="C11" s="51">
        <v>2</v>
      </c>
      <c r="D11" s="61" t="s">
        <v>76</v>
      </c>
      <c r="E11" s="61"/>
      <c r="F11" s="61"/>
      <c r="G11" s="61"/>
      <c r="H11" s="61"/>
      <c r="I11" s="61"/>
      <c r="J11" s="61"/>
      <c r="K11" s="61"/>
      <c r="L11" s="45"/>
    </row>
    <row r="12" spans="2:12" ht="30" customHeight="1" x14ac:dyDescent="0.3">
      <c r="B12" s="43"/>
      <c r="C12" s="50">
        <v>3</v>
      </c>
      <c r="D12" s="60" t="s">
        <v>77</v>
      </c>
      <c r="E12" s="60"/>
      <c r="F12" s="60"/>
      <c r="G12" s="60"/>
      <c r="H12" s="60"/>
      <c r="I12" s="60"/>
      <c r="J12" s="60"/>
      <c r="K12" s="60"/>
      <c r="L12" s="45"/>
    </row>
    <row r="13" spans="2:12" ht="30" customHeight="1" x14ac:dyDescent="0.3">
      <c r="B13" s="43"/>
      <c r="C13" s="51">
        <v>4</v>
      </c>
      <c r="D13" s="61" t="s">
        <v>78</v>
      </c>
      <c r="E13" s="61"/>
      <c r="F13" s="61"/>
      <c r="G13" s="61"/>
      <c r="H13" s="61"/>
      <c r="I13" s="61"/>
      <c r="J13" s="61"/>
      <c r="K13" s="61"/>
      <c r="L13" s="45"/>
    </row>
    <row r="14" spans="2:12" ht="30" customHeight="1" x14ac:dyDescent="0.3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3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3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3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3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3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5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3"/>
  </sheetData>
  <mergeCells count="11">
    <mergeCell ref="C3:E3"/>
    <mergeCell ref="G3:K3"/>
    <mergeCell ref="C4:E4"/>
    <mergeCell ref="G4:K4"/>
    <mergeCell ref="C6:K6"/>
    <mergeCell ref="C7:K7"/>
    <mergeCell ref="C8:K8"/>
    <mergeCell ref="D10:K10"/>
    <mergeCell ref="D13:K13"/>
    <mergeCell ref="D11:K11"/>
    <mergeCell ref="D12:K12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U45"/>
  <sheetViews>
    <sheetView showGridLines="0" workbookViewId="0">
      <selection activeCell="G11" activeCellId="1" sqref="I11 G1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66" t="s">
        <v>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1" ht="15" customHeight="1" x14ac:dyDescent="0.3">
      <c r="A3" s="1"/>
      <c r="B3" s="67" t="str">
        <f>INICIO!C$8</f>
        <v>PERIODO: ENERO - MARZO 2021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</row>
    <row r="4" spans="1:21" ht="15" customHeight="1" thickBot="1" x14ac:dyDescent="0.35"/>
    <row r="5" spans="1:21" ht="15" customHeight="1" thickBot="1" x14ac:dyDescent="0.35">
      <c r="B5" s="65" t="s">
        <v>0</v>
      </c>
      <c r="C5" s="65" t="s">
        <v>6</v>
      </c>
      <c r="D5" s="65" t="s">
        <v>7</v>
      </c>
      <c r="E5" s="65" t="s">
        <v>8</v>
      </c>
      <c r="F5" s="64" t="s">
        <v>12</v>
      </c>
      <c r="G5" s="64"/>
      <c r="H5" s="64"/>
      <c r="I5" s="64"/>
      <c r="J5" s="64"/>
      <c r="K5" s="64"/>
      <c r="L5" s="64" t="s">
        <v>13</v>
      </c>
      <c r="M5" s="64"/>
      <c r="N5" s="64"/>
      <c r="O5" s="64" t="s">
        <v>15</v>
      </c>
      <c r="P5" s="64"/>
      <c r="Q5" s="64"/>
      <c r="R5" s="64"/>
      <c r="S5" s="64"/>
      <c r="T5" s="64"/>
      <c r="U5" s="64"/>
    </row>
    <row r="6" spans="1:21" ht="15" customHeight="1" thickBot="1" x14ac:dyDescent="0.35">
      <c r="B6" s="65"/>
      <c r="C6" s="65"/>
      <c r="D6" s="65"/>
      <c r="E6" s="65"/>
      <c r="F6" s="64" t="s">
        <v>11</v>
      </c>
      <c r="G6" s="64" t="s">
        <v>10</v>
      </c>
      <c r="H6" s="64"/>
      <c r="I6" s="70" t="s">
        <v>11</v>
      </c>
      <c r="J6" s="68" t="s">
        <v>21</v>
      </c>
      <c r="K6" s="69"/>
      <c r="L6" s="64" t="s">
        <v>11</v>
      </c>
      <c r="M6" s="64" t="s">
        <v>14</v>
      </c>
      <c r="N6" s="64"/>
      <c r="O6" s="64" t="s">
        <v>11</v>
      </c>
      <c r="P6" s="64" t="s">
        <v>16</v>
      </c>
      <c r="Q6" s="64"/>
      <c r="R6" s="64" t="s">
        <v>3</v>
      </c>
      <c r="S6" s="64"/>
      <c r="T6" s="64" t="s">
        <v>4</v>
      </c>
      <c r="U6" s="64"/>
    </row>
    <row r="7" spans="1:21" ht="30" customHeight="1" thickBot="1" x14ac:dyDescent="0.35">
      <c r="B7" s="65"/>
      <c r="C7" s="65"/>
      <c r="D7" s="65"/>
      <c r="E7" s="65"/>
      <c r="F7" s="64"/>
      <c r="G7" s="13" t="s">
        <v>1</v>
      </c>
      <c r="H7" s="13" t="s">
        <v>2</v>
      </c>
      <c r="I7" s="71"/>
      <c r="J7" s="58" t="s">
        <v>1</v>
      </c>
      <c r="K7" s="13" t="s">
        <v>2</v>
      </c>
      <c r="L7" s="64"/>
      <c r="M7" s="13" t="s">
        <v>1</v>
      </c>
      <c r="N7" s="13" t="s">
        <v>2</v>
      </c>
      <c r="O7" s="64"/>
      <c r="P7" s="13" t="s">
        <v>1</v>
      </c>
      <c r="Q7" s="13" t="s">
        <v>2</v>
      </c>
      <c r="R7" s="13" t="s">
        <v>1</v>
      </c>
      <c r="S7" s="13" t="s">
        <v>2</v>
      </c>
      <c r="T7" s="13" t="s">
        <v>1</v>
      </c>
      <c r="U7" s="13" t="s">
        <v>2</v>
      </c>
    </row>
    <row r="8" spans="1:21" ht="15" customHeight="1" x14ac:dyDescent="0.3">
      <c r="B8" s="5" t="s">
        <v>27</v>
      </c>
      <c r="C8" s="8" t="s">
        <v>34</v>
      </c>
      <c r="D8" s="7" t="s">
        <v>27</v>
      </c>
      <c r="E8" s="37" t="s">
        <v>86</v>
      </c>
      <c r="F8" s="14">
        <v>1656</v>
      </c>
      <c r="G8" s="21">
        <v>209</v>
      </c>
      <c r="H8" s="17">
        <v>12.620772946859905</v>
      </c>
      <c r="I8" s="32">
        <f t="shared" ref="I8:I38" si="0">F8-G8</f>
        <v>1447</v>
      </c>
      <c r="J8" s="21">
        <v>571</v>
      </c>
      <c r="K8" s="17">
        <f t="shared" ref="K8:K38" si="1">J8/I8*100</f>
        <v>39.460953697304767</v>
      </c>
      <c r="L8" s="14">
        <v>1656</v>
      </c>
      <c r="M8" s="21">
        <v>68</v>
      </c>
      <c r="N8" s="25">
        <v>4.1062801932367154</v>
      </c>
      <c r="O8" s="14">
        <v>1656</v>
      </c>
      <c r="P8" s="21">
        <v>22</v>
      </c>
      <c r="Q8" s="26">
        <v>1.3285024154589371</v>
      </c>
      <c r="R8" s="32">
        <v>68</v>
      </c>
      <c r="S8" s="26">
        <v>4.1062801932367154</v>
      </c>
      <c r="T8" s="32">
        <v>14</v>
      </c>
      <c r="U8" s="25">
        <v>0.84541062801932365</v>
      </c>
    </row>
    <row r="9" spans="1:21" ht="15" customHeight="1" x14ac:dyDescent="0.3">
      <c r="B9" s="6"/>
      <c r="C9" s="8" t="s">
        <v>35</v>
      </c>
      <c r="D9" s="8" t="s">
        <v>36</v>
      </c>
      <c r="E9" s="38" t="s">
        <v>87</v>
      </c>
      <c r="F9" s="52">
        <v>81</v>
      </c>
      <c r="G9" s="53">
        <v>11</v>
      </c>
      <c r="H9" s="54">
        <v>13.580246913580247</v>
      </c>
      <c r="I9" s="55">
        <f t="shared" si="0"/>
        <v>70</v>
      </c>
      <c r="J9" s="53">
        <v>37</v>
      </c>
      <c r="K9" s="54">
        <f t="shared" si="1"/>
        <v>52.857142857142861</v>
      </c>
      <c r="L9" s="52">
        <v>81</v>
      </c>
      <c r="M9" s="53">
        <v>0</v>
      </c>
      <c r="N9" s="56">
        <v>0</v>
      </c>
      <c r="O9" s="52">
        <v>81</v>
      </c>
      <c r="P9" s="53">
        <v>0</v>
      </c>
      <c r="Q9" s="57">
        <v>0</v>
      </c>
      <c r="R9" s="55">
        <v>1</v>
      </c>
      <c r="S9" s="57">
        <v>1.2345679012345678</v>
      </c>
      <c r="T9" s="55">
        <v>0</v>
      </c>
      <c r="U9" s="56">
        <v>0</v>
      </c>
    </row>
    <row r="10" spans="1:21" ht="15" customHeight="1" x14ac:dyDescent="0.3">
      <c r="B10" s="6"/>
      <c r="C10" s="8"/>
      <c r="D10" s="8" t="s">
        <v>37</v>
      </c>
      <c r="E10" s="38" t="s">
        <v>88</v>
      </c>
      <c r="F10" s="52">
        <v>317</v>
      </c>
      <c r="G10" s="53">
        <v>41</v>
      </c>
      <c r="H10" s="54">
        <v>12.933753943217665</v>
      </c>
      <c r="I10" s="55">
        <f t="shared" si="0"/>
        <v>276</v>
      </c>
      <c r="J10" s="53">
        <v>109</v>
      </c>
      <c r="K10" s="54">
        <f t="shared" si="1"/>
        <v>39.492753623188406</v>
      </c>
      <c r="L10" s="52">
        <v>317</v>
      </c>
      <c r="M10" s="53">
        <v>6</v>
      </c>
      <c r="N10" s="56">
        <v>1.8927444794952681</v>
      </c>
      <c r="O10" s="52">
        <v>317</v>
      </c>
      <c r="P10" s="53">
        <v>5</v>
      </c>
      <c r="Q10" s="57">
        <v>1.5772870662460567</v>
      </c>
      <c r="R10" s="55">
        <v>27</v>
      </c>
      <c r="S10" s="57">
        <v>8.517350157728707</v>
      </c>
      <c r="T10" s="55">
        <v>6</v>
      </c>
      <c r="U10" s="56">
        <v>1.8927444794952681</v>
      </c>
    </row>
    <row r="11" spans="1:21" ht="15" customHeight="1" x14ac:dyDescent="0.3">
      <c r="B11" s="6"/>
      <c r="C11" s="8"/>
      <c r="D11" s="8" t="s">
        <v>38</v>
      </c>
      <c r="E11" s="38" t="s">
        <v>89</v>
      </c>
      <c r="F11" s="52">
        <v>74</v>
      </c>
      <c r="G11" s="53">
        <v>19</v>
      </c>
      <c r="H11" s="54">
        <v>25.675675675675674</v>
      </c>
      <c r="I11" s="55">
        <f t="shared" si="0"/>
        <v>55</v>
      </c>
      <c r="J11" s="53">
        <v>18</v>
      </c>
      <c r="K11" s="54">
        <f t="shared" si="1"/>
        <v>32.727272727272727</v>
      </c>
      <c r="L11" s="52">
        <v>74</v>
      </c>
      <c r="M11" s="53">
        <v>2</v>
      </c>
      <c r="N11" s="56">
        <v>2.7027027027027026</v>
      </c>
      <c r="O11" s="52">
        <v>74</v>
      </c>
      <c r="P11" s="53">
        <v>0</v>
      </c>
      <c r="Q11" s="57">
        <v>0</v>
      </c>
      <c r="R11" s="55">
        <v>2</v>
      </c>
      <c r="S11" s="57">
        <v>2.7027027027027026</v>
      </c>
      <c r="T11" s="55">
        <v>1</v>
      </c>
      <c r="U11" s="56">
        <v>1.3513513513513513</v>
      </c>
    </row>
    <row r="12" spans="1:21" ht="15" customHeight="1" x14ac:dyDescent="0.3">
      <c r="B12" s="6"/>
      <c r="C12" s="8"/>
      <c r="D12" s="8" t="s">
        <v>35</v>
      </c>
      <c r="E12" s="38" t="s">
        <v>90</v>
      </c>
      <c r="F12" s="52">
        <v>1104</v>
      </c>
      <c r="G12" s="53">
        <v>125</v>
      </c>
      <c r="H12" s="54">
        <v>11.322463768115941</v>
      </c>
      <c r="I12" s="55">
        <f t="shared" si="0"/>
        <v>979</v>
      </c>
      <c r="J12" s="53">
        <v>335</v>
      </c>
      <c r="K12" s="54">
        <f t="shared" si="1"/>
        <v>34.218590398365677</v>
      </c>
      <c r="L12" s="52">
        <v>1104</v>
      </c>
      <c r="M12" s="53">
        <v>31</v>
      </c>
      <c r="N12" s="56">
        <v>2.8079710144927534</v>
      </c>
      <c r="O12" s="52">
        <v>1104</v>
      </c>
      <c r="P12" s="53">
        <v>14</v>
      </c>
      <c r="Q12" s="57">
        <v>1.2681159420289856</v>
      </c>
      <c r="R12" s="55">
        <v>49</v>
      </c>
      <c r="S12" s="57">
        <v>4.4384057971014492</v>
      </c>
      <c r="T12" s="55">
        <v>9</v>
      </c>
      <c r="U12" s="56">
        <v>0.81521739130434778</v>
      </c>
    </row>
    <row r="13" spans="1:21" ht="15" customHeight="1" x14ac:dyDescent="0.3">
      <c r="B13" s="6"/>
      <c r="C13" s="8"/>
      <c r="D13" s="8" t="s">
        <v>39</v>
      </c>
      <c r="E13" s="38" t="s">
        <v>91</v>
      </c>
      <c r="F13" s="52">
        <v>561</v>
      </c>
      <c r="G13" s="53">
        <v>61</v>
      </c>
      <c r="H13" s="54">
        <v>10.873440285204991</v>
      </c>
      <c r="I13" s="55">
        <f t="shared" si="0"/>
        <v>500</v>
      </c>
      <c r="J13" s="53">
        <v>159</v>
      </c>
      <c r="K13" s="54">
        <f t="shared" si="1"/>
        <v>31.8</v>
      </c>
      <c r="L13" s="52">
        <v>561</v>
      </c>
      <c r="M13" s="53">
        <v>12</v>
      </c>
      <c r="N13" s="56">
        <v>2.1390374331550799</v>
      </c>
      <c r="O13" s="52">
        <v>561</v>
      </c>
      <c r="P13" s="53">
        <v>5</v>
      </c>
      <c r="Q13" s="57">
        <v>0.89126559714795017</v>
      </c>
      <c r="R13" s="55">
        <v>25</v>
      </c>
      <c r="S13" s="57">
        <v>4.4563279857397502</v>
      </c>
      <c r="T13" s="55">
        <v>8</v>
      </c>
      <c r="U13" s="56">
        <v>1.4260249554367201</v>
      </c>
    </row>
    <row r="14" spans="1:21" ht="15" customHeight="1" x14ac:dyDescent="0.3">
      <c r="B14" s="6"/>
      <c r="C14" s="8"/>
      <c r="D14" s="8" t="s">
        <v>40</v>
      </c>
      <c r="E14" s="38" t="s">
        <v>92</v>
      </c>
      <c r="F14" s="52">
        <v>265</v>
      </c>
      <c r="G14" s="53">
        <v>39</v>
      </c>
      <c r="H14" s="54">
        <v>14.716981132075471</v>
      </c>
      <c r="I14" s="55">
        <f t="shared" si="0"/>
        <v>226</v>
      </c>
      <c r="J14" s="53">
        <v>85</v>
      </c>
      <c r="K14" s="54">
        <f t="shared" si="1"/>
        <v>37.610619469026545</v>
      </c>
      <c r="L14" s="52">
        <v>265</v>
      </c>
      <c r="M14" s="53">
        <v>9</v>
      </c>
      <c r="N14" s="56">
        <v>3.3962264150943398</v>
      </c>
      <c r="O14" s="52">
        <v>265</v>
      </c>
      <c r="P14" s="53">
        <v>1</v>
      </c>
      <c r="Q14" s="57">
        <v>0.37735849056603776</v>
      </c>
      <c r="R14" s="55">
        <v>15</v>
      </c>
      <c r="S14" s="57">
        <v>5.6603773584905666</v>
      </c>
      <c r="T14" s="55">
        <v>4</v>
      </c>
      <c r="U14" s="56">
        <v>1.5094339622641511</v>
      </c>
    </row>
    <row r="15" spans="1:21" ht="15" customHeight="1" x14ac:dyDescent="0.3">
      <c r="B15" s="6"/>
      <c r="C15" s="8"/>
      <c r="D15" s="8" t="s">
        <v>41</v>
      </c>
      <c r="E15" s="38" t="s">
        <v>93</v>
      </c>
      <c r="F15" s="52">
        <v>146</v>
      </c>
      <c r="G15" s="53">
        <v>43</v>
      </c>
      <c r="H15" s="54">
        <v>29.452054794520549</v>
      </c>
      <c r="I15" s="55">
        <f t="shared" si="0"/>
        <v>103</v>
      </c>
      <c r="J15" s="53">
        <v>46</v>
      </c>
      <c r="K15" s="54">
        <f t="shared" si="1"/>
        <v>44.660194174757287</v>
      </c>
      <c r="L15" s="52">
        <v>146</v>
      </c>
      <c r="M15" s="53">
        <v>6</v>
      </c>
      <c r="N15" s="56">
        <v>4.10958904109589</v>
      </c>
      <c r="O15" s="52">
        <v>146</v>
      </c>
      <c r="P15" s="53">
        <v>1</v>
      </c>
      <c r="Q15" s="57">
        <v>0.68493150684931503</v>
      </c>
      <c r="R15" s="55">
        <v>6</v>
      </c>
      <c r="S15" s="57">
        <v>4.10958904109589</v>
      </c>
      <c r="T15" s="55">
        <v>0</v>
      </c>
      <c r="U15" s="56">
        <v>0</v>
      </c>
    </row>
    <row r="16" spans="1:21" ht="15" customHeight="1" x14ac:dyDescent="0.3">
      <c r="B16" s="6"/>
      <c r="C16" s="8"/>
      <c r="D16" s="8" t="s">
        <v>42</v>
      </c>
      <c r="E16" s="38" t="s">
        <v>94</v>
      </c>
      <c r="F16" s="52">
        <v>189</v>
      </c>
      <c r="G16" s="53">
        <v>46</v>
      </c>
      <c r="H16" s="54">
        <v>24.338624338624339</v>
      </c>
      <c r="I16" s="55">
        <f t="shared" si="0"/>
        <v>143</v>
      </c>
      <c r="J16" s="53">
        <v>79</v>
      </c>
      <c r="K16" s="54">
        <f t="shared" si="1"/>
        <v>55.24475524475524</v>
      </c>
      <c r="L16" s="52">
        <v>189</v>
      </c>
      <c r="M16" s="53">
        <v>8</v>
      </c>
      <c r="N16" s="56">
        <v>4.2328042328042326</v>
      </c>
      <c r="O16" s="52">
        <v>189</v>
      </c>
      <c r="P16" s="53">
        <v>2</v>
      </c>
      <c r="Q16" s="57">
        <v>1.0582010582010581</v>
      </c>
      <c r="R16" s="55">
        <v>7</v>
      </c>
      <c r="S16" s="57">
        <v>3.7037037037037033</v>
      </c>
      <c r="T16" s="55">
        <v>4</v>
      </c>
      <c r="U16" s="56">
        <v>2.1164021164021163</v>
      </c>
    </row>
    <row r="17" spans="2:21" ht="15" customHeight="1" x14ac:dyDescent="0.3">
      <c r="B17" s="6"/>
      <c r="C17" s="8"/>
      <c r="D17" s="8" t="s">
        <v>43</v>
      </c>
      <c r="E17" s="38" t="s">
        <v>95</v>
      </c>
      <c r="F17" s="52">
        <v>625</v>
      </c>
      <c r="G17" s="53">
        <v>61</v>
      </c>
      <c r="H17" s="54">
        <v>9.76</v>
      </c>
      <c r="I17" s="55">
        <f t="shared" si="0"/>
        <v>564</v>
      </c>
      <c r="J17" s="53">
        <v>193</v>
      </c>
      <c r="K17" s="54">
        <f t="shared" si="1"/>
        <v>34.219858156028373</v>
      </c>
      <c r="L17" s="52">
        <v>625</v>
      </c>
      <c r="M17" s="53">
        <v>11</v>
      </c>
      <c r="N17" s="56">
        <v>1.76</v>
      </c>
      <c r="O17" s="52">
        <v>625</v>
      </c>
      <c r="P17" s="53">
        <v>4</v>
      </c>
      <c r="Q17" s="57">
        <v>0.64</v>
      </c>
      <c r="R17" s="55">
        <v>37</v>
      </c>
      <c r="S17" s="57">
        <v>5.92</v>
      </c>
      <c r="T17" s="55">
        <v>6</v>
      </c>
      <c r="U17" s="56">
        <v>0.96</v>
      </c>
    </row>
    <row r="18" spans="2:21" ht="15" customHeight="1" x14ac:dyDescent="0.3">
      <c r="B18" s="6"/>
      <c r="C18" s="8"/>
      <c r="D18" s="8" t="s">
        <v>44</v>
      </c>
      <c r="E18" s="38" t="s">
        <v>96</v>
      </c>
      <c r="F18" s="52">
        <v>187</v>
      </c>
      <c r="G18" s="53">
        <v>56</v>
      </c>
      <c r="H18" s="54">
        <v>29.946524064171122</v>
      </c>
      <c r="I18" s="55">
        <f t="shared" si="0"/>
        <v>131</v>
      </c>
      <c r="J18" s="53">
        <v>88</v>
      </c>
      <c r="K18" s="54">
        <f t="shared" si="1"/>
        <v>67.175572519083971</v>
      </c>
      <c r="L18" s="52">
        <v>187</v>
      </c>
      <c r="M18" s="53">
        <v>11</v>
      </c>
      <c r="N18" s="56">
        <v>5.8823529411764701</v>
      </c>
      <c r="O18" s="52">
        <v>187</v>
      </c>
      <c r="P18" s="53">
        <v>0</v>
      </c>
      <c r="Q18" s="57">
        <v>0</v>
      </c>
      <c r="R18" s="55">
        <v>13</v>
      </c>
      <c r="S18" s="57">
        <v>6.9518716577540109</v>
      </c>
      <c r="T18" s="55">
        <v>3</v>
      </c>
      <c r="U18" s="56">
        <v>1.6042780748663104</v>
      </c>
    </row>
    <row r="19" spans="2:21" ht="15" customHeight="1" x14ac:dyDescent="0.3">
      <c r="B19" s="6"/>
      <c r="C19" s="8" t="s">
        <v>45</v>
      </c>
      <c r="D19" s="8" t="s">
        <v>46</v>
      </c>
      <c r="E19" s="38" t="s">
        <v>97</v>
      </c>
      <c r="F19" s="52">
        <v>201</v>
      </c>
      <c r="G19" s="53">
        <v>30</v>
      </c>
      <c r="H19" s="54">
        <v>14.925373134328357</v>
      </c>
      <c r="I19" s="55">
        <f t="shared" si="0"/>
        <v>171</v>
      </c>
      <c r="J19" s="53">
        <v>69</v>
      </c>
      <c r="K19" s="54">
        <f t="shared" si="1"/>
        <v>40.350877192982452</v>
      </c>
      <c r="L19" s="52">
        <v>201</v>
      </c>
      <c r="M19" s="53">
        <v>6</v>
      </c>
      <c r="N19" s="56">
        <v>2.9850746268656714</v>
      </c>
      <c r="O19" s="52">
        <v>201</v>
      </c>
      <c r="P19" s="53">
        <v>1</v>
      </c>
      <c r="Q19" s="57">
        <v>0.49751243781094528</v>
      </c>
      <c r="R19" s="55">
        <v>11</v>
      </c>
      <c r="S19" s="57">
        <v>5.4726368159203984</v>
      </c>
      <c r="T19" s="55">
        <v>1</v>
      </c>
      <c r="U19" s="56">
        <v>0.49751243781094528</v>
      </c>
    </row>
    <row r="20" spans="2:21" ht="15" customHeight="1" x14ac:dyDescent="0.3">
      <c r="B20" s="6"/>
      <c r="C20" s="8"/>
      <c r="D20" s="8" t="s">
        <v>47</v>
      </c>
      <c r="E20" s="38" t="s">
        <v>98</v>
      </c>
      <c r="F20" s="52">
        <v>241</v>
      </c>
      <c r="G20" s="53">
        <v>34</v>
      </c>
      <c r="H20" s="54">
        <v>14.107883817427386</v>
      </c>
      <c r="I20" s="55">
        <f t="shared" si="0"/>
        <v>207</v>
      </c>
      <c r="J20" s="53">
        <v>79</v>
      </c>
      <c r="K20" s="54">
        <f t="shared" si="1"/>
        <v>38.164251207729464</v>
      </c>
      <c r="L20" s="52">
        <v>241</v>
      </c>
      <c r="M20" s="53">
        <v>9</v>
      </c>
      <c r="N20" s="56">
        <v>3.7344398340248963</v>
      </c>
      <c r="O20" s="52">
        <v>241</v>
      </c>
      <c r="P20" s="53">
        <v>1</v>
      </c>
      <c r="Q20" s="57">
        <v>0.41493775933609961</v>
      </c>
      <c r="R20" s="55">
        <v>12</v>
      </c>
      <c r="S20" s="57">
        <v>4.9792531120331951</v>
      </c>
      <c r="T20" s="55">
        <v>0</v>
      </c>
      <c r="U20" s="56">
        <v>0</v>
      </c>
    </row>
    <row r="21" spans="2:21" ht="15" customHeight="1" x14ac:dyDescent="0.3">
      <c r="B21" s="6"/>
      <c r="C21" s="8"/>
      <c r="D21" s="8" t="s">
        <v>48</v>
      </c>
      <c r="E21" s="38" t="s">
        <v>99</v>
      </c>
      <c r="F21" s="52">
        <v>204</v>
      </c>
      <c r="G21" s="53">
        <v>22</v>
      </c>
      <c r="H21" s="54">
        <v>10.784313725490197</v>
      </c>
      <c r="I21" s="55">
        <f t="shared" si="0"/>
        <v>182</v>
      </c>
      <c r="J21" s="53">
        <v>73</v>
      </c>
      <c r="K21" s="54">
        <f t="shared" si="1"/>
        <v>40.109890109890109</v>
      </c>
      <c r="L21" s="52">
        <v>204</v>
      </c>
      <c r="M21" s="53">
        <v>2</v>
      </c>
      <c r="N21" s="56">
        <v>0.98039215686274506</v>
      </c>
      <c r="O21" s="52">
        <v>204</v>
      </c>
      <c r="P21" s="53">
        <v>3</v>
      </c>
      <c r="Q21" s="57">
        <v>1.4705882352941175</v>
      </c>
      <c r="R21" s="55">
        <v>15</v>
      </c>
      <c r="S21" s="57">
        <v>7.3529411764705888</v>
      </c>
      <c r="T21" s="55">
        <v>3</v>
      </c>
      <c r="U21" s="56">
        <v>1.4705882352941175</v>
      </c>
    </row>
    <row r="22" spans="2:21" ht="15" customHeight="1" x14ac:dyDescent="0.3">
      <c r="B22" s="6"/>
      <c r="C22" s="8"/>
      <c r="D22" s="8" t="s">
        <v>49</v>
      </c>
      <c r="E22" s="38" t="s">
        <v>100</v>
      </c>
      <c r="F22" s="52">
        <v>117</v>
      </c>
      <c r="G22" s="53">
        <v>19</v>
      </c>
      <c r="H22" s="54">
        <v>16.239316239316238</v>
      </c>
      <c r="I22" s="55">
        <f t="shared" si="0"/>
        <v>98</v>
      </c>
      <c r="J22" s="53">
        <v>46</v>
      </c>
      <c r="K22" s="54">
        <f t="shared" si="1"/>
        <v>46.938775510204081</v>
      </c>
      <c r="L22" s="52">
        <v>117</v>
      </c>
      <c r="M22" s="53">
        <v>3</v>
      </c>
      <c r="N22" s="56">
        <v>2.5641025641025639</v>
      </c>
      <c r="O22" s="52">
        <v>117</v>
      </c>
      <c r="P22" s="53">
        <v>3</v>
      </c>
      <c r="Q22" s="57">
        <v>2.5641025641025639</v>
      </c>
      <c r="R22" s="55">
        <v>8</v>
      </c>
      <c r="S22" s="57">
        <v>6.8376068376068382</v>
      </c>
      <c r="T22" s="55">
        <v>2</v>
      </c>
      <c r="U22" s="56">
        <v>1.7094017094017095</v>
      </c>
    </row>
    <row r="23" spans="2:21" ht="15" customHeight="1" x14ac:dyDescent="0.3">
      <c r="B23" s="6"/>
      <c r="C23" s="8"/>
      <c r="D23" s="8" t="s">
        <v>50</v>
      </c>
      <c r="E23" s="38" t="s">
        <v>101</v>
      </c>
      <c r="F23" s="52">
        <v>1</v>
      </c>
      <c r="G23" s="53">
        <v>0</v>
      </c>
      <c r="H23" s="54">
        <v>0</v>
      </c>
      <c r="I23" s="55">
        <f t="shared" si="0"/>
        <v>1</v>
      </c>
      <c r="J23" s="53">
        <v>1</v>
      </c>
      <c r="K23" s="54">
        <f t="shared" si="1"/>
        <v>100</v>
      </c>
      <c r="L23" s="52">
        <v>1</v>
      </c>
      <c r="M23" s="53">
        <v>0</v>
      </c>
      <c r="N23" s="56">
        <v>0</v>
      </c>
      <c r="O23" s="52">
        <v>1</v>
      </c>
      <c r="P23" s="53">
        <v>0</v>
      </c>
      <c r="Q23" s="57">
        <v>0</v>
      </c>
      <c r="R23" s="55">
        <v>0</v>
      </c>
      <c r="S23" s="57">
        <v>0</v>
      </c>
      <c r="T23" s="55">
        <v>0</v>
      </c>
      <c r="U23" s="56">
        <v>0</v>
      </c>
    </row>
    <row r="24" spans="2:21" ht="15" customHeight="1" x14ac:dyDescent="0.3">
      <c r="B24" s="6"/>
      <c r="C24" s="8"/>
      <c r="D24" s="8" t="s">
        <v>51</v>
      </c>
      <c r="E24" s="38" t="s">
        <v>102</v>
      </c>
      <c r="F24" s="52">
        <v>361</v>
      </c>
      <c r="G24" s="53">
        <v>34</v>
      </c>
      <c r="H24" s="54">
        <v>9.418282548476455</v>
      </c>
      <c r="I24" s="55">
        <f t="shared" si="0"/>
        <v>327</v>
      </c>
      <c r="J24" s="53">
        <v>83</v>
      </c>
      <c r="K24" s="54">
        <f t="shared" si="1"/>
        <v>25.382262996941897</v>
      </c>
      <c r="L24" s="52">
        <v>361</v>
      </c>
      <c r="M24" s="53">
        <v>9</v>
      </c>
      <c r="N24" s="56">
        <v>2.4930747922437675</v>
      </c>
      <c r="O24" s="52">
        <v>361</v>
      </c>
      <c r="P24" s="53">
        <v>4</v>
      </c>
      <c r="Q24" s="57">
        <v>1.10803324099723</v>
      </c>
      <c r="R24" s="55">
        <v>21</v>
      </c>
      <c r="S24" s="57">
        <v>5.8171745152354575</v>
      </c>
      <c r="T24" s="55">
        <v>4</v>
      </c>
      <c r="U24" s="56">
        <v>1.10803324099723</v>
      </c>
    </row>
    <row r="25" spans="2:21" ht="15" customHeight="1" x14ac:dyDescent="0.3">
      <c r="B25" s="6"/>
      <c r="C25" s="8"/>
      <c r="D25" s="8" t="s">
        <v>52</v>
      </c>
      <c r="E25" s="38" t="s">
        <v>103</v>
      </c>
      <c r="F25" s="52">
        <v>166</v>
      </c>
      <c r="G25" s="53">
        <v>20</v>
      </c>
      <c r="H25" s="54">
        <v>12.048192771084338</v>
      </c>
      <c r="I25" s="55">
        <f t="shared" si="0"/>
        <v>146</v>
      </c>
      <c r="J25" s="53">
        <v>51</v>
      </c>
      <c r="K25" s="54">
        <f t="shared" si="1"/>
        <v>34.93150684931507</v>
      </c>
      <c r="L25" s="52">
        <v>166</v>
      </c>
      <c r="M25" s="53">
        <v>3</v>
      </c>
      <c r="N25" s="56">
        <v>1.8072289156626504</v>
      </c>
      <c r="O25" s="52">
        <v>166</v>
      </c>
      <c r="P25" s="53">
        <v>1</v>
      </c>
      <c r="Q25" s="57">
        <v>0.60240963855421692</v>
      </c>
      <c r="R25" s="55">
        <v>11</v>
      </c>
      <c r="S25" s="57">
        <v>6.6265060240963862</v>
      </c>
      <c r="T25" s="55">
        <v>1</v>
      </c>
      <c r="U25" s="56">
        <v>0.60240963855421692</v>
      </c>
    </row>
    <row r="26" spans="2:21" ht="15" customHeight="1" x14ac:dyDescent="0.3">
      <c r="B26" s="6"/>
      <c r="C26" s="8"/>
      <c r="D26" s="8" t="s">
        <v>31</v>
      </c>
      <c r="E26" s="38" t="s">
        <v>104</v>
      </c>
      <c r="F26" s="52">
        <v>471</v>
      </c>
      <c r="G26" s="53">
        <v>44</v>
      </c>
      <c r="H26" s="54">
        <v>9.3418259023354562</v>
      </c>
      <c r="I26" s="55">
        <f t="shared" si="0"/>
        <v>427</v>
      </c>
      <c r="J26" s="53">
        <v>147</v>
      </c>
      <c r="K26" s="54">
        <f t="shared" si="1"/>
        <v>34.42622950819672</v>
      </c>
      <c r="L26" s="52">
        <v>471</v>
      </c>
      <c r="M26" s="53">
        <v>10</v>
      </c>
      <c r="N26" s="56">
        <v>2.1231422505307855</v>
      </c>
      <c r="O26" s="52">
        <v>471</v>
      </c>
      <c r="P26" s="53">
        <v>4</v>
      </c>
      <c r="Q26" s="57">
        <v>0.84925690021231426</v>
      </c>
      <c r="R26" s="55">
        <v>21</v>
      </c>
      <c r="S26" s="57">
        <v>4.4585987261146496</v>
      </c>
      <c r="T26" s="55">
        <v>5</v>
      </c>
      <c r="U26" s="56">
        <v>1.0615711252653928</v>
      </c>
    </row>
    <row r="27" spans="2:21" ht="15" customHeight="1" x14ac:dyDescent="0.3">
      <c r="B27" s="6"/>
      <c r="C27" s="8"/>
      <c r="D27" s="8" t="s">
        <v>53</v>
      </c>
      <c r="E27" s="38" t="s">
        <v>105</v>
      </c>
      <c r="F27" s="52">
        <v>150</v>
      </c>
      <c r="G27" s="53">
        <v>34</v>
      </c>
      <c r="H27" s="54">
        <v>22.666666666666664</v>
      </c>
      <c r="I27" s="55">
        <f t="shared" si="0"/>
        <v>116</v>
      </c>
      <c r="J27" s="53">
        <v>53</v>
      </c>
      <c r="K27" s="54">
        <f t="shared" si="1"/>
        <v>45.689655172413794</v>
      </c>
      <c r="L27" s="52">
        <v>150</v>
      </c>
      <c r="M27" s="53">
        <v>6</v>
      </c>
      <c r="N27" s="56">
        <v>4</v>
      </c>
      <c r="O27" s="52">
        <v>150</v>
      </c>
      <c r="P27" s="53">
        <v>2</v>
      </c>
      <c r="Q27" s="57">
        <v>1.3333333333333335</v>
      </c>
      <c r="R27" s="55">
        <v>9</v>
      </c>
      <c r="S27" s="57">
        <v>6</v>
      </c>
      <c r="T27" s="55">
        <v>1</v>
      </c>
      <c r="U27" s="56">
        <v>0.66666666666666674</v>
      </c>
    </row>
    <row r="28" spans="2:21" ht="15" customHeight="1" x14ac:dyDescent="0.3">
      <c r="B28" s="6" t="s">
        <v>28</v>
      </c>
      <c r="C28" s="8" t="s">
        <v>54</v>
      </c>
      <c r="D28" s="8" t="s">
        <v>55</v>
      </c>
      <c r="E28" s="38" t="s">
        <v>106</v>
      </c>
      <c r="F28" s="52">
        <v>604</v>
      </c>
      <c r="G28" s="53">
        <v>77</v>
      </c>
      <c r="H28" s="54">
        <v>12.748344370860929</v>
      </c>
      <c r="I28" s="55">
        <f t="shared" si="0"/>
        <v>527</v>
      </c>
      <c r="J28" s="53">
        <v>172</v>
      </c>
      <c r="K28" s="54">
        <f t="shared" si="1"/>
        <v>32.637571157495252</v>
      </c>
      <c r="L28" s="52">
        <v>604</v>
      </c>
      <c r="M28" s="53">
        <v>20</v>
      </c>
      <c r="N28" s="56">
        <v>3.3112582781456954</v>
      </c>
      <c r="O28" s="52">
        <v>604</v>
      </c>
      <c r="P28" s="53">
        <v>8</v>
      </c>
      <c r="Q28" s="57">
        <v>1.3245033112582782</v>
      </c>
      <c r="R28" s="55">
        <v>23</v>
      </c>
      <c r="S28" s="57">
        <v>3.8079470198675498</v>
      </c>
      <c r="T28" s="55">
        <v>9</v>
      </c>
      <c r="U28" s="56">
        <v>1.490066225165563</v>
      </c>
    </row>
    <row r="29" spans="2:21" ht="15" customHeight="1" x14ac:dyDescent="0.3">
      <c r="B29" s="6"/>
      <c r="C29" s="8"/>
      <c r="D29" s="8" t="s">
        <v>56</v>
      </c>
      <c r="E29" s="38" t="s">
        <v>107</v>
      </c>
      <c r="F29" s="52">
        <v>348</v>
      </c>
      <c r="G29" s="53">
        <v>30</v>
      </c>
      <c r="H29" s="54">
        <v>8.6206896551724146</v>
      </c>
      <c r="I29" s="55">
        <f t="shared" si="0"/>
        <v>318</v>
      </c>
      <c r="J29" s="53">
        <v>91</v>
      </c>
      <c r="K29" s="54">
        <f t="shared" si="1"/>
        <v>28.616352201257861</v>
      </c>
      <c r="L29" s="52">
        <v>348</v>
      </c>
      <c r="M29" s="53">
        <v>8</v>
      </c>
      <c r="N29" s="56">
        <v>2.2988505747126435</v>
      </c>
      <c r="O29" s="52">
        <v>348</v>
      </c>
      <c r="P29" s="53">
        <v>5</v>
      </c>
      <c r="Q29" s="57">
        <v>1.4367816091954022</v>
      </c>
      <c r="R29" s="55">
        <v>18</v>
      </c>
      <c r="S29" s="57">
        <v>5.1724137931034484</v>
      </c>
      <c r="T29" s="55">
        <v>6</v>
      </c>
      <c r="U29" s="56">
        <v>1.7241379310344827</v>
      </c>
    </row>
    <row r="30" spans="2:21" ht="15" customHeight="1" x14ac:dyDescent="0.3">
      <c r="B30" s="6" t="s">
        <v>29</v>
      </c>
      <c r="C30" s="8" t="s">
        <v>58</v>
      </c>
      <c r="D30" s="8" t="s">
        <v>33</v>
      </c>
      <c r="E30" s="38" t="s">
        <v>108</v>
      </c>
      <c r="F30" s="52">
        <v>467</v>
      </c>
      <c r="G30" s="53">
        <v>98</v>
      </c>
      <c r="H30" s="54">
        <v>20.985010706638114</v>
      </c>
      <c r="I30" s="55">
        <f t="shared" si="0"/>
        <v>369</v>
      </c>
      <c r="J30" s="53">
        <v>171</v>
      </c>
      <c r="K30" s="54">
        <f t="shared" si="1"/>
        <v>46.341463414634148</v>
      </c>
      <c r="L30" s="52">
        <v>467</v>
      </c>
      <c r="M30" s="53">
        <v>16</v>
      </c>
      <c r="N30" s="56">
        <v>3.4261241970021414</v>
      </c>
      <c r="O30" s="52">
        <v>467</v>
      </c>
      <c r="P30" s="53">
        <v>6</v>
      </c>
      <c r="Q30" s="57">
        <v>1.2847965738758029</v>
      </c>
      <c r="R30" s="55">
        <v>25</v>
      </c>
      <c r="S30" s="57">
        <v>5.3533190578158463</v>
      </c>
      <c r="T30" s="55">
        <v>4</v>
      </c>
      <c r="U30" s="56">
        <v>0.85653104925053536</v>
      </c>
    </row>
    <row r="31" spans="2:21" ht="15" customHeight="1" x14ac:dyDescent="0.3">
      <c r="B31" s="6"/>
      <c r="C31" s="8"/>
      <c r="D31" s="8" t="s">
        <v>57</v>
      </c>
      <c r="E31" s="38" t="s">
        <v>109</v>
      </c>
      <c r="F31" s="15">
        <v>118</v>
      </c>
      <c r="G31" s="22">
        <v>25</v>
      </c>
      <c r="H31" s="18">
        <v>21.1864406779661</v>
      </c>
      <c r="I31" s="33">
        <f t="shared" si="0"/>
        <v>93</v>
      </c>
      <c r="J31" s="22">
        <v>37</v>
      </c>
      <c r="K31" s="18">
        <f t="shared" si="1"/>
        <v>39.784946236559136</v>
      </c>
      <c r="L31" s="15">
        <v>118</v>
      </c>
      <c r="M31" s="22">
        <v>3</v>
      </c>
      <c r="N31" s="27">
        <v>2.5423728813559325</v>
      </c>
      <c r="O31" s="15">
        <v>118</v>
      </c>
      <c r="P31" s="22">
        <v>0</v>
      </c>
      <c r="Q31" s="28">
        <v>0</v>
      </c>
      <c r="R31" s="33">
        <v>4</v>
      </c>
      <c r="S31" s="28">
        <v>3.3898305084745761</v>
      </c>
      <c r="T31" s="33">
        <v>2</v>
      </c>
      <c r="U31" s="27">
        <v>1.6949152542372881</v>
      </c>
    </row>
    <row r="32" spans="2:21" ht="15" customHeight="1" x14ac:dyDescent="0.3">
      <c r="B32" s="6"/>
      <c r="C32" s="8"/>
      <c r="D32" s="8" t="s">
        <v>59</v>
      </c>
      <c r="E32" s="38" t="s">
        <v>110</v>
      </c>
      <c r="F32" s="15">
        <v>159</v>
      </c>
      <c r="G32" s="22">
        <v>34</v>
      </c>
      <c r="H32" s="18">
        <v>21.383647798742139</v>
      </c>
      <c r="I32" s="33">
        <f t="shared" si="0"/>
        <v>125</v>
      </c>
      <c r="J32" s="22">
        <v>54</v>
      </c>
      <c r="K32" s="18">
        <f t="shared" si="1"/>
        <v>43.2</v>
      </c>
      <c r="L32" s="15">
        <v>159</v>
      </c>
      <c r="M32" s="22">
        <v>5</v>
      </c>
      <c r="N32" s="27">
        <v>3.1446540880503147</v>
      </c>
      <c r="O32" s="15">
        <v>159</v>
      </c>
      <c r="P32" s="22">
        <v>3</v>
      </c>
      <c r="Q32" s="28">
        <v>1.8867924528301887</v>
      </c>
      <c r="R32" s="33">
        <v>5</v>
      </c>
      <c r="S32" s="28">
        <v>3.1446540880503147</v>
      </c>
      <c r="T32" s="33">
        <v>2</v>
      </c>
      <c r="U32" s="27">
        <v>1.257861635220126</v>
      </c>
    </row>
    <row r="33" spans="2:21" ht="15" customHeight="1" x14ac:dyDescent="0.3">
      <c r="B33" s="6"/>
      <c r="C33" s="8"/>
      <c r="D33" s="8" t="s">
        <v>60</v>
      </c>
      <c r="E33" s="38" t="s">
        <v>111</v>
      </c>
      <c r="F33" s="15">
        <v>126</v>
      </c>
      <c r="G33" s="22">
        <v>20</v>
      </c>
      <c r="H33" s="18">
        <v>15.873015873015872</v>
      </c>
      <c r="I33" s="33">
        <f t="shared" si="0"/>
        <v>106</v>
      </c>
      <c r="J33" s="22">
        <v>43</v>
      </c>
      <c r="K33" s="18">
        <f t="shared" si="1"/>
        <v>40.566037735849058</v>
      </c>
      <c r="L33" s="15">
        <v>126</v>
      </c>
      <c r="M33" s="22">
        <v>4</v>
      </c>
      <c r="N33" s="27">
        <v>3.1746031746031744</v>
      </c>
      <c r="O33" s="15">
        <v>126</v>
      </c>
      <c r="P33" s="22">
        <v>2</v>
      </c>
      <c r="Q33" s="28">
        <v>1.5873015873015872</v>
      </c>
      <c r="R33" s="33">
        <v>7</v>
      </c>
      <c r="S33" s="28">
        <v>5.5555555555555554</v>
      </c>
      <c r="T33" s="33">
        <v>1</v>
      </c>
      <c r="U33" s="27">
        <v>0.79365079365079361</v>
      </c>
    </row>
    <row r="34" spans="2:21" ht="15" customHeight="1" x14ac:dyDescent="0.3">
      <c r="B34" s="6" t="s">
        <v>30</v>
      </c>
      <c r="C34" s="8" t="s">
        <v>61</v>
      </c>
      <c r="D34" s="8" t="s">
        <v>32</v>
      </c>
      <c r="E34" s="38" t="s">
        <v>68</v>
      </c>
      <c r="F34" s="15">
        <v>32</v>
      </c>
      <c r="G34" s="22">
        <v>5</v>
      </c>
      <c r="H34" s="18">
        <v>15.625</v>
      </c>
      <c r="I34" s="33">
        <f t="shared" si="0"/>
        <v>27</v>
      </c>
      <c r="J34" s="22">
        <v>12</v>
      </c>
      <c r="K34" s="18">
        <f t="shared" si="1"/>
        <v>44.444444444444443</v>
      </c>
      <c r="L34" s="15">
        <v>32</v>
      </c>
      <c r="M34" s="22">
        <v>0</v>
      </c>
      <c r="N34" s="27">
        <v>0</v>
      </c>
      <c r="O34" s="15">
        <v>32</v>
      </c>
      <c r="P34" s="22">
        <v>0</v>
      </c>
      <c r="Q34" s="28">
        <v>0</v>
      </c>
      <c r="R34" s="33">
        <v>5</v>
      </c>
      <c r="S34" s="28">
        <v>15.625</v>
      </c>
      <c r="T34" s="33">
        <v>0</v>
      </c>
      <c r="U34" s="27">
        <v>0</v>
      </c>
    </row>
    <row r="35" spans="2:21" ht="15" customHeight="1" x14ac:dyDescent="0.3">
      <c r="B35" s="6"/>
      <c r="C35" s="8"/>
      <c r="D35" s="8" t="s">
        <v>62</v>
      </c>
      <c r="E35" s="38" t="s">
        <v>69</v>
      </c>
      <c r="F35" s="15">
        <v>110</v>
      </c>
      <c r="G35" s="22">
        <v>28</v>
      </c>
      <c r="H35" s="18">
        <v>25.454545454545453</v>
      </c>
      <c r="I35" s="33">
        <f t="shared" si="0"/>
        <v>82</v>
      </c>
      <c r="J35" s="22">
        <v>38</v>
      </c>
      <c r="K35" s="18">
        <f t="shared" si="1"/>
        <v>46.341463414634148</v>
      </c>
      <c r="L35" s="15">
        <v>110</v>
      </c>
      <c r="M35" s="22">
        <v>8</v>
      </c>
      <c r="N35" s="27">
        <v>7.2727272727272725</v>
      </c>
      <c r="O35" s="15">
        <v>110</v>
      </c>
      <c r="P35" s="22">
        <v>4</v>
      </c>
      <c r="Q35" s="28">
        <v>3.6363636363636362</v>
      </c>
      <c r="R35" s="33">
        <v>3</v>
      </c>
      <c r="S35" s="28">
        <v>2.7272727272727271</v>
      </c>
      <c r="T35" s="33">
        <v>2</v>
      </c>
      <c r="U35" s="27">
        <v>1.8181818181818181</v>
      </c>
    </row>
    <row r="36" spans="2:21" ht="15" customHeight="1" x14ac:dyDescent="0.3">
      <c r="B36" s="6"/>
      <c r="C36" s="8" t="s">
        <v>63</v>
      </c>
      <c r="D36" s="8" t="s">
        <v>64</v>
      </c>
      <c r="E36" s="38" t="s">
        <v>70</v>
      </c>
      <c r="F36" s="15">
        <v>400</v>
      </c>
      <c r="G36" s="22">
        <v>30</v>
      </c>
      <c r="H36" s="18">
        <v>7.5</v>
      </c>
      <c r="I36" s="33">
        <f t="shared" si="0"/>
        <v>370</v>
      </c>
      <c r="J36" s="22">
        <v>103</v>
      </c>
      <c r="K36" s="18">
        <f t="shared" si="1"/>
        <v>27.837837837837835</v>
      </c>
      <c r="L36" s="15">
        <v>400</v>
      </c>
      <c r="M36" s="22">
        <v>13</v>
      </c>
      <c r="N36" s="27">
        <v>3.25</v>
      </c>
      <c r="O36" s="15">
        <v>400</v>
      </c>
      <c r="P36" s="22">
        <v>6</v>
      </c>
      <c r="Q36" s="28">
        <v>1.5</v>
      </c>
      <c r="R36" s="33">
        <v>23</v>
      </c>
      <c r="S36" s="28">
        <v>5.75</v>
      </c>
      <c r="T36" s="33">
        <v>4</v>
      </c>
      <c r="U36" s="27">
        <v>1</v>
      </c>
    </row>
    <row r="37" spans="2:21" ht="15" customHeight="1" x14ac:dyDescent="0.3">
      <c r="B37" s="6"/>
      <c r="C37" s="8"/>
      <c r="D37" s="8" t="s">
        <v>65</v>
      </c>
      <c r="E37" s="38" t="s">
        <v>71</v>
      </c>
      <c r="F37" s="15">
        <v>893</v>
      </c>
      <c r="G37" s="22">
        <v>198</v>
      </c>
      <c r="H37" s="18">
        <v>22.172452407614781</v>
      </c>
      <c r="I37" s="33">
        <f t="shared" si="0"/>
        <v>695</v>
      </c>
      <c r="J37" s="22">
        <v>257</v>
      </c>
      <c r="K37" s="18">
        <f t="shared" si="1"/>
        <v>36.978417266187051</v>
      </c>
      <c r="L37" s="15">
        <v>893</v>
      </c>
      <c r="M37" s="22">
        <v>67</v>
      </c>
      <c r="N37" s="27">
        <v>7.5027995520716688</v>
      </c>
      <c r="O37" s="15">
        <v>893</v>
      </c>
      <c r="P37" s="22">
        <v>19</v>
      </c>
      <c r="Q37" s="28">
        <v>2.1276595744680851</v>
      </c>
      <c r="R37" s="33">
        <v>39</v>
      </c>
      <c r="S37" s="28">
        <v>4.3673012318029114</v>
      </c>
      <c r="T37" s="33">
        <v>11</v>
      </c>
      <c r="U37" s="27">
        <v>1.2318029115341544</v>
      </c>
    </row>
    <row r="38" spans="2:21" ht="15" customHeight="1" thickBot="1" x14ac:dyDescent="0.35">
      <c r="B38" s="6"/>
      <c r="C38" s="8"/>
      <c r="D38" s="8" t="s">
        <v>66</v>
      </c>
      <c r="E38" s="38" t="s">
        <v>72</v>
      </c>
      <c r="F38" s="15">
        <v>262</v>
      </c>
      <c r="G38" s="22">
        <v>117</v>
      </c>
      <c r="H38" s="18">
        <v>44.656488549618324</v>
      </c>
      <c r="I38" s="33">
        <f t="shared" si="0"/>
        <v>145</v>
      </c>
      <c r="J38" s="22">
        <v>75</v>
      </c>
      <c r="K38" s="18">
        <f t="shared" si="1"/>
        <v>51.724137931034484</v>
      </c>
      <c r="L38" s="15">
        <v>262</v>
      </c>
      <c r="M38" s="22">
        <v>31</v>
      </c>
      <c r="N38" s="27">
        <v>11.83206106870229</v>
      </c>
      <c r="O38" s="15">
        <v>262</v>
      </c>
      <c r="P38" s="22">
        <v>4</v>
      </c>
      <c r="Q38" s="28">
        <v>1.5267175572519083</v>
      </c>
      <c r="R38" s="33">
        <v>4</v>
      </c>
      <c r="S38" s="28">
        <v>1.5267175572519083</v>
      </c>
      <c r="T38" s="33">
        <v>1</v>
      </c>
      <c r="U38" s="27">
        <v>0.38167938931297707</v>
      </c>
    </row>
    <row r="39" spans="2:21" ht="15" customHeight="1" thickBot="1" x14ac:dyDescent="0.35">
      <c r="B39" s="72" t="s">
        <v>82</v>
      </c>
      <c r="C39" s="73"/>
      <c r="D39" s="73"/>
      <c r="E39" s="74"/>
      <c r="F39" s="16">
        <f>SUM(F8:F38)</f>
        <v>10636</v>
      </c>
      <c r="G39" s="24">
        <f>SUM(G8:G38)</f>
        <v>1610</v>
      </c>
      <c r="H39" s="20">
        <f>G39/F39*100</f>
        <v>15.137269650244454</v>
      </c>
      <c r="I39" s="34">
        <f>SUM(I8:I38)</f>
        <v>9026</v>
      </c>
      <c r="J39" s="24">
        <f>SUM(J8:J38)</f>
        <v>3375</v>
      </c>
      <c r="K39" s="20">
        <f>J39/I39*100</f>
        <v>37.391978728118772</v>
      </c>
      <c r="L39" s="16">
        <f>SUM(L8:L38)</f>
        <v>10636</v>
      </c>
      <c r="M39" s="24">
        <f>SUM(M8:M38)</f>
        <v>387</v>
      </c>
      <c r="N39" s="30">
        <f>M39/L39*100</f>
        <v>3.6385859345618652</v>
      </c>
      <c r="O39" s="16">
        <f>SUM(O8:O38)</f>
        <v>10636</v>
      </c>
      <c r="P39" s="24">
        <f>SUM(P8:P38)</f>
        <v>130</v>
      </c>
      <c r="Q39" s="31">
        <f>P39/O39*100</f>
        <v>1.2222640090259496</v>
      </c>
      <c r="R39" s="34">
        <f>SUM(R8:R38)</f>
        <v>514</v>
      </c>
      <c r="S39" s="31">
        <f>R39/O39*100</f>
        <v>4.8326438510718317</v>
      </c>
      <c r="T39" s="34">
        <f>SUM(T8:T38)</f>
        <v>114</v>
      </c>
      <c r="U39" s="30">
        <f>T39/O39*100</f>
        <v>1.0718315156073712</v>
      </c>
    </row>
    <row r="40" spans="2:21" ht="15" customHeight="1" x14ac:dyDescent="0.3">
      <c r="B40" s="3" t="s">
        <v>79</v>
      </c>
      <c r="C40" s="3"/>
      <c r="D40" s="3"/>
      <c r="E40" s="3"/>
      <c r="F40" s="3"/>
    </row>
    <row r="41" spans="2:21" ht="15" customHeight="1" x14ac:dyDescent="0.3">
      <c r="B41" s="3" t="s">
        <v>5</v>
      </c>
      <c r="C41" s="3"/>
      <c r="D41" s="3"/>
      <c r="E41" s="3"/>
      <c r="F41" s="3"/>
    </row>
    <row r="42" spans="2:21" ht="15" customHeight="1" x14ac:dyDescent="0.3">
      <c r="B42" s="3" t="s">
        <v>17</v>
      </c>
      <c r="C42" s="3"/>
      <c r="D42" s="3"/>
      <c r="E42" s="3"/>
      <c r="F42" s="3"/>
    </row>
    <row r="43" spans="2:21" ht="15" customHeight="1" x14ac:dyDescent="0.3">
      <c r="B43" s="3" t="s">
        <v>22</v>
      </c>
      <c r="C43" s="3"/>
      <c r="D43" s="3"/>
      <c r="E43" s="3"/>
      <c r="F43" s="3"/>
    </row>
    <row r="44" spans="2:21" ht="15" customHeight="1" x14ac:dyDescent="0.3">
      <c r="B44" s="3" t="s">
        <v>73</v>
      </c>
    </row>
    <row r="45" spans="2:21" ht="15" customHeight="1" x14ac:dyDescent="0.3">
      <c r="B45" s="3" t="s">
        <v>74</v>
      </c>
    </row>
  </sheetData>
  <mergeCells count="20">
    <mergeCell ref="B39:E39"/>
    <mergeCell ref="M6:N6"/>
    <mergeCell ref="O6:O7"/>
    <mergeCell ref="P6:Q6"/>
    <mergeCell ref="R6:S6"/>
    <mergeCell ref="C5:C7"/>
    <mergeCell ref="T6:U6"/>
    <mergeCell ref="E5:E7"/>
    <mergeCell ref="B2:U2"/>
    <mergeCell ref="B3:U3"/>
    <mergeCell ref="B5:B7"/>
    <mergeCell ref="F5:K5"/>
    <mergeCell ref="L5:N5"/>
    <mergeCell ref="O5:U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U45"/>
  <sheetViews>
    <sheetView showGridLines="0" topLeftCell="B8" workbookViewId="0">
      <selection activeCell="E32" sqref="E3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66" t="s">
        <v>83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1" ht="15" customHeight="1" x14ac:dyDescent="0.3">
      <c r="A3" s="1"/>
      <c r="B3" s="67" t="str">
        <f>INICIO!C$8</f>
        <v>PERIODO: ENERO - MARZO 2021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</row>
    <row r="4" spans="1:21" ht="15" customHeight="1" thickBot="1" x14ac:dyDescent="0.35"/>
    <row r="5" spans="1:21" ht="15" customHeight="1" thickBot="1" x14ac:dyDescent="0.35">
      <c r="B5" s="65" t="s">
        <v>0</v>
      </c>
      <c r="C5" s="65" t="s">
        <v>6</v>
      </c>
      <c r="D5" s="65" t="s">
        <v>7</v>
      </c>
      <c r="E5" s="65" t="s">
        <v>8</v>
      </c>
      <c r="F5" s="64" t="s">
        <v>12</v>
      </c>
      <c r="G5" s="64"/>
      <c r="H5" s="64"/>
      <c r="I5" s="64"/>
      <c r="J5" s="64"/>
      <c r="K5" s="64"/>
      <c r="L5" s="64" t="s">
        <v>13</v>
      </c>
      <c r="M5" s="64"/>
      <c r="N5" s="64"/>
      <c r="O5" s="64" t="s">
        <v>15</v>
      </c>
      <c r="P5" s="64"/>
      <c r="Q5" s="64"/>
      <c r="R5" s="64"/>
      <c r="S5" s="64"/>
      <c r="T5" s="64"/>
      <c r="U5" s="64"/>
    </row>
    <row r="6" spans="1:21" ht="15" customHeight="1" thickBot="1" x14ac:dyDescent="0.35">
      <c r="B6" s="65"/>
      <c r="C6" s="65"/>
      <c r="D6" s="65"/>
      <c r="E6" s="65"/>
      <c r="F6" s="64" t="s">
        <v>11</v>
      </c>
      <c r="G6" s="64" t="s">
        <v>10</v>
      </c>
      <c r="H6" s="64"/>
      <c r="I6" s="64" t="s">
        <v>11</v>
      </c>
      <c r="J6" s="68" t="s">
        <v>21</v>
      </c>
      <c r="K6" s="69"/>
      <c r="L6" s="64" t="s">
        <v>11</v>
      </c>
      <c r="M6" s="64" t="s">
        <v>14</v>
      </c>
      <c r="N6" s="64"/>
      <c r="O6" s="64" t="s">
        <v>11</v>
      </c>
      <c r="P6" s="64" t="s">
        <v>16</v>
      </c>
      <c r="Q6" s="64"/>
      <c r="R6" s="64" t="s">
        <v>3</v>
      </c>
      <c r="S6" s="64"/>
      <c r="T6" s="64" t="s">
        <v>4</v>
      </c>
      <c r="U6" s="64"/>
    </row>
    <row r="7" spans="1:21" ht="30" customHeight="1" thickBot="1" x14ac:dyDescent="0.35">
      <c r="B7" s="65"/>
      <c r="C7" s="65"/>
      <c r="D7" s="65"/>
      <c r="E7" s="65"/>
      <c r="F7" s="64"/>
      <c r="G7" s="13" t="s">
        <v>1</v>
      </c>
      <c r="H7" s="13" t="s">
        <v>2</v>
      </c>
      <c r="I7" s="64"/>
      <c r="J7" s="58" t="s">
        <v>1</v>
      </c>
      <c r="K7" s="13" t="s">
        <v>2</v>
      </c>
      <c r="L7" s="64"/>
      <c r="M7" s="13" t="s">
        <v>1</v>
      </c>
      <c r="N7" s="13" t="s">
        <v>2</v>
      </c>
      <c r="O7" s="64"/>
      <c r="P7" s="13" t="s">
        <v>1</v>
      </c>
      <c r="Q7" s="13" t="s">
        <v>2</v>
      </c>
      <c r="R7" s="13" t="s">
        <v>1</v>
      </c>
      <c r="S7" s="13" t="s">
        <v>2</v>
      </c>
      <c r="T7" s="13" t="s">
        <v>1</v>
      </c>
      <c r="U7" s="13" t="s">
        <v>2</v>
      </c>
    </row>
    <row r="8" spans="1:21" ht="15" customHeight="1" x14ac:dyDescent="0.3">
      <c r="B8" s="5" t="s">
        <v>27</v>
      </c>
      <c r="C8" s="8" t="s">
        <v>34</v>
      </c>
      <c r="D8" s="7" t="s">
        <v>27</v>
      </c>
      <c r="E8" s="37" t="s">
        <v>86</v>
      </c>
      <c r="F8" s="14">
        <v>1998</v>
      </c>
      <c r="G8" s="21">
        <v>273</v>
      </c>
      <c r="H8" s="17">
        <v>13.663663663663664</v>
      </c>
      <c r="I8" s="32">
        <f>F8-G8</f>
        <v>1725</v>
      </c>
      <c r="J8" s="21">
        <v>706</v>
      </c>
      <c r="K8" s="17">
        <f t="shared" ref="K8:K38" si="0">J8/I8*100</f>
        <v>40.927536231884062</v>
      </c>
      <c r="L8" s="14">
        <v>1998</v>
      </c>
      <c r="M8" s="21">
        <v>81</v>
      </c>
      <c r="N8" s="25">
        <v>4.0540540540540544</v>
      </c>
      <c r="O8" s="14">
        <v>1998</v>
      </c>
      <c r="P8" s="21">
        <v>25</v>
      </c>
      <c r="Q8" s="26">
        <v>1.2512512512512513</v>
      </c>
      <c r="R8" s="32">
        <v>81</v>
      </c>
      <c r="S8" s="26">
        <v>4.0540540540540544</v>
      </c>
      <c r="T8" s="32">
        <v>17</v>
      </c>
      <c r="U8" s="25">
        <v>0.85085085085085088</v>
      </c>
    </row>
    <row r="9" spans="1:21" ht="15" customHeight="1" x14ac:dyDescent="0.3">
      <c r="B9" s="6"/>
      <c r="C9" s="8" t="s">
        <v>35</v>
      </c>
      <c r="D9" s="8" t="s">
        <v>36</v>
      </c>
      <c r="E9" s="38" t="s">
        <v>87</v>
      </c>
      <c r="F9" s="15">
        <v>124</v>
      </c>
      <c r="G9" s="22">
        <v>20</v>
      </c>
      <c r="H9" s="18">
        <v>16.129032258064516</v>
      </c>
      <c r="I9" s="33">
        <f t="shared" ref="I9:I38" si="1">F9-G9</f>
        <v>104</v>
      </c>
      <c r="J9" s="22">
        <v>54</v>
      </c>
      <c r="K9" s="18">
        <f t="shared" si="0"/>
        <v>51.923076923076927</v>
      </c>
      <c r="L9" s="15">
        <v>124</v>
      </c>
      <c r="M9" s="22">
        <v>2</v>
      </c>
      <c r="N9" s="27">
        <v>1.6129032258064515</v>
      </c>
      <c r="O9" s="15">
        <v>124</v>
      </c>
      <c r="P9" s="22">
        <v>2</v>
      </c>
      <c r="Q9" s="28">
        <v>1.6129032258064515</v>
      </c>
      <c r="R9" s="33">
        <v>2</v>
      </c>
      <c r="S9" s="28">
        <v>1.6129032258064515</v>
      </c>
      <c r="T9" s="33">
        <v>0</v>
      </c>
      <c r="U9" s="27">
        <v>0</v>
      </c>
    </row>
    <row r="10" spans="1:21" ht="15" customHeight="1" x14ac:dyDescent="0.3">
      <c r="B10" s="6"/>
      <c r="C10" s="8"/>
      <c r="D10" s="8" t="s">
        <v>37</v>
      </c>
      <c r="E10" s="38" t="s">
        <v>88</v>
      </c>
      <c r="F10" s="15">
        <v>365</v>
      </c>
      <c r="G10" s="22">
        <v>48</v>
      </c>
      <c r="H10" s="18">
        <v>13.150684931506849</v>
      </c>
      <c r="I10" s="33">
        <f t="shared" si="1"/>
        <v>317</v>
      </c>
      <c r="J10" s="22">
        <v>131</v>
      </c>
      <c r="K10" s="18">
        <f t="shared" si="0"/>
        <v>41.324921135646683</v>
      </c>
      <c r="L10" s="15">
        <v>365</v>
      </c>
      <c r="M10" s="22">
        <v>6</v>
      </c>
      <c r="N10" s="27">
        <v>1.6438356164383561</v>
      </c>
      <c r="O10" s="15">
        <v>365</v>
      </c>
      <c r="P10" s="22">
        <v>5</v>
      </c>
      <c r="Q10" s="28">
        <v>1.3698630136986301</v>
      </c>
      <c r="R10" s="33">
        <v>28</v>
      </c>
      <c r="S10" s="28">
        <v>7.6712328767123292</v>
      </c>
      <c r="T10" s="33">
        <v>6</v>
      </c>
      <c r="U10" s="27">
        <v>1.6438356164383561</v>
      </c>
    </row>
    <row r="11" spans="1:21" ht="15" customHeight="1" x14ac:dyDescent="0.3">
      <c r="B11" s="6"/>
      <c r="C11" s="8"/>
      <c r="D11" s="8" t="s">
        <v>38</v>
      </c>
      <c r="E11" s="38" t="s">
        <v>89</v>
      </c>
      <c r="F11" s="15">
        <v>118</v>
      </c>
      <c r="G11" s="22">
        <v>26</v>
      </c>
      <c r="H11" s="18">
        <v>22.033898305084744</v>
      </c>
      <c r="I11" s="33">
        <f t="shared" si="1"/>
        <v>92</v>
      </c>
      <c r="J11" s="22">
        <v>44</v>
      </c>
      <c r="K11" s="18">
        <f t="shared" si="0"/>
        <v>47.826086956521742</v>
      </c>
      <c r="L11" s="15">
        <v>118</v>
      </c>
      <c r="M11" s="22">
        <v>3</v>
      </c>
      <c r="N11" s="27">
        <v>2.5423728813559325</v>
      </c>
      <c r="O11" s="15">
        <v>118</v>
      </c>
      <c r="P11" s="22">
        <v>0</v>
      </c>
      <c r="Q11" s="28">
        <v>0</v>
      </c>
      <c r="R11" s="33">
        <v>6</v>
      </c>
      <c r="S11" s="28">
        <v>5.0847457627118651</v>
      </c>
      <c r="T11" s="33">
        <v>1</v>
      </c>
      <c r="U11" s="27">
        <v>0.84745762711864403</v>
      </c>
    </row>
    <row r="12" spans="1:21" ht="15" customHeight="1" x14ac:dyDescent="0.3">
      <c r="B12" s="6"/>
      <c r="C12" s="8"/>
      <c r="D12" s="8" t="s">
        <v>35</v>
      </c>
      <c r="E12" s="38" t="s">
        <v>90</v>
      </c>
      <c r="F12" s="15">
        <v>1431</v>
      </c>
      <c r="G12" s="22">
        <v>188</v>
      </c>
      <c r="H12" s="18">
        <v>13.137665967854648</v>
      </c>
      <c r="I12" s="33">
        <f t="shared" si="1"/>
        <v>1243</v>
      </c>
      <c r="J12" s="22">
        <v>483</v>
      </c>
      <c r="K12" s="18">
        <f t="shared" si="0"/>
        <v>38.857602574416731</v>
      </c>
      <c r="L12" s="15">
        <v>1431</v>
      </c>
      <c r="M12" s="22">
        <v>44</v>
      </c>
      <c r="N12" s="27">
        <v>3.0747728860936405</v>
      </c>
      <c r="O12" s="15">
        <v>1431</v>
      </c>
      <c r="P12" s="22">
        <v>17</v>
      </c>
      <c r="Q12" s="28">
        <v>1.187980433263452</v>
      </c>
      <c r="R12" s="33">
        <v>57</v>
      </c>
      <c r="S12" s="28">
        <v>3.9832285115303985</v>
      </c>
      <c r="T12" s="33">
        <v>10</v>
      </c>
      <c r="U12" s="27">
        <v>0.69881201956673655</v>
      </c>
    </row>
    <row r="13" spans="1:21" ht="15" customHeight="1" x14ac:dyDescent="0.3">
      <c r="B13" s="6"/>
      <c r="C13" s="8"/>
      <c r="D13" s="8" t="s">
        <v>39</v>
      </c>
      <c r="E13" s="38" t="s">
        <v>91</v>
      </c>
      <c r="F13" s="15">
        <v>625</v>
      </c>
      <c r="G13" s="22">
        <v>78</v>
      </c>
      <c r="H13" s="18">
        <v>12.479999999999999</v>
      </c>
      <c r="I13" s="33">
        <f t="shared" si="1"/>
        <v>547</v>
      </c>
      <c r="J13" s="22">
        <v>184</v>
      </c>
      <c r="K13" s="18">
        <f t="shared" si="0"/>
        <v>33.638025594149909</v>
      </c>
      <c r="L13" s="15">
        <v>625</v>
      </c>
      <c r="M13" s="22">
        <v>13</v>
      </c>
      <c r="N13" s="27">
        <v>2.08</v>
      </c>
      <c r="O13" s="15">
        <v>625</v>
      </c>
      <c r="P13" s="22">
        <v>5</v>
      </c>
      <c r="Q13" s="28">
        <v>0.8</v>
      </c>
      <c r="R13" s="33">
        <v>31</v>
      </c>
      <c r="S13" s="28">
        <v>4.96</v>
      </c>
      <c r="T13" s="33">
        <v>10</v>
      </c>
      <c r="U13" s="27">
        <v>1.6</v>
      </c>
    </row>
    <row r="14" spans="1:21" ht="15" customHeight="1" x14ac:dyDescent="0.3">
      <c r="B14" s="6"/>
      <c r="C14" s="8"/>
      <c r="D14" s="8" t="s">
        <v>40</v>
      </c>
      <c r="E14" s="38" t="s">
        <v>92</v>
      </c>
      <c r="F14" s="15">
        <v>402</v>
      </c>
      <c r="G14" s="22">
        <v>64</v>
      </c>
      <c r="H14" s="18">
        <v>15.920398009950249</v>
      </c>
      <c r="I14" s="33">
        <f t="shared" si="1"/>
        <v>338</v>
      </c>
      <c r="J14" s="22">
        <v>145</v>
      </c>
      <c r="K14" s="18">
        <f t="shared" si="0"/>
        <v>42.899408284023671</v>
      </c>
      <c r="L14" s="15">
        <v>402</v>
      </c>
      <c r="M14" s="22">
        <v>13</v>
      </c>
      <c r="N14" s="27">
        <v>3.233830845771144</v>
      </c>
      <c r="O14" s="15">
        <v>402</v>
      </c>
      <c r="P14" s="22">
        <v>1</v>
      </c>
      <c r="Q14" s="28">
        <v>0.24875621890547264</v>
      </c>
      <c r="R14" s="33">
        <v>17</v>
      </c>
      <c r="S14" s="28">
        <v>4.2288557213930353</v>
      </c>
      <c r="T14" s="33">
        <v>5</v>
      </c>
      <c r="U14" s="27">
        <v>1.2437810945273633</v>
      </c>
    </row>
    <row r="15" spans="1:21" ht="15" customHeight="1" x14ac:dyDescent="0.3">
      <c r="B15" s="6"/>
      <c r="C15" s="8"/>
      <c r="D15" s="8" t="s">
        <v>41</v>
      </c>
      <c r="E15" s="38" t="s">
        <v>93</v>
      </c>
      <c r="F15" s="15">
        <v>230</v>
      </c>
      <c r="G15" s="22">
        <v>78</v>
      </c>
      <c r="H15" s="18">
        <v>33.913043478260867</v>
      </c>
      <c r="I15" s="33">
        <f t="shared" si="1"/>
        <v>152</v>
      </c>
      <c r="J15" s="22">
        <v>78</v>
      </c>
      <c r="K15" s="18">
        <f t="shared" si="0"/>
        <v>51.315789473684212</v>
      </c>
      <c r="L15" s="15">
        <v>230</v>
      </c>
      <c r="M15" s="22">
        <v>9</v>
      </c>
      <c r="N15" s="27">
        <v>3.9130434782608701</v>
      </c>
      <c r="O15" s="15">
        <v>230</v>
      </c>
      <c r="P15" s="22">
        <v>2</v>
      </c>
      <c r="Q15" s="28">
        <v>0.86956521739130432</v>
      </c>
      <c r="R15" s="33">
        <v>7</v>
      </c>
      <c r="S15" s="28">
        <v>3.0434782608695654</v>
      </c>
      <c r="T15" s="33">
        <v>0</v>
      </c>
      <c r="U15" s="27">
        <v>0</v>
      </c>
    </row>
    <row r="16" spans="1:21" ht="15" customHeight="1" x14ac:dyDescent="0.3">
      <c r="B16" s="6"/>
      <c r="C16" s="8"/>
      <c r="D16" s="8" t="s">
        <v>42</v>
      </c>
      <c r="E16" s="38" t="s">
        <v>94</v>
      </c>
      <c r="F16" s="15">
        <v>273</v>
      </c>
      <c r="G16" s="22">
        <v>81</v>
      </c>
      <c r="H16" s="18">
        <v>29.670329670329672</v>
      </c>
      <c r="I16" s="33">
        <f t="shared" si="1"/>
        <v>192</v>
      </c>
      <c r="J16" s="22">
        <v>117</v>
      </c>
      <c r="K16" s="18">
        <f t="shared" si="0"/>
        <v>60.9375</v>
      </c>
      <c r="L16" s="15">
        <v>273</v>
      </c>
      <c r="M16" s="22">
        <v>13</v>
      </c>
      <c r="N16" s="27">
        <v>4.7619047619047619</v>
      </c>
      <c r="O16" s="15">
        <v>273</v>
      </c>
      <c r="P16" s="22">
        <v>2</v>
      </c>
      <c r="Q16" s="28">
        <v>0.73260073260073255</v>
      </c>
      <c r="R16" s="33">
        <v>14</v>
      </c>
      <c r="S16" s="28">
        <v>5.1282051282051277</v>
      </c>
      <c r="T16" s="33">
        <v>4</v>
      </c>
      <c r="U16" s="27">
        <v>1.4652014652014651</v>
      </c>
    </row>
    <row r="17" spans="2:21" ht="15" customHeight="1" x14ac:dyDescent="0.3">
      <c r="B17" s="6"/>
      <c r="C17" s="8"/>
      <c r="D17" s="8" t="s">
        <v>43</v>
      </c>
      <c r="E17" s="38" t="s">
        <v>95</v>
      </c>
      <c r="F17" s="15">
        <v>823</v>
      </c>
      <c r="G17" s="22">
        <v>95</v>
      </c>
      <c r="H17" s="18">
        <v>11.543134872417983</v>
      </c>
      <c r="I17" s="33">
        <f t="shared" si="1"/>
        <v>728</v>
      </c>
      <c r="J17" s="22">
        <v>282</v>
      </c>
      <c r="K17" s="18">
        <f t="shared" si="0"/>
        <v>38.736263736263737</v>
      </c>
      <c r="L17" s="15">
        <v>823</v>
      </c>
      <c r="M17" s="22">
        <v>15</v>
      </c>
      <c r="N17" s="27">
        <v>1.8226002430133657</v>
      </c>
      <c r="O17" s="15">
        <v>823</v>
      </c>
      <c r="P17" s="22">
        <v>5</v>
      </c>
      <c r="Q17" s="28">
        <v>0.60753341433778862</v>
      </c>
      <c r="R17" s="33">
        <v>49</v>
      </c>
      <c r="S17" s="28">
        <v>5.9538274605103281</v>
      </c>
      <c r="T17" s="33">
        <v>7</v>
      </c>
      <c r="U17" s="27">
        <v>0.85054678007290396</v>
      </c>
    </row>
    <row r="18" spans="2:21" ht="15" customHeight="1" x14ac:dyDescent="0.3">
      <c r="B18" s="6"/>
      <c r="C18" s="8"/>
      <c r="D18" s="8" t="s">
        <v>44</v>
      </c>
      <c r="E18" s="38" t="s">
        <v>96</v>
      </c>
      <c r="F18" s="15">
        <v>289</v>
      </c>
      <c r="G18" s="22">
        <v>104</v>
      </c>
      <c r="H18" s="18">
        <v>35.986159169550177</v>
      </c>
      <c r="I18" s="33">
        <f>F18-G18</f>
        <v>185</v>
      </c>
      <c r="J18" s="22">
        <v>130</v>
      </c>
      <c r="K18" s="18">
        <f>J18/I18*100</f>
        <v>70.270270270270274</v>
      </c>
      <c r="L18" s="15">
        <v>289</v>
      </c>
      <c r="M18" s="22">
        <v>16</v>
      </c>
      <c r="N18" s="27">
        <v>5.5363321799307963</v>
      </c>
      <c r="O18" s="15">
        <v>289</v>
      </c>
      <c r="P18" s="22">
        <v>0</v>
      </c>
      <c r="Q18" s="28">
        <v>0</v>
      </c>
      <c r="R18" s="33">
        <v>15</v>
      </c>
      <c r="S18" s="28">
        <v>5.1903114186851207</v>
      </c>
      <c r="T18" s="33">
        <v>4</v>
      </c>
      <c r="U18" s="27">
        <v>1.3840830449826991</v>
      </c>
    </row>
    <row r="19" spans="2:21" ht="15" customHeight="1" x14ac:dyDescent="0.3">
      <c r="B19" s="6"/>
      <c r="C19" s="8" t="s">
        <v>45</v>
      </c>
      <c r="D19" s="8" t="s">
        <v>46</v>
      </c>
      <c r="E19" s="38" t="s">
        <v>97</v>
      </c>
      <c r="F19" s="15">
        <v>269</v>
      </c>
      <c r="G19" s="22">
        <v>48</v>
      </c>
      <c r="H19" s="18">
        <v>17.843866171003718</v>
      </c>
      <c r="I19" s="33">
        <f t="shared" si="1"/>
        <v>221</v>
      </c>
      <c r="J19" s="22">
        <v>99</v>
      </c>
      <c r="K19" s="18">
        <f t="shared" si="0"/>
        <v>44.796380090497742</v>
      </c>
      <c r="L19" s="15">
        <v>269</v>
      </c>
      <c r="M19" s="22">
        <v>8</v>
      </c>
      <c r="N19" s="27">
        <v>2.9739776951672861</v>
      </c>
      <c r="O19" s="15">
        <v>269</v>
      </c>
      <c r="P19" s="22">
        <v>1</v>
      </c>
      <c r="Q19" s="28">
        <v>0.37174721189591076</v>
      </c>
      <c r="R19" s="33">
        <v>12</v>
      </c>
      <c r="S19" s="28">
        <v>4.4609665427509295</v>
      </c>
      <c r="T19" s="33">
        <v>1</v>
      </c>
      <c r="U19" s="27">
        <v>0.37174721189591076</v>
      </c>
    </row>
    <row r="20" spans="2:21" ht="15" customHeight="1" x14ac:dyDescent="0.3">
      <c r="B20" s="6"/>
      <c r="C20" s="8"/>
      <c r="D20" s="8" t="s">
        <v>47</v>
      </c>
      <c r="E20" s="38" t="s">
        <v>98</v>
      </c>
      <c r="F20" s="15">
        <v>392</v>
      </c>
      <c r="G20" s="22">
        <v>69</v>
      </c>
      <c r="H20" s="18">
        <v>17.602040816326532</v>
      </c>
      <c r="I20" s="33">
        <f t="shared" si="1"/>
        <v>323</v>
      </c>
      <c r="J20" s="22">
        <v>147</v>
      </c>
      <c r="K20" s="18">
        <f t="shared" si="0"/>
        <v>45.51083591331269</v>
      </c>
      <c r="L20" s="15">
        <v>392</v>
      </c>
      <c r="M20" s="22">
        <v>14</v>
      </c>
      <c r="N20" s="27">
        <v>3.5714285714285712</v>
      </c>
      <c r="O20" s="15">
        <v>392</v>
      </c>
      <c r="P20" s="22">
        <v>2</v>
      </c>
      <c r="Q20" s="28">
        <v>0.51020408163265307</v>
      </c>
      <c r="R20" s="33">
        <v>18</v>
      </c>
      <c r="S20" s="28">
        <v>4.591836734693878</v>
      </c>
      <c r="T20" s="33">
        <v>3</v>
      </c>
      <c r="U20" s="27">
        <v>0.76530612244897955</v>
      </c>
    </row>
    <row r="21" spans="2:21" ht="15" customHeight="1" x14ac:dyDescent="0.3">
      <c r="B21" s="6"/>
      <c r="C21" s="8"/>
      <c r="D21" s="8" t="s">
        <v>48</v>
      </c>
      <c r="E21" s="38" t="s">
        <v>99</v>
      </c>
      <c r="F21" s="15">
        <v>273</v>
      </c>
      <c r="G21" s="22">
        <v>34</v>
      </c>
      <c r="H21" s="18">
        <v>12.454212454212454</v>
      </c>
      <c r="I21" s="33">
        <f t="shared" si="1"/>
        <v>239</v>
      </c>
      <c r="J21" s="22">
        <v>103</v>
      </c>
      <c r="K21" s="18">
        <f t="shared" si="0"/>
        <v>43.096234309623433</v>
      </c>
      <c r="L21" s="15">
        <v>273</v>
      </c>
      <c r="M21" s="22">
        <v>3</v>
      </c>
      <c r="N21" s="27">
        <v>1.098901098901099</v>
      </c>
      <c r="O21" s="15">
        <v>273</v>
      </c>
      <c r="P21" s="22">
        <v>4</v>
      </c>
      <c r="Q21" s="28">
        <v>1.4652014652014651</v>
      </c>
      <c r="R21" s="33">
        <v>16</v>
      </c>
      <c r="S21" s="28">
        <v>5.8608058608058604</v>
      </c>
      <c r="T21" s="33">
        <v>4</v>
      </c>
      <c r="U21" s="27">
        <v>1.4652014652014651</v>
      </c>
    </row>
    <row r="22" spans="2:21" ht="15" customHeight="1" x14ac:dyDescent="0.3">
      <c r="B22" s="6"/>
      <c r="C22" s="8"/>
      <c r="D22" s="8" t="s">
        <v>49</v>
      </c>
      <c r="E22" s="38" t="s">
        <v>100</v>
      </c>
      <c r="F22" s="15">
        <v>224</v>
      </c>
      <c r="G22" s="22">
        <v>39</v>
      </c>
      <c r="H22" s="18">
        <v>17.410714285714285</v>
      </c>
      <c r="I22" s="33">
        <f t="shared" si="1"/>
        <v>185</v>
      </c>
      <c r="J22" s="22">
        <v>98</v>
      </c>
      <c r="K22" s="18">
        <f t="shared" si="0"/>
        <v>52.972972972972975</v>
      </c>
      <c r="L22" s="15">
        <v>224</v>
      </c>
      <c r="M22" s="22">
        <v>5</v>
      </c>
      <c r="N22" s="27">
        <v>2.2321428571428572</v>
      </c>
      <c r="O22" s="15">
        <v>224</v>
      </c>
      <c r="P22" s="22">
        <v>6</v>
      </c>
      <c r="Q22" s="28">
        <v>2.6785714285714284</v>
      </c>
      <c r="R22" s="33">
        <v>9</v>
      </c>
      <c r="S22" s="28">
        <v>4.0178571428571432</v>
      </c>
      <c r="T22" s="33">
        <v>2</v>
      </c>
      <c r="U22" s="27">
        <v>0.89285714285714279</v>
      </c>
    </row>
    <row r="23" spans="2:21" ht="15" customHeight="1" x14ac:dyDescent="0.3">
      <c r="B23" s="6"/>
      <c r="C23" s="8"/>
      <c r="D23" s="8" t="s">
        <v>50</v>
      </c>
      <c r="E23" s="38" t="s">
        <v>101</v>
      </c>
      <c r="F23" s="15">
        <v>1</v>
      </c>
      <c r="G23" s="22">
        <v>0</v>
      </c>
      <c r="H23" s="18">
        <v>0</v>
      </c>
      <c r="I23" s="33">
        <f t="shared" si="1"/>
        <v>1</v>
      </c>
      <c r="J23" s="22">
        <v>1</v>
      </c>
      <c r="K23" s="18">
        <f t="shared" si="0"/>
        <v>100</v>
      </c>
      <c r="L23" s="15">
        <v>1</v>
      </c>
      <c r="M23" s="22">
        <v>0</v>
      </c>
      <c r="N23" s="27">
        <v>0</v>
      </c>
      <c r="O23" s="15">
        <v>1</v>
      </c>
      <c r="P23" s="22">
        <v>0</v>
      </c>
      <c r="Q23" s="28">
        <v>0</v>
      </c>
      <c r="R23" s="33">
        <v>0</v>
      </c>
      <c r="S23" s="28">
        <v>0</v>
      </c>
      <c r="T23" s="33">
        <v>0</v>
      </c>
      <c r="U23" s="27">
        <v>0</v>
      </c>
    </row>
    <row r="24" spans="2:21" ht="15" customHeight="1" x14ac:dyDescent="0.3">
      <c r="B24" s="6"/>
      <c r="C24" s="8"/>
      <c r="D24" s="8" t="s">
        <v>51</v>
      </c>
      <c r="E24" s="38" t="s">
        <v>102</v>
      </c>
      <c r="F24" s="15">
        <v>422</v>
      </c>
      <c r="G24" s="22">
        <v>45</v>
      </c>
      <c r="H24" s="18">
        <v>10.66350710900474</v>
      </c>
      <c r="I24" s="33">
        <f t="shared" si="1"/>
        <v>377</v>
      </c>
      <c r="J24" s="22">
        <v>107</v>
      </c>
      <c r="K24" s="18">
        <f t="shared" si="0"/>
        <v>28.381962864721483</v>
      </c>
      <c r="L24" s="15">
        <v>422</v>
      </c>
      <c r="M24" s="22">
        <v>12</v>
      </c>
      <c r="N24" s="27">
        <v>2.8436018957345972</v>
      </c>
      <c r="O24" s="15">
        <v>422</v>
      </c>
      <c r="P24" s="22">
        <v>5</v>
      </c>
      <c r="Q24" s="28">
        <v>1.1848341232227488</v>
      </c>
      <c r="R24" s="33">
        <v>23</v>
      </c>
      <c r="S24" s="28">
        <v>5.4502369668246446</v>
      </c>
      <c r="T24" s="33">
        <v>4</v>
      </c>
      <c r="U24" s="27">
        <v>0.94786729857819907</v>
      </c>
    </row>
    <row r="25" spans="2:21" ht="15" customHeight="1" x14ac:dyDescent="0.3">
      <c r="B25" s="6"/>
      <c r="C25" s="8"/>
      <c r="D25" s="8" t="s">
        <v>52</v>
      </c>
      <c r="E25" s="38" t="s">
        <v>103</v>
      </c>
      <c r="F25" s="52">
        <v>220</v>
      </c>
      <c r="G25" s="53">
        <v>29</v>
      </c>
      <c r="H25" s="54">
        <v>13.18181818181818</v>
      </c>
      <c r="I25" s="55">
        <f t="shared" si="1"/>
        <v>191</v>
      </c>
      <c r="J25" s="53">
        <v>72</v>
      </c>
      <c r="K25" s="54">
        <f t="shared" si="0"/>
        <v>37.696335078534034</v>
      </c>
      <c r="L25" s="52">
        <v>220</v>
      </c>
      <c r="M25" s="53">
        <v>3</v>
      </c>
      <c r="N25" s="56">
        <v>1.3636363636363635</v>
      </c>
      <c r="O25" s="52">
        <v>220</v>
      </c>
      <c r="P25" s="53">
        <v>2</v>
      </c>
      <c r="Q25" s="57">
        <v>0.90909090909090906</v>
      </c>
      <c r="R25" s="55">
        <v>14</v>
      </c>
      <c r="S25" s="57">
        <v>6.3636363636363633</v>
      </c>
      <c r="T25" s="55">
        <v>1</v>
      </c>
      <c r="U25" s="56">
        <v>0.45454545454545453</v>
      </c>
    </row>
    <row r="26" spans="2:21" ht="15" customHeight="1" x14ac:dyDescent="0.3">
      <c r="B26" s="6"/>
      <c r="C26" s="8"/>
      <c r="D26" s="8" t="s">
        <v>31</v>
      </c>
      <c r="E26" s="38" t="s">
        <v>104</v>
      </c>
      <c r="F26" s="15">
        <v>595</v>
      </c>
      <c r="G26" s="22">
        <v>60</v>
      </c>
      <c r="H26" s="18">
        <v>10.084033613445378</v>
      </c>
      <c r="I26" s="33">
        <f t="shared" si="1"/>
        <v>535</v>
      </c>
      <c r="J26" s="22">
        <v>202</v>
      </c>
      <c r="K26" s="18">
        <f t="shared" si="0"/>
        <v>37.757009345794387</v>
      </c>
      <c r="L26" s="15">
        <v>595</v>
      </c>
      <c r="M26" s="22">
        <v>12</v>
      </c>
      <c r="N26" s="27">
        <v>2.0168067226890756</v>
      </c>
      <c r="O26" s="15">
        <v>595</v>
      </c>
      <c r="P26" s="22">
        <v>5</v>
      </c>
      <c r="Q26" s="28">
        <v>0.84033613445378152</v>
      </c>
      <c r="R26" s="33">
        <v>23</v>
      </c>
      <c r="S26" s="28">
        <v>3.865546218487395</v>
      </c>
      <c r="T26" s="33">
        <v>7</v>
      </c>
      <c r="U26" s="27">
        <v>1.1764705882352942</v>
      </c>
    </row>
    <row r="27" spans="2:21" ht="15" customHeight="1" x14ac:dyDescent="0.3">
      <c r="B27" s="6"/>
      <c r="C27" s="8"/>
      <c r="D27" s="8" t="s">
        <v>53</v>
      </c>
      <c r="E27" s="38" t="s">
        <v>105</v>
      </c>
      <c r="F27" s="15">
        <v>186</v>
      </c>
      <c r="G27" s="22">
        <v>46</v>
      </c>
      <c r="H27" s="18">
        <v>24.731182795698924</v>
      </c>
      <c r="I27" s="33">
        <f t="shared" si="1"/>
        <v>140</v>
      </c>
      <c r="J27" s="22">
        <v>72</v>
      </c>
      <c r="K27" s="18">
        <f t="shared" si="0"/>
        <v>51.428571428571423</v>
      </c>
      <c r="L27" s="15">
        <v>186</v>
      </c>
      <c r="M27" s="22">
        <v>7</v>
      </c>
      <c r="N27" s="27">
        <v>3.763440860215054</v>
      </c>
      <c r="O27" s="15">
        <v>186</v>
      </c>
      <c r="P27" s="22">
        <v>2</v>
      </c>
      <c r="Q27" s="28">
        <v>1.0752688172043012</v>
      </c>
      <c r="R27" s="33">
        <v>10</v>
      </c>
      <c r="S27" s="28">
        <v>5.376344086021505</v>
      </c>
      <c r="T27" s="33">
        <v>1</v>
      </c>
      <c r="U27" s="27">
        <v>0.53763440860215062</v>
      </c>
    </row>
    <row r="28" spans="2:21" ht="15" customHeight="1" x14ac:dyDescent="0.3">
      <c r="B28" s="6" t="s">
        <v>28</v>
      </c>
      <c r="C28" s="8" t="s">
        <v>54</v>
      </c>
      <c r="D28" s="8" t="s">
        <v>55</v>
      </c>
      <c r="E28" s="38" t="s">
        <v>106</v>
      </c>
      <c r="F28" s="15">
        <v>809</v>
      </c>
      <c r="G28" s="22">
        <v>121</v>
      </c>
      <c r="H28" s="18">
        <v>14.956736711990112</v>
      </c>
      <c r="I28" s="33">
        <f t="shared" si="1"/>
        <v>688</v>
      </c>
      <c r="J28" s="22">
        <v>249</v>
      </c>
      <c r="K28" s="18">
        <f t="shared" si="0"/>
        <v>36.191860465116278</v>
      </c>
      <c r="L28" s="15">
        <v>809</v>
      </c>
      <c r="M28" s="22">
        <v>28</v>
      </c>
      <c r="N28" s="27">
        <v>3.4610630407911001</v>
      </c>
      <c r="O28" s="15">
        <v>809</v>
      </c>
      <c r="P28" s="22">
        <v>12</v>
      </c>
      <c r="Q28" s="28">
        <v>1.4833127317676145</v>
      </c>
      <c r="R28" s="33">
        <v>24</v>
      </c>
      <c r="S28" s="28">
        <v>2.9666254635352289</v>
      </c>
      <c r="T28" s="33">
        <v>10</v>
      </c>
      <c r="U28" s="27">
        <v>1.2360939431396787</v>
      </c>
    </row>
    <row r="29" spans="2:21" ht="15" customHeight="1" x14ac:dyDescent="0.3">
      <c r="B29" s="6"/>
      <c r="C29" s="8"/>
      <c r="D29" s="8" t="s">
        <v>56</v>
      </c>
      <c r="E29" s="38" t="s">
        <v>107</v>
      </c>
      <c r="F29" s="15">
        <v>376</v>
      </c>
      <c r="G29" s="22">
        <v>36</v>
      </c>
      <c r="H29" s="18">
        <v>9.5744680851063837</v>
      </c>
      <c r="I29" s="33">
        <f t="shared" si="1"/>
        <v>340</v>
      </c>
      <c r="J29" s="22">
        <v>103</v>
      </c>
      <c r="K29" s="18">
        <f t="shared" si="0"/>
        <v>30.294117647058822</v>
      </c>
      <c r="L29" s="15">
        <v>376</v>
      </c>
      <c r="M29" s="22">
        <v>11</v>
      </c>
      <c r="N29" s="27">
        <v>2.9255319148936172</v>
      </c>
      <c r="O29" s="15">
        <v>376</v>
      </c>
      <c r="P29" s="22">
        <v>6</v>
      </c>
      <c r="Q29" s="28">
        <v>1.5957446808510638</v>
      </c>
      <c r="R29" s="33">
        <v>19</v>
      </c>
      <c r="S29" s="28">
        <v>5.0531914893617014</v>
      </c>
      <c r="T29" s="33">
        <v>6</v>
      </c>
      <c r="U29" s="27">
        <v>1.5957446808510638</v>
      </c>
    </row>
    <row r="30" spans="2:21" ht="15" customHeight="1" x14ac:dyDescent="0.3">
      <c r="B30" s="6" t="s">
        <v>29</v>
      </c>
      <c r="C30" s="8" t="s">
        <v>58</v>
      </c>
      <c r="D30" s="8" t="s">
        <v>33</v>
      </c>
      <c r="E30" s="38" t="s">
        <v>108</v>
      </c>
      <c r="F30" s="15">
        <v>672</v>
      </c>
      <c r="G30" s="22">
        <v>161</v>
      </c>
      <c r="H30" s="18">
        <v>23.958333333333336</v>
      </c>
      <c r="I30" s="33">
        <f t="shared" si="1"/>
        <v>511</v>
      </c>
      <c r="J30" s="22">
        <v>249</v>
      </c>
      <c r="K30" s="18">
        <f t="shared" si="0"/>
        <v>48.727984344422701</v>
      </c>
      <c r="L30" s="15">
        <v>672</v>
      </c>
      <c r="M30" s="22">
        <v>25</v>
      </c>
      <c r="N30" s="27">
        <v>3.7202380952380953</v>
      </c>
      <c r="O30" s="15">
        <v>672</v>
      </c>
      <c r="P30" s="22">
        <v>10</v>
      </c>
      <c r="Q30" s="28">
        <v>1.4880952380952379</v>
      </c>
      <c r="R30" s="33">
        <v>26</v>
      </c>
      <c r="S30" s="28">
        <v>3.8690476190476191</v>
      </c>
      <c r="T30" s="33">
        <v>6</v>
      </c>
      <c r="U30" s="27">
        <v>0.89285714285714279</v>
      </c>
    </row>
    <row r="31" spans="2:21" ht="15" customHeight="1" x14ac:dyDescent="0.3">
      <c r="B31" s="6"/>
      <c r="C31" s="8"/>
      <c r="D31" s="8" t="s">
        <v>57</v>
      </c>
      <c r="E31" s="38" t="s">
        <v>109</v>
      </c>
      <c r="F31" s="15">
        <v>191</v>
      </c>
      <c r="G31" s="22">
        <v>36</v>
      </c>
      <c r="H31" s="18">
        <v>18.848167539267017</v>
      </c>
      <c r="I31" s="33">
        <f t="shared" si="1"/>
        <v>155</v>
      </c>
      <c r="J31" s="22">
        <v>72</v>
      </c>
      <c r="K31" s="18">
        <f t="shared" si="0"/>
        <v>46.451612903225808</v>
      </c>
      <c r="L31" s="15">
        <v>191</v>
      </c>
      <c r="M31" s="22">
        <v>6</v>
      </c>
      <c r="N31" s="27">
        <v>3.1413612565445024</v>
      </c>
      <c r="O31" s="15">
        <v>191</v>
      </c>
      <c r="P31" s="22">
        <v>2</v>
      </c>
      <c r="Q31" s="28">
        <v>1.0471204188481675</v>
      </c>
      <c r="R31" s="33">
        <v>6</v>
      </c>
      <c r="S31" s="28">
        <v>3.1413612565445024</v>
      </c>
      <c r="T31" s="33">
        <v>2</v>
      </c>
      <c r="U31" s="27">
        <v>1.0471204188481675</v>
      </c>
    </row>
    <row r="32" spans="2:21" ht="15" customHeight="1" x14ac:dyDescent="0.3">
      <c r="B32" s="6"/>
      <c r="C32" s="8"/>
      <c r="D32" s="8" t="s">
        <v>59</v>
      </c>
      <c r="E32" s="38" t="s">
        <v>110</v>
      </c>
      <c r="F32" s="15">
        <v>206</v>
      </c>
      <c r="G32" s="22">
        <v>47</v>
      </c>
      <c r="H32" s="18">
        <v>22.815533980582526</v>
      </c>
      <c r="I32" s="33">
        <f t="shared" si="1"/>
        <v>159</v>
      </c>
      <c r="J32" s="22">
        <v>72</v>
      </c>
      <c r="K32" s="18">
        <f t="shared" si="0"/>
        <v>45.283018867924532</v>
      </c>
      <c r="L32" s="15">
        <v>206</v>
      </c>
      <c r="M32" s="22">
        <v>5</v>
      </c>
      <c r="N32" s="27">
        <v>2.4271844660194173</v>
      </c>
      <c r="O32" s="15">
        <v>206</v>
      </c>
      <c r="P32" s="22">
        <v>3</v>
      </c>
      <c r="Q32" s="28">
        <v>1.4563106796116505</v>
      </c>
      <c r="R32" s="33">
        <v>5</v>
      </c>
      <c r="S32" s="28">
        <v>2.4271844660194173</v>
      </c>
      <c r="T32" s="33">
        <v>2</v>
      </c>
      <c r="U32" s="27">
        <v>0.97087378640776689</v>
      </c>
    </row>
    <row r="33" spans="2:21" ht="15" customHeight="1" x14ac:dyDescent="0.3">
      <c r="B33" s="6"/>
      <c r="C33" s="8"/>
      <c r="D33" s="8" t="s">
        <v>60</v>
      </c>
      <c r="E33" s="38" t="s">
        <v>111</v>
      </c>
      <c r="F33" s="15">
        <v>184</v>
      </c>
      <c r="G33" s="22">
        <v>37</v>
      </c>
      <c r="H33" s="18">
        <v>20.108695652173914</v>
      </c>
      <c r="I33" s="33">
        <f t="shared" si="1"/>
        <v>147</v>
      </c>
      <c r="J33" s="22">
        <v>66</v>
      </c>
      <c r="K33" s="18">
        <f t="shared" si="0"/>
        <v>44.897959183673471</v>
      </c>
      <c r="L33" s="15">
        <v>184</v>
      </c>
      <c r="M33" s="22">
        <v>6</v>
      </c>
      <c r="N33" s="27">
        <v>3.2608695652173911</v>
      </c>
      <c r="O33" s="15">
        <v>184</v>
      </c>
      <c r="P33" s="22">
        <v>5</v>
      </c>
      <c r="Q33" s="28">
        <v>2.7173913043478262</v>
      </c>
      <c r="R33" s="33">
        <v>8</v>
      </c>
      <c r="S33" s="28">
        <v>4.3478260869565215</v>
      </c>
      <c r="T33" s="33">
        <v>2</v>
      </c>
      <c r="U33" s="27">
        <v>1.0869565217391304</v>
      </c>
    </row>
    <row r="34" spans="2:21" ht="15" customHeight="1" x14ac:dyDescent="0.3">
      <c r="B34" s="6" t="s">
        <v>30</v>
      </c>
      <c r="C34" s="8" t="s">
        <v>61</v>
      </c>
      <c r="D34" s="8" t="s">
        <v>32</v>
      </c>
      <c r="E34" s="38" t="s">
        <v>68</v>
      </c>
      <c r="F34" s="15">
        <v>50</v>
      </c>
      <c r="G34" s="22">
        <v>12</v>
      </c>
      <c r="H34" s="18">
        <v>24</v>
      </c>
      <c r="I34" s="33">
        <f t="shared" si="1"/>
        <v>38</v>
      </c>
      <c r="J34" s="22">
        <v>17</v>
      </c>
      <c r="K34" s="18">
        <f t="shared" si="0"/>
        <v>44.736842105263158</v>
      </c>
      <c r="L34" s="15">
        <v>50</v>
      </c>
      <c r="M34" s="22">
        <v>1</v>
      </c>
      <c r="N34" s="27">
        <v>2</v>
      </c>
      <c r="O34" s="15">
        <v>50</v>
      </c>
      <c r="P34" s="22">
        <v>0</v>
      </c>
      <c r="Q34" s="28">
        <v>0</v>
      </c>
      <c r="R34" s="33">
        <v>6</v>
      </c>
      <c r="S34" s="28">
        <v>12</v>
      </c>
      <c r="T34" s="33">
        <v>1</v>
      </c>
      <c r="U34" s="27">
        <v>2</v>
      </c>
    </row>
    <row r="35" spans="2:21" ht="15" customHeight="1" x14ac:dyDescent="0.3">
      <c r="B35" s="6"/>
      <c r="C35" s="8"/>
      <c r="D35" s="8" t="s">
        <v>62</v>
      </c>
      <c r="E35" s="38" t="s">
        <v>69</v>
      </c>
      <c r="F35" s="15">
        <v>208</v>
      </c>
      <c r="G35" s="22">
        <v>62</v>
      </c>
      <c r="H35" s="18">
        <v>29.807692307692307</v>
      </c>
      <c r="I35" s="33">
        <f t="shared" si="1"/>
        <v>146</v>
      </c>
      <c r="J35" s="22">
        <v>78</v>
      </c>
      <c r="K35" s="18">
        <f t="shared" si="0"/>
        <v>53.424657534246577</v>
      </c>
      <c r="L35" s="15">
        <v>208</v>
      </c>
      <c r="M35" s="22">
        <v>11</v>
      </c>
      <c r="N35" s="27">
        <v>5.2884615384615383</v>
      </c>
      <c r="O35" s="15">
        <v>208</v>
      </c>
      <c r="P35" s="22">
        <v>4</v>
      </c>
      <c r="Q35" s="28">
        <v>1.9230769230769231</v>
      </c>
      <c r="R35" s="33">
        <v>7</v>
      </c>
      <c r="S35" s="28">
        <v>3.3653846153846154</v>
      </c>
      <c r="T35" s="33">
        <v>3</v>
      </c>
      <c r="U35" s="27">
        <v>1.4423076923076923</v>
      </c>
    </row>
    <row r="36" spans="2:21" ht="15" customHeight="1" x14ac:dyDescent="0.3">
      <c r="B36" s="6"/>
      <c r="C36" s="8" t="s">
        <v>63</v>
      </c>
      <c r="D36" s="8" t="s">
        <v>64</v>
      </c>
      <c r="E36" s="38" t="s">
        <v>70</v>
      </c>
      <c r="F36" s="15">
        <v>431</v>
      </c>
      <c r="G36" s="22">
        <v>34</v>
      </c>
      <c r="H36" s="18">
        <v>7.8886310904872383</v>
      </c>
      <c r="I36" s="33">
        <f t="shared" si="1"/>
        <v>397</v>
      </c>
      <c r="J36" s="22">
        <v>114</v>
      </c>
      <c r="K36" s="18">
        <f t="shared" si="0"/>
        <v>28.715365239294709</v>
      </c>
      <c r="L36" s="15">
        <v>431</v>
      </c>
      <c r="M36" s="22">
        <v>16</v>
      </c>
      <c r="N36" s="27">
        <v>3.7122969837587005</v>
      </c>
      <c r="O36" s="15">
        <v>431</v>
      </c>
      <c r="P36" s="22">
        <v>7</v>
      </c>
      <c r="Q36" s="28">
        <v>1.6241299303944314</v>
      </c>
      <c r="R36" s="33">
        <v>27</v>
      </c>
      <c r="S36" s="28">
        <v>6.2645011600928076</v>
      </c>
      <c r="T36" s="33">
        <v>4</v>
      </c>
      <c r="U36" s="27">
        <v>0.92807424593967514</v>
      </c>
    </row>
    <row r="37" spans="2:21" ht="15" customHeight="1" x14ac:dyDescent="0.3">
      <c r="B37" s="6"/>
      <c r="C37" s="8"/>
      <c r="D37" s="8" t="s">
        <v>65</v>
      </c>
      <c r="E37" s="38" t="s">
        <v>71</v>
      </c>
      <c r="F37" s="15">
        <v>1159</v>
      </c>
      <c r="G37" s="22">
        <v>290</v>
      </c>
      <c r="H37" s="18">
        <v>25.021570319240727</v>
      </c>
      <c r="I37" s="33">
        <f t="shared" si="1"/>
        <v>869</v>
      </c>
      <c r="J37" s="22">
        <v>366</v>
      </c>
      <c r="K37" s="18">
        <f t="shared" si="0"/>
        <v>42.117376294591487</v>
      </c>
      <c r="L37" s="15">
        <v>1159</v>
      </c>
      <c r="M37" s="22">
        <v>91</v>
      </c>
      <c r="N37" s="27">
        <v>7.8515962036238136</v>
      </c>
      <c r="O37" s="15">
        <v>1159</v>
      </c>
      <c r="P37" s="22">
        <v>24</v>
      </c>
      <c r="Q37" s="28">
        <v>2.0707506471095769</v>
      </c>
      <c r="R37" s="33">
        <v>44</v>
      </c>
      <c r="S37" s="28">
        <v>3.7963761863675582</v>
      </c>
      <c r="T37" s="33">
        <v>12</v>
      </c>
      <c r="U37" s="27">
        <v>1.0353753235547885</v>
      </c>
    </row>
    <row r="38" spans="2:21" ht="15" customHeight="1" thickBot="1" x14ac:dyDescent="0.35">
      <c r="B38" s="6"/>
      <c r="C38" s="8"/>
      <c r="D38" s="8" t="s">
        <v>66</v>
      </c>
      <c r="E38" s="38" t="s">
        <v>72</v>
      </c>
      <c r="F38" s="15">
        <v>422</v>
      </c>
      <c r="G38" s="22">
        <v>198</v>
      </c>
      <c r="H38" s="18">
        <v>46.919431279620852</v>
      </c>
      <c r="I38" s="33">
        <f t="shared" si="1"/>
        <v>224</v>
      </c>
      <c r="J38" s="22">
        <v>125</v>
      </c>
      <c r="K38" s="18">
        <f t="shared" si="0"/>
        <v>55.803571428571431</v>
      </c>
      <c r="L38" s="15">
        <v>422</v>
      </c>
      <c r="M38" s="22">
        <v>51</v>
      </c>
      <c r="N38" s="27">
        <v>12.085308056872037</v>
      </c>
      <c r="O38" s="15">
        <v>422</v>
      </c>
      <c r="P38" s="22">
        <v>4</v>
      </c>
      <c r="Q38" s="28">
        <v>0.94786729857819907</v>
      </c>
      <c r="R38" s="33">
        <v>8</v>
      </c>
      <c r="S38" s="28">
        <v>1.8957345971563981</v>
      </c>
      <c r="T38" s="33">
        <v>4</v>
      </c>
      <c r="U38" s="27">
        <v>0.94786729857819907</v>
      </c>
    </row>
    <row r="39" spans="2:21" ht="15" customHeight="1" thickBot="1" x14ac:dyDescent="0.35">
      <c r="B39" s="72" t="s">
        <v>82</v>
      </c>
      <c r="C39" s="73"/>
      <c r="D39" s="73"/>
      <c r="E39" s="74"/>
      <c r="F39" s="16">
        <f>SUM(F8:F38)</f>
        <v>13968</v>
      </c>
      <c r="G39" s="24">
        <f>SUM(G8:G38)</f>
        <v>2459</v>
      </c>
      <c r="H39" s="20">
        <f>G39/F39*100</f>
        <v>17.604524627720505</v>
      </c>
      <c r="I39" s="34">
        <f>SUM(I8:I38)</f>
        <v>11509</v>
      </c>
      <c r="J39" s="34">
        <f>SUM(J8:J38)</f>
        <v>4766</v>
      </c>
      <c r="K39" s="20">
        <f>J39/I39*100</f>
        <v>41.411069597706138</v>
      </c>
      <c r="L39" s="16">
        <f>SUM(L8:L38)</f>
        <v>13968</v>
      </c>
      <c r="M39" s="24">
        <f>SUM(M8:M38)</f>
        <v>530</v>
      </c>
      <c r="N39" s="30">
        <f>M39/L39*100</f>
        <v>3.7943871706758303</v>
      </c>
      <c r="O39" s="16">
        <f>SUM(O8:O38)</f>
        <v>13968</v>
      </c>
      <c r="P39" s="24">
        <f>SUM(P8:P38)</f>
        <v>168</v>
      </c>
      <c r="Q39" s="31">
        <f>P39/O39*100</f>
        <v>1.202749140893471</v>
      </c>
      <c r="R39" s="34">
        <f>SUM(R8:R38)</f>
        <v>612</v>
      </c>
      <c r="S39" s="31">
        <f>R39/O39*100</f>
        <v>4.3814432989690717</v>
      </c>
      <c r="T39" s="34">
        <f>SUM(T8:T38)</f>
        <v>139</v>
      </c>
      <c r="U39" s="30">
        <f>T39/O39*100</f>
        <v>0.99513172966781205</v>
      </c>
    </row>
    <row r="40" spans="2:21" ht="15" customHeight="1" x14ac:dyDescent="0.3">
      <c r="B40" s="3" t="s">
        <v>79</v>
      </c>
      <c r="C40" s="3"/>
      <c r="D40" s="3"/>
      <c r="E40" s="3"/>
      <c r="F40" s="3"/>
    </row>
    <row r="41" spans="2:21" ht="15" customHeight="1" x14ac:dyDescent="0.3">
      <c r="B41" s="3" t="s">
        <v>5</v>
      </c>
      <c r="C41" s="3"/>
      <c r="D41" s="3"/>
      <c r="E41" s="3"/>
      <c r="F41" s="3"/>
    </row>
    <row r="42" spans="2:21" ht="15" customHeight="1" x14ac:dyDescent="0.3">
      <c r="B42" s="3" t="s">
        <v>17</v>
      </c>
      <c r="C42" s="3"/>
      <c r="D42" s="3"/>
      <c r="E42" s="3"/>
      <c r="F42" s="3"/>
    </row>
    <row r="43" spans="2:21" ht="15" customHeight="1" x14ac:dyDescent="0.3">
      <c r="B43" s="3" t="s">
        <v>22</v>
      </c>
      <c r="C43" s="3"/>
      <c r="D43" s="3"/>
      <c r="E43" s="3"/>
      <c r="F43" s="3"/>
    </row>
    <row r="44" spans="2:21" ht="15" customHeight="1" x14ac:dyDescent="0.3">
      <c r="B44" s="3" t="s">
        <v>73</v>
      </c>
    </row>
    <row r="45" spans="2:21" ht="15" customHeight="1" x14ac:dyDescent="0.3">
      <c r="B45" s="3" t="s">
        <v>74</v>
      </c>
    </row>
  </sheetData>
  <mergeCells count="20">
    <mergeCell ref="O6:O7"/>
    <mergeCell ref="P6:Q6"/>
    <mergeCell ref="J6:K6"/>
    <mergeCell ref="I6:I7"/>
    <mergeCell ref="B39:E39"/>
    <mergeCell ref="G6:H6"/>
    <mergeCell ref="L6:L7"/>
    <mergeCell ref="M6:N6"/>
    <mergeCell ref="B2:U2"/>
    <mergeCell ref="B3:U3"/>
    <mergeCell ref="B5:B7"/>
    <mergeCell ref="C5:C7"/>
    <mergeCell ref="D5:D7"/>
    <mergeCell ref="E5:E7"/>
    <mergeCell ref="F5:K5"/>
    <mergeCell ref="L5:N5"/>
    <mergeCell ref="O5:U5"/>
    <mergeCell ref="F6:F7"/>
    <mergeCell ref="R6:S6"/>
    <mergeCell ref="T6:U6"/>
  </mergeCells>
  <phoneticPr fontId="16" type="noConversion"/>
  <conditionalFormatting sqref="E8:E38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41"/>
  <sheetViews>
    <sheetView showGridLines="0" topLeftCell="B19" workbookViewId="0">
      <selection activeCell="G23" sqref="G2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66" t="s">
        <v>84</v>
      </c>
      <c r="C2" s="66"/>
      <c r="D2" s="66"/>
      <c r="E2" s="66"/>
      <c r="F2" s="75"/>
      <c r="G2" s="75"/>
      <c r="H2" s="75"/>
      <c r="I2" s="75"/>
      <c r="J2" s="75"/>
      <c r="K2" s="75"/>
      <c r="L2" s="75"/>
      <c r="M2" s="75"/>
      <c r="N2" s="75"/>
    </row>
    <row r="3" spans="1:14" ht="15" customHeight="1" x14ac:dyDescent="0.3">
      <c r="A3" s="1"/>
      <c r="B3" s="67" t="str">
        <f>INICIO!C$8</f>
        <v>PERIODO: ENERO - MARZO 2021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15" customHeight="1" thickBot="1" x14ac:dyDescent="0.35"/>
    <row r="5" spans="1:14" ht="15" customHeight="1" thickBot="1" x14ac:dyDescent="0.35">
      <c r="B5" s="65" t="s">
        <v>0</v>
      </c>
      <c r="C5" s="65" t="s">
        <v>6</v>
      </c>
      <c r="D5" s="76" t="s">
        <v>7</v>
      </c>
      <c r="E5" s="65" t="s">
        <v>8</v>
      </c>
      <c r="F5" s="64" t="s">
        <v>11</v>
      </c>
      <c r="G5" s="64" t="s">
        <v>9</v>
      </c>
      <c r="H5" s="64"/>
      <c r="I5" s="69" t="s">
        <v>18</v>
      </c>
      <c r="J5" s="64"/>
      <c r="K5" s="64" t="s">
        <v>19</v>
      </c>
      <c r="L5" s="64"/>
      <c r="M5" s="64" t="s">
        <v>20</v>
      </c>
      <c r="N5" s="64"/>
    </row>
    <row r="6" spans="1:14" ht="15" customHeight="1" thickBot="1" x14ac:dyDescent="0.35">
      <c r="B6" s="65"/>
      <c r="C6" s="65"/>
      <c r="D6" s="76"/>
      <c r="E6" s="65"/>
      <c r="F6" s="64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86</v>
      </c>
      <c r="F7" s="14">
        <v>1061</v>
      </c>
      <c r="G7" s="23">
        <v>384</v>
      </c>
      <c r="H7" s="29">
        <v>36.192271442035818</v>
      </c>
      <c r="I7" s="23">
        <v>249</v>
      </c>
      <c r="J7" s="19">
        <v>23.468426013195099</v>
      </c>
      <c r="K7" s="32">
        <v>135</v>
      </c>
      <c r="L7" s="26">
        <v>12.723845428840717</v>
      </c>
      <c r="M7" s="23">
        <v>0</v>
      </c>
      <c r="N7" s="29">
        <v>0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87</v>
      </c>
      <c r="F8" s="15">
        <v>27</v>
      </c>
      <c r="G8" s="22">
        <v>18</v>
      </c>
      <c r="H8" s="27">
        <v>66.666666666666657</v>
      </c>
      <c r="I8" s="22">
        <v>14</v>
      </c>
      <c r="J8" s="18">
        <v>51.851851851851848</v>
      </c>
      <c r="K8" s="33">
        <v>4</v>
      </c>
      <c r="L8" s="28">
        <v>14.814814814814813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88</v>
      </c>
      <c r="F9" s="15">
        <v>108</v>
      </c>
      <c r="G9" s="22">
        <v>40</v>
      </c>
      <c r="H9" s="27">
        <v>37.037037037037038</v>
      </c>
      <c r="I9" s="22">
        <v>34</v>
      </c>
      <c r="J9" s="18">
        <v>31.481481481481481</v>
      </c>
      <c r="K9" s="33">
        <v>6</v>
      </c>
      <c r="L9" s="28">
        <v>5.5555555555555554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89</v>
      </c>
      <c r="F10" s="52">
        <v>32</v>
      </c>
      <c r="G10" s="53">
        <v>6</v>
      </c>
      <c r="H10" s="56">
        <v>18.75</v>
      </c>
      <c r="I10" s="53">
        <v>6</v>
      </c>
      <c r="J10" s="54">
        <v>18.75</v>
      </c>
      <c r="K10" s="55">
        <v>0</v>
      </c>
      <c r="L10" s="57">
        <v>0</v>
      </c>
      <c r="M10" s="53">
        <v>0</v>
      </c>
      <c r="N10" s="56">
        <v>0</v>
      </c>
    </row>
    <row r="11" spans="1:14" ht="15" customHeight="1" x14ac:dyDescent="0.3">
      <c r="B11" s="6"/>
      <c r="C11" s="8"/>
      <c r="D11" s="8" t="s">
        <v>35</v>
      </c>
      <c r="E11" s="4" t="s">
        <v>90</v>
      </c>
      <c r="F11" s="15">
        <v>469</v>
      </c>
      <c r="G11" s="22">
        <v>56</v>
      </c>
      <c r="H11" s="27">
        <v>11.940298507462686</v>
      </c>
      <c r="I11" s="22">
        <v>42</v>
      </c>
      <c r="J11" s="18">
        <v>8.9552238805970141</v>
      </c>
      <c r="K11" s="33">
        <v>14</v>
      </c>
      <c r="L11" s="28">
        <v>2.9850746268656714</v>
      </c>
      <c r="M11" s="22">
        <v>0</v>
      </c>
      <c r="N11" s="27">
        <v>0</v>
      </c>
    </row>
    <row r="12" spans="1:14" ht="15" customHeight="1" x14ac:dyDescent="0.3">
      <c r="B12" s="6"/>
      <c r="C12" s="8"/>
      <c r="D12" s="8" t="s">
        <v>39</v>
      </c>
      <c r="E12" s="4" t="s">
        <v>91</v>
      </c>
      <c r="F12" s="15">
        <v>241</v>
      </c>
      <c r="G12" s="22">
        <v>26</v>
      </c>
      <c r="H12" s="27">
        <v>10.788381742738588</v>
      </c>
      <c r="I12" s="22">
        <v>19</v>
      </c>
      <c r="J12" s="18">
        <v>7.8838174273858916</v>
      </c>
      <c r="K12" s="33">
        <v>7</v>
      </c>
      <c r="L12" s="28">
        <v>2.904564315352697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92</v>
      </c>
      <c r="F13" s="52">
        <v>118</v>
      </c>
      <c r="G13" s="53">
        <v>20</v>
      </c>
      <c r="H13" s="56">
        <v>16.949152542372882</v>
      </c>
      <c r="I13" s="53">
        <v>14</v>
      </c>
      <c r="J13" s="54">
        <v>11.864406779661017</v>
      </c>
      <c r="K13" s="55">
        <v>6</v>
      </c>
      <c r="L13" s="57">
        <v>5.0847457627118651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93</v>
      </c>
      <c r="F14" s="52">
        <v>51</v>
      </c>
      <c r="G14" s="53">
        <v>20</v>
      </c>
      <c r="H14" s="56">
        <v>39.215686274509807</v>
      </c>
      <c r="I14" s="53">
        <v>15</v>
      </c>
      <c r="J14" s="54">
        <v>29.411764705882355</v>
      </c>
      <c r="K14" s="55">
        <v>5</v>
      </c>
      <c r="L14" s="57">
        <v>9.8039215686274517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94</v>
      </c>
      <c r="F15" s="52">
        <v>67</v>
      </c>
      <c r="G15" s="53">
        <v>33</v>
      </c>
      <c r="H15" s="56">
        <v>49.253731343283576</v>
      </c>
      <c r="I15" s="53">
        <v>27</v>
      </c>
      <c r="J15" s="54">
        <v>40.298507462686565</v>
      </c>
      <c r="K15" s="55">
        <v>6</v>
      </c>
      <c r="L15" s="57">
        <v>8.9552238805970141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95</v>
      </c>
      <c r="F16" s="52">
        <v>223</v>
      </c>
      <c r="G16" s="53">
        <v>12</v>
      </c>
      <c r="H16" s="56">
        <v>5.3811659192825116</v>
      </c>
      <c r="I16" s="53">
        <v>11</v>
      </c>
      <c r="J16" s="54">
        <v>4.9327354260089686</v>
      </c>
      <c r="K16" s="55">
        <v>1</v>
      </c>
      <c r="L16" s="57">
        <v>0.44843049327354262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96</v>
      </c>
      <c r="F17" s="15">
        <v>64</v>
      </c>
      <c r="G17" s="22">
        <v>29</v>
      </c>
      <c r="H17" s="27">
        <v>45.3125</v>
      </c>
      <c r="I17" s="22">
        <v>18</v>
      </c>
      <c r="J17" s="18">
        <v>28.125</v>
      </c>
      <c r="K17" s="33">
        <v>10</v>
      </c>
      <c r="L17" s="28">
        <v>15.625</v>
      </c>
      <c r="M17" s="22">
        <v>1</v>
      </c>
      <c r="N17" s="27">
        <v>1.5625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97</v>
      </c>
      <c r="F18" s="15">
        <v>37</v>
      </c>
      <c r="G18" s="22">
        <v>10</v>
      </c>
      <c r="H18" s="27">
        <v>27.027027027027028</v>
      </c>
      <c r="I18" s="22">
        <v>6</v>
      </c>
      <c r="J18" s="18">
        <v>16.216216216216218</v>
      </c>
      <c r="K18" s="33">
        <v>4</v>
      </c>
      <c r="L18" s="28">
        <v>10.810810810810811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98</v>
      </c>
      <c r="F19" s="52">
        <v>110</v>
      </c>
      <c r="G19" s="53">
        <v>74</v>
      </c>
      <c r="H19" s="56">
        <v>67.272727272727266</v>
      </c>
      <c r="I19" s="53">
        <v>18</v>
      </c>
      <c r="J19" s="54">
        <v>16.363636363636363</v>
      </c>
      <c r="K19" s="55">
        <v>55</v>
      </c>
      <c r="L19" s="57">
        <v>50</v>
      </c>
      <c r="M19" s="53">
        <v>1</v>
      </c>
      <c r="N19" s="56">
        <v>0.90909090909090906</v>
      </c>
    </row>
    <row r="20" spans="2:14" ht="15" customHeight="1" x14ac:dyDescent="0.3">
      <c r="B20" s="6"/>
      <c r="C20" s="8"/>
      <c r="D20" s="8" t="s">
        <v>48</v>
      </c>
      <c r="E20" s="4" t="s">
        <v>99</v>
      </c>
      <c r="F20" s="52">
        <v>164</v>
      </c>
      <c r="G20" s="53">
        <v>65</v>
      </c>
      <c r="H20" s="56">
        <v>39.634146341463413</v>
      </c>
      <c r="I20" s="53">
        <v>51</v>
      </c>
      <c r="J20" s="54">
        <v>31.097560975609756</v>
      </c>
      <c r="K20" s="55">
        <v>14</v>
      </c>
      <c r="L20" s="57">
        <v>8.536585365853659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100</v>
      </c>
      <c r="F21" s="52">
        <v>40</v>
      </c>
      <c r="G21" s="53">
        <v>29</v>
      </c>
      <c r="H21" s="56">
        <v>72.5</v>
      </c>
      <c r="I21" s="53">
        <v>5</v>
      </c>
      <c r="J21" s="54">
        <v>12.5</v>
      </c>
      <c r="K21" s="55">
        <v>24</v>
      </c>
      <c r="L21" s="57">
        <v>60</v>
      </c>
      <c r="M21" s="53">
        <v>0</v>
      </c>
      <c r="N21" s="56">
        <v>0</v>
      </c>
    </row>
    <row r="22" spans="2:14" ht="15" customHeight="1" x14ac:dyDescent="0.3">
      <c r="B22" s="6"/>
      <c r="C22" s="8"/>
      <c r="D22" s="8" t="s">
        <v>51</v>
      </c>
      <c r="E22" s="4" t="s">
        <v>102</v>
      </c>
      <c r="F22" s="52">
        <v>153</v>
      </c>
      <c r="G22" s="53">
        <v>39</v>
      </c>
      <c r="H22" s="56">
        <v>25.490196078431371</v>
      </c>
      <c r="I22" s="53">
        <v>36</v>
      </c>
      <c r="J22" s="54">
        <v>23.52941176470588</v>
      </c>
      <c r="K22" s="55">
        <v>3</v>
      </c>
      <c r="L22" s="57">
        <v>1.9607843137254901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52</v>
      </c>
      <c r="E23" s="4" t="s">
        <v>103</v>
      </c>
      <c r="F23" s="15">
        <v>218</v>
      </c>
      <c r="G23" s="22">
        <v>60</v>
      </c>
      <c r="H23" s="27">
        <v>27.522935779816514</v>
      </c>
      <c r="I23" s="22">
        <v>50</v>
      </c>
      <c r="J23" s="18">
        <v>22.935779816513762</v>
      </c>
      <c r="K23" s="33">
        <v>10</v>
      </c>
      <c r="L23" s="28">
        <v>4.5871559633027523</v>
      </c>
      <c r="M23" s="22">
        <v>0</v>
      </c>
      <c r="N23" s="27">
        <v>0</v>
      </c>
    </row>
    <row r="24" spans="2:14" ht="15" customHeight="1" x14ac:dyDescent="0.3">
      <c r="B24" s="6"/>
      <c r="C24" s="8"/>
      <c r="D24" s="8" t="s">
        <v>31</v>
      </c>
      <c r="E24" s="4" t="s">
        <v>104</v>
      </c>
      <c r="F24" s="15">
        <v>186</v>
      </c>
      <c r="G24" s="22">
        <v>37</v>
      </c>
      <c r="H24" s="27">
        <v>19.892473118279572</v>
      </c>
      <c r="I24" s="22">
        <v>36</v>
      </c>
      <c r="J24" s="18">
        <v>19.35483870967742</v>
      </c>
      <c r="K24" s="33">
        <v>1</v>
      </c>
      <c r="L24" s="28">
        <v>0.53763440860215062</v>
      </c>
      <c r="M24" s="22">
        <v>0</v>
      </c>
      <c r="N24" s="27">
        <v>0</v>
      </c>
    </row>
    <row r="25" spans="2:14" ht="15" customHeight="1" x14ac:dyDescent="0.3">
      <c r="B25" s="6"/>
      <c r="C25" s="8"/>
      <c r="D25" s="8" t="s">
        <v>53</v>
      </c>
      <c r="E25" s="4" t="s">
        <v>105</v>
      </c>
      <c r="F25" s="52">
        <v>217</v>
      </c>
      <c r="G25" s="53">
        <v>90</v>
      </c>
      <c r="H25" s="56">
        <v>41.474654377880185</v>
      </c>
      <c r="I25" s="53">
        <v>67</v>
      </c>
      <c r="J25" s="54">
        <v>30.875576036866359</v>
      </c>
      <c r="K25" s="55">
        <v>21</v>
      </c>
      <c r="L25" s="57">
        <v>9.67741935483871</v>
      </c>
      <c r="M25" s="53">
        <v>2</v>
      </c>
      <c r="N25" s="56">
        <v>0.92165898617511521</v>
      </c>
    </row>
    <row r="26" spans="2:14" ht="15" customHeight="1" x14ac:dyDescent="0.3">
      <c r="B26" s="6" t="s">
        <v>28</v>
      </c>
      <c r="C26" s="8" t="s">
        <v>54</v>
      </c>
      <c r="D26" s="8" t="s">
        <v>55</v>
      </c>
      <c r="E26" s="4" t="s">
        <v>106</v>
      </c>
      <c r="F26" s="52">
        <v>170</v>
      </c>
      <c r="G26" s="53">
        <v>38</v>
      </c>
      <c r="H26" s="56">
        <v>22.352941176470587</v>
      </c>
      <c r="I26" s="53">
        <v>29</v>
      </c>
      <c r="J26" s="54">
        <v>17.058823529411764</v>
      </c>
      <c r="K26" s="55">
        <v>9</v>
      </c>
      <c r="L26" s="57">
        <v>5.2941176470588234</v>
      </c>
      <c r="M26" s="53">
        <v>0</v>
      </c>
      <c r="N26" s="56">
        <v>0</v>
      </c>
    </row>
    <row r="27" spans="2:14" ht="15" customHeight="1" x14ac:dyDescent="0.3">
      <c r="B27" s="6"/>
      <c r="C27" s="8"/>
      <c r="D27" s="8" t="s">
        <v>56</v>
      </c>
      <c r="E27" s="4" t="s">
        <v>107</v>
      </c>
      <c r="F27" s="52">
        <v>134</v>
      </c>
      <c r="G27" s="53">
        <v>52</v>
      </c>
      <c r="H27" s="56">
        <v>38.805970149253731</v>
      </c>
      <c r="I27" s="53">
        <v>34</v>
      </c>
      <c r="J27" s="54">
        <v>25.373134328358208</v>
      </c>
      <c r="K27" s="55">
        <v>18</v>
      </c>
      <c r="L27" s="57">
        <v>13.432835820895523</v>
      </c>
      <c r="M27" s="53">
        <v>0</v>
      </c>
      <c r="N27" s="56">
        <v>0</v>
      </c>
    </row>
    <row r="28" spans="2:14" ht="15" customHeight="1" x14ac:dyDescent="0.3">
      <c r="B28" s="6" t="s">
        <v>29</v>
      </c>
      <c r="C28" s="8" t="s">
        <v>58</v>
      </c>
      <c r="D28" s="8" t="s">
        <v>33</v>
      </c>
      <c r="E28" s="4" t="s">
        <v>108</v>
      </c>
      <c r="F28" s="15">
        <v>136</v>
      </c>
      <c r="G28" s="22">
        <v>53</v>
      </c>
      <c r="H28" s="27">
        <v>38.970588235294116</v>
      </c>
      <c r="I28" s="22">
        <v>33</v>
      </c>
      <c r="J28" s="18">
        <v>24.264705882352942</v>
      </c>
      <c r="K28" s="33">
        <v>20</v>
      </c>
      <c r="L28" s="28">
        <v>14.705882352941178</v>
      </c>
      <c r="M28" s="22">
        <v>0</v>
      </c>
      <c r="N28" s="27">
        <v>0</v>
      </c>
    </row>
    <row r="29" spans="2:14" ht="15" customHeight="1" x14ac:dyDescent="0.3">
      <c r="B29" s="6"/>
      <c r="C29" s="8"/>
      <c r="D29" s="8" t="s">
        <v>57</v>
      </c>
      <c r="E29" s="4" t="s">
        <v>109</v>
      </c>
      <c r="F29" s="52">
        <v>23</v>
      </c>
      <c r="G29" s="53">
        <v>7</v>
      </c>
      <c r="H29" s="56">
        <v>30.434782608695652</v>
      </c>
      <c r="I29" s="53">
        <v>5</v>
      </c>
      <c r="J29" s="54">
        <v>21.739130434782609</v>
      </c>
      <c r="K29" s="55">
        <v>2</v>
      </c>
      <c r="L29" s="57">
        <v>8.695652173913043</v>
      </c>
      <c r="M29" s="53">
        <v>0</v>
      </c>
      <c r="N29" s="56">
        <v>0</v>
      </c>
    </row>
    <row r="30" spans="2:14" ht="15" customHeight="1" x14ac:dyDescent="0.3">
      <c r="B30" s="6"/>
      <c r="C30" s="8"/>
      <c r="D30" s="8" t="s">
        <v>59</v>
      </c>
      <c r="E30" s="4" t="s">
        <v>110</v>
      </c>
      <c r="F30" s="52">
        <v>48</v>
      </c>
      <c r="G30" s="53">
        <v>5</v>
      </c>
      <c r="H30" s="56">
        <v>10.416666666666664</v>
      </c>
      <c r="I30" s="53">
        <v>1</v>
      </c>
      <c r="J30" s="54">
        <v>2.083333333333333</v>
      </c>
      <c r="K30" s="55">
        <v>4</v>
      </c>
      <c r="L30" s="57">
        <v>8.3333333333333321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60</v>
      </c>
      <c r="E31" s="4" t="s">
        <v>111</v>
      </c>
      <c r="F31" s="52">
        <v>23</v>
      </c>
      <c r="G31" s="53">
        <v>3</v>
      </c>
      <c r="H31" s="56">
        <v>13.043478260869565</v>
      </c>
      <c r="I31" s="53">
        <v>1</v>
      </c>
      <c r="J31" s="54">
        <v>4.3478260869565215</v>
      </c>
      <c r="K31" s="55">
        <v>2</v>
      </c>
      <c r="L31" s="57">
        <v>8.695652173913043</v>
      </c>
      <c r="M31" s="53">
        <v>0</v>
      </c>
      <c r="N31" s="56">
        <v>0</v>
      </c>
    </row>
    <row r="32" spans="2:14" ht="15" customHeight="1" x14ac:dyDescent="0.3">
      <c r="B32" s="6" t="s">
        <v>30</v>
      </c>
      <c r="C32" s="8" t="s">
        <v>61</v>
      </c>
      <c r="D32" s="8" t="s">
        <v>32</v>
      </c>
      <c r="E32" s="4" t="s">
        <v>68</v>
      </c>
      <c r="F32" s="15">
        <v>39</v>
      </c>
      <c r="G32" s="22">
        <v>30</v>
      </c>
      <c r="H32" s="27">
        <v>76.92307692307692</v>
      </c>
      <c r="I32" s="22">
        <v>17</v>
      </c>
      <c r="J32" s="18">
        <v>43.589743589743591</v>
      </c>
      <c r="K32" s="33">
        <v>13</v>
      </c>
      <c r="L32" s="28">
        <v>33.333333333333329</v>
      </c>
      <c r="M32" s="22">
        <v>0</v>
      </c>
      <c r="N32" s="27">
        <v>0</v>
      </c>
    </row>
    <row r="33" spans="2:14" ht="15" customHeight="1" x14ac:dyDescent="0.3">
      <c r="B33" s="6"/>
      <c r="C33" s="8"/>
      <c r="D33" s="8" t="s">
        <v>62</v>
      </c>
      <c r="E33" s="4" t="s">
        <v>69</v>
      </c>
      <c r="F33" s="52">
        <v>47</v>
      </c>
      <c r="G33" s="53">
        <v>9</v>
      </c>
      <c r="H33" s="56">
        <v>19.148936170212764</v>
      </c>
      <c r="I33" s="53">
        <v>5</v>
      </c>
      <c r="J33" s="54">
        <v>10.638297872340425</v>
      </c>
      <c r="K33" s="55">
        <v>4</v>
      </c>
      <c r="L33" s="57">
        <v>8.5106382978723403</v>
      </c>
      <c r="M33" s="53">
        <v>0</v>
      </c>
      <c r="N33" s="56">
        <v>0</v>
      </c>
    </row>
    <row r="34" spans="2:14" ht="15" customHeight="1" x14ac:dyDescent="0.3">
      <c r="B34" s="6"/>
      <c r="C34" s="8" t="s">
        <v>63</v>
      </c>
      <c r="D34" s="8" t="s">
        <v>64</v>
      </c>
      <c r="E34" s="4" t="s">
        <v>70</v>
      </c>
      <c r="F34" s="52">
        <v>362</v>
      </c>
      <c r="G34" s="53">
        <v>111</v>
      </c>
      <c r="H34" s="56">
        <v>30.662983425414364</v>
      </c>
      <c r="I34" s="53">
        <v>93</v>
      </c>
      <c r="J34" s="54">
        <v>25.69060773480663</v>
      </c>
      <c r="K34" s="55">
        <v>18</v>
      </c>
      <c r="L34" s="57">
        <v>4.972375690607735</v>
      </c>
      <c r="M34" s="53">
        <v>0</v>
      </c>
      <c r="N34" s="56">
        <v>0</v>
      </c>
    </row>
    <row r="35" spans="2:14" ht="15" customHeight="1" x14ac:dyDescent="0.3">
      <c r="B35" s="6"/>
      <c r="C35" s="8"/>
      <c r="D35" s="8" t="s">
        <v>65</v>
      </c>
      <c r="E35" s="4" t="s">
        <v>71</v>
      </c>
      <c r="F35" s="52">
        <v>1081</v>
      </c>
      <c r="G35" s="53">
        <v>244</v>
      </c>
      <c r="H35" s="56">
        <v>22.57169287696577</v>
      </c>
      <c r="I35" s="53">
        <v>192</v>
      </c>
      <c r="J35" s="54">
        <v>17.761332099907492</v>
      </c>
      <c r="K35" s="55">
        <v>52</v>
      </c>
      <c r="L35" s="57">
        <v>4.8103607770582792</v>
      </c>
      <c r="M35" s="53">
        <v>0</v>
      </c>
      <c r="N35" s="56">
        <v>0</v>
      </c>
    </row>
    <row r="36" spans="2:14" ht="15" customHeight="1" thickBot="1" x14ac:dyDescent="0.35">
      <c r="B36" s="6"/>
      <c r="C36" s="8"/>
      <c r="D36" s="8" t="s">
        <v>66</v>
      </c>
      <c r="E36" s="4" t="s">
        <v>72</v>
      </c>
      <c r="F36" s="15">
        <v>124</v>
      </c>
      <c r="G36" s="22">
        <v>38</v>
      </c>
      <c r="H36" s="27">
        <v>30.64516129032258</v>
      </c>
      <c r="I36" s="22">
        <v>32</v>
      </c>
      <c r="J36" s="18">
        <v>25.806451612903224</v>
      </c>
      <c r="K36" s="33">
        <v>6</v>
      </c>
      <c r="L36" s="28">
        <v>4.838709677419355</v>
      </c>
      <c r="M36" s="22">
        <v>0</v>
      </c>
      <c r="N36" s="27">
        <v>0</v>
      </c>
    </row>
    <row r="37" spans="2:14" ht="15" customHeight="1" thickBot="1" x14ac:dyDescent="0.35">
      <c r="B37" s="72" t="s">
        <v>82</v>
      </c>
      <c r="C37" s="73"/>
      <c r="D37" s="73"/>
      <c r="E37" s="74"/>
      <c r="F37" s="16">
        <f>SUM(F7:F36)</f>
        <v>5773</v>
      </c>
      <c r="G37" s="24">
        <f>SUM(G7:G36)</f>
        <v>1638</v>
      </c>
      <c r="H37" s="30">
        <f>G37/F37*100</f>
        <v>28.373462671054909</v>
      </c>
      <c r="I37" s="24">
        <f>SUM(I7:I36)</f>
        <v>1160</v>
      </c>
      <c r="J37" s="20">
        <f>I37/F37*100</f>
        <v>20.093538887926556</v>
      </c>
      <c r="K37" s="34">
        <f>SUM(K7:K36)</f>
        <v>474</v>
      </c>
      <c r="L37" s="31">
        <f>K37/F37*100</f>
        <v>8.2106357179975742</v>
      </c>
      <c r="M37" s="24">
        <f>SUM(M7:M36)</f>
        <v>4</v>
      </c>
      <c r="N37" s="30">
        <f>M37/F37*100</f>
        <v>6.9288065130781229E-2</v>
      </c>
    </row>
    <row r="38" spans="2:14" ht="15" customHeight="1" x14ac:dyDescent="0.3">
      <c r="B38" s="3" t="s">
        <v>79</v>
      </c>
      <c r="C38" s="12"/>
      <c r="D38" s="12"/>
      <c r="E38" s="12"/>
    </row>
    <row r="39" spans="2:14" ht="15" customHeight="1" x14ac:dyDescent="0.3">
      <c r="B39" s="3" t="s">
        <v>5</v>
      </c>
      <c r="C39" s="12"/>
      <c r="D39" s="12"/>
      <c r="E39" s="12"/>
    </row>
    <row r="40" spans="2:14" ht="15" customHeight="1" x14ac:dyDescent="0.3">
      <c r="B40" s="3" t="s">
        <v>73</v>
      </c>
    </row>
    <row r="41" spans="2:14" ht="15" customHeight="1" x14ac:dyDescent="0.3">
      <c r="B41" s="3" t="s">
        <v>74</v>
      </c>
    </row>
  </sheetData>
  <mergeCells count="12">
    <mergeCell ref="B37:E37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41"/>
  <sheetViews>
    <sheetView showGridLines="0" topLeftCell="B16" workbookViewId="0">
      <selection activeCell="H43" sqref="H4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66" t="s">
        <v>85</v>
      </c>
      <c r="C2" s="66"/>
      <c r="D2" s="66"/>
      <c r="E2" s="66"/>
      <c r="F2" s="75"/>
      <c r="G2" s="75"/>
      <c r="H2" s="75"/>
      <c r="I2" s="75"/>
      <c r="J2" s="75"/>
      <c r="K2" s="75"/>
      <c r="L2" s="75"/>
      <c r="M2" s="75"/>
      <c r="N2" s="75"/>
    </row>
    <row r="3" spans="1:14" ht="15" customHeight="1" x14ac:dyDescent="0.3">
      <c r="A3" s="1"/>
      <c r="B3" s="67" t="str">
        <f>INICIO!C$8</f>
        <v>PERIODO: ENERO - MARZO 2021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15" customHeight="1" thickBot="1" x14ac:dyDescent="0.35"/>
    <row r="5" spans="1:14" ht="15" customHeight="1" thickBot="1" x14ac:dyDescent="0.35">
      <c r="B5" s="65" t="s">
        <v>0</v>
      </c>
      <c r="C5" s="65" t="s">
        <v>6</v>
      </c>
      <c r="D5" s="76" t="s">
        <v>7</v>
      </c>
      <c r="E5" s="65" t="s">
        <v>8</v>
      </c>
      <c r="F5" s="64" t="s">
        <v>11</v>
      </c>
      <c r="G5" s="64" t="s">
        <v>9</v>
      </c>
      <c r="H5" s="64"/>
      <c r="I5" s="69" t="s">
        <v>18</v>
      </c>
      <c r="J5" s="64"/>
      <c r="K5" s="64" t="s">
        <v>19</v>
      </c>
      <c r="L5" s="64"/>
      <c r="M5" s="64" t="s">
        <v>20</v>
      </c>
      <c r="N5" s="64"/>
    </row>
    <row r="6" spans="1:14" ht="15" customHeight="1" thickBot="1" x14ac:dyDescent="0.35">
      <c r="B6" s="65"/>
      <c r="C6" s="65"/>
      <c r="D6" s="76"/>
      <c r="E6" s="65"/>
      <c r="F6" s="64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86</v>
      </c>
      <c r="F7" s="14">
        <v>1345</v>
      </c>
      <c r="G7" s="23">
        <v>455</v>
      </c>
      <c r="H7" s="29">
        <v>33.828996282527882</v>
      </c>
      <c r="I7" s="23">
        <v>297</v>
      </c>
      <c r="J7" s="19">
        <v>22.081784386617102</v>
      </c>
      <c r="K7" s="32">
        <v>158</v>
      </c>
      <c r="L7" s="26">
        <v>11.74721189591078</v>
      </c>
      <c r="M7" s="23">
        <v>0</v>
      </c>
      <c r="N7" s="29">
        <v>0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87</v>
      </c>
      <c r="F8" s="15">
        <v>43</v>
      </c>
      <c r="G8" s="22">
        <v>26</v>
      </c>
      <c r="H8" s="27">
        <v>60.465116279069761</v>
      </c>
      <c r="I8" s="22">
        <v>20</v>
      </c>
      <c r="J8" s="18">
        <v>46.511627906976742</v>
      </c>
      <c r="K8" s="33">
        <v>6</v>
      </c>
      <c r="L8" s="28">
        <v>13.953488372093023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88</v>
      </c>
      <c r="F9" s="15">
        <v>145</v>
      </c>
      <c r="G9" s="22">
        <v>46</v>
      </c>
      <c r="H9" s="27">
        <v>31.72413793103448</v>
      </c>
      <c r="I9" s="22">
        <v>40</v>
      </c>
      <c r="J9" s="18">
        <v>27.586206896551722</v>
      </c>
      <c r="K9" s="33">
        <v>6</v>
      </c>
      <c r="L9" s="28">
        <v>4.1379310344827589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89</v>
      </c>
      <c r="F10" s="15">
        <v>53</v>
      </c>
      <c r="G10" s="22">
        <v>9</v>
      </c>
      <c r="H10" s="27">
        <v>16.981132075471699</v>
      </c>
      <c r="I10" s="22">
        <v>9</v>
      </c>
      <c r="J10" s="18">
        <v>16.981132075471699</v>
      </c>
      <c r="K10" s="33">
        <v>0</v>
      </c>
      <c r="L10" s="28">
        <v>0</v>
      </c>
      <c r="M10" s="22">
        <v>0</v>
      </c>
      <c r="N10" s="27">
        <v>0</v>
      </c>
    </row>
    <row r="11" spans="1:14" ht="15" customHeight="1" x14ac:dyDescent="0.3">
      <c r="B11" s="6"/>
      <c r="C11" s="8"/>
      <c r="D11" s="8" t="s">
        <v>35</v>
      </c>
      <c r="E11" s="4" t="s">
        <v>90</v>
      </c>
      <c r="F11" s="15">
        <v>661</v>
      </c>
      <c r="G11" s="22">
        <v>61</v>
      </c>
      <c r="H11" s="27">
        <v>9.2284417549167923</v>
      </c>
      <c r="I11" s="22">
        <v>46</v>
      </c>
      <c r="J11" s="18">
        <v>6.9591527987897122</v>
      </c>
      <c r="K11" s="33">
        <v>15</v>
      </c>
      <c r="L11" s="28">
        <v>2.2692889561270801</v>
      </c>
      <c r="M11" s="22">
        <v>0</v>
      </c>
      <c r="N11" s="27">
        <v>0</v>
      </c>
    </row>
    <row r="12" spans="1:14" ht="15" customHeight="1" x14ac:dyDescent="0.3">
      <c r="B12" s="6"/>
      <c r="C12" s="8"/>
      <c r="D12" s="8" t="s">
        <v>39</v>
      </c>
      <c r="E12" s="4" t="s">
        <v>91</v>
      </c>
      <c r="F12" s="15">
        <v>287</v>
      </c>
      <c r="G12" s="22">
        <v>27</v>
      </c>
      <c r="H12" s="27">
        <v>9.4076655052264808</v>
      </c>
      <c r="I12" s="22">
        <v>20</v>
      </c>
      <c r="J12" s="18">
        <v>6.968641114982578</v>
      </c>
      <c r="K12" s="33">
        <v>7</v>
      </c>
      <c r="L12" s="28">
        <v>2.4390243902439024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92</v>
      </c>
      <c r="F13" s="52">
        <v>211</v>
      </c>
      <c r="G13" s="53">
        <v>30</v>
      </c>
      <c r="H13" s="56">
        <v>14.218009478672986</v>
      </c>
      <c r="I13" s="53">
        <v>22</v>
      </c>
      <c r="J13" s="54">
        <v>10.42654028436019</v>
      </c>
      <c r="K13" s="55">
        <v>8</v>
      </c>
      <c r="L13" s="57">
        <v>3.7914691943127963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93</v>
      </c>
      <c r="F14" s="52">
        <v>91</v>
      </c>
      <c r="G14" s="53">
        <v>33</v>
      </c>
      <c r="H14" s="56">
        <v>36.263736263736263</v>
      </c>
      <c r="I14" s="53">
        <v>25</v>
      </c>
      <c r="J14" s="54">
        <v>27.472527472527474</v>
      </c>
      <c r="K14" s="55">
        <v>8</v>
      </c>
      <c r="L14" s="57">
        <v>8.791208791208792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94</v>
      </c>
      <c r="F15" s="52">
        <v>98</v>
      </c>
      <c r="G15" s="53">
        <v>41</v>
      </c>
      <c r="H15" s="56">
        <v>41.836734693877553</v>
      </c>
      <c r="I15" s="53">
        <v>35</v>
      </c>
      <c r="J15" s="54">
        <v>35.714285714285715</v>
      </c>
      <c r="K15" s="55">
        <v>6</v>
      </c>
      <c r="L15" s="57">
        <v>6.1224489795918364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95</v>
      </c>
      <c r="F16" s="52">
        <v>335</v>
      </c>
      <c r="G16" s="53">
        <v>14</v>
      </c>
      <c r="H16" s="56">
        <v>4.1791044776119399</v>
      </c>
      <c r="I16" s="53">
        <v>13</v>
      </c>
      <c r="J16" s="54">
        <v>3.8805970149253728</v>
      </c>
      <c r="K16" s="55">
        <v>1</v>
      </c>
      <c r="L16" s="57">
        <v>0.29850746268656719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96</v>
      </c>
      <c r="F17" s="15">
        <v>114</v>
      </c>
      <c r="G17" s="22">
        <v>51</v>
      </c>
      <c r="H17" s="27">
        <v>44.73684210526315</v>
      </c>
      <c r="I17" s="22">
        <v>36</v>
      </c>
      <c r="J17" s="18">
        <v>31.578947368421051</v>
      </c>
      <c r="K17" s="33">
        <v>14</v>
      </c>
      <c r="L17" s="28">
        <v>12.280701754385964</v>
      </c>
      <c r="M17" s="22">
        <v>1</v>
      </c>
      <c r="N17" s="27">
        <v>0.8771929824561403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97</v>
      </c>
      <c r="F18" s="15">
        <v>64</v>
      </c>
      <c r="G18" s="22">
        <v>12</v>
      </c>
      <c r="H18" s="27">
        <v>18.75</v>
      </c>
      <c r="I18" s="22">
        <v>8</v>
      </c>
      <c r="J18" s="18">
        <v>12.5</v>
      </c>
      <c r="K18" s="33">
        <v>4</v>
      </c>
      <c r="L18" s="28">
        <v>6.25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98</v>
      </c>
      <c r="F19" s="52">
        <v>173</v>
      </c>
      <c r="G19" s="53">
        <v>107</v>
      </c>
      <c r="H19" s="56">
        <v>61.849710982658962</v>
      </c>
      <c r="I19" s="53">
        <v>31</v>
      </c>
      <c r="J19" s="54">
        <v>17.919075144508671</v>
      </c>
      <c r="K19" s="55">
        <v>75</v>
      </c>
      <c r="L19" s="57">
        <v>43.352601156069362</v>
      </c>
      <c r="M19" s="53">
        <v>1</v>
      </c>
      <c r="N19" s="56">
        <v>0.57803468208092479</v>
      </c>
    </row>
    <row r="20" spans="2:14" ht="15" customHeight="1" x14ac:dyDescent="0.3">
      <c r="B20" s="6"/>
      <c r="C20" s="8"/>
      <c r="D20" s="8" t="s">
        <v>48</v>
      </c>
      <c r="E20" s="4" t="s">
        <v>99</v>
      </c>
      <c r="F20" s="52">
        <v>203</v>
      </c>
      <c r="G20" s="53">
        <v>65</v>
      </c>
      <c r="H20" s="56">
        <v>32.019704433497537</v>
      </c>
      <c r="I20" s="53">
        <v>51</v>
      </c>
      <c r="J20" s="54">
        <v>25.123152709359609</v>
      </c>
      <c r="K20" s="55">
        <v>14</v>
      </c>
      <c r="L20" s="57">
        <v>6.8965517241379306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100</v>
      </c>
      <c r="F21" s="52">
        <v>104</v>
      </c>
      <c r="G21" s="53">
        <v>73</v>
      </c>
      <c r="H21" s="56">
        <v>70.192307692307693</v>
      </c>
      <c r="I21" s="53">
        <v>16</v>
      </c>
      <c r="J21" s="54">
        <v>15.384615384615385</v>
      </c>
      <c r="K21" s="55">
        <v>57</v>
      </c>
      <c r="L21" s="57">
        <v>54.807692307692314</v>
      </c>
      <c r="M21" s="53">
        <v>0</v>
      </c>
      <c r="N21" s="56">
        <v>0</v>
      </c>
    </row>
    <row r="22" spans="2:14" ht="15" customHeight="1" x14ac:dyDescent="0.3">
      <c r="B22" s="6"/>
      <c r="C22" s="8"/>
      <c r="D22" s="8" t="s">
        <v>51</v>
      </c>
      <c r="E22" s="4" t="s">
        <v>102</v>
      </c>
      <c r="F22" s="52">
        <v>201</v>
      </c>
      <c r="G22" s="53">
        <v>40</v>
      </c>
      <c r="H22" s="56">
        <v>19.900497512437809</v>
      </c>
      <c r="I22" s="53">
        <v>37</v>
      </c>
      <c r="J22" s="54">
        <v>18.407960199004975</v>
      </c>
      <c r="K22" s="55">
        <v>3</v>
      </c>
      <c r="L22" s="57">
        <v>1.4925373134328357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52</v>
      </c>
      <c r="E23" s="4" t="s">
        <v>103</v>
      </c>
      <c r="F23" s="52">
        <v>317</v>
      </c>
      <c r="G23" s="53">
        <v>72</v>
      </c>
      <c r="H23" s="56">
        <v>22.712933753943219</v>
      </c>
      <c r="I23" s="53">
        <v>62</v>
      </c>
      <c r="J23" s="54">
        <v>19.558359621451103</v>
      </c>
      <c r="K23" s="55">
        <v>10</v>
      </c>
      <c r="L23" s="57">
        <v>3.1545741324921135</v>
      </c>
      <c r="M23" s="53">
        <v>0</v>
      </c>
      <c r="N23" s="56">
        <v>0</v>
      </c>
    </row>
    <row r="24" spans="2:14" ht="15" customHeight="1" x14ac:dyDescent="0.3">
      <c r="B24" s="6"/>
      <c r="C24" s="8"/>
      <c r="D24" s="8" t="s">
        <v>31</v>
      </c>
      <c r="E24" s="4" t="s">
        <v>104</v>
      </c>
      <c r="F24" s="52">
        <v>267</v>
      </c>
      <c r="G24" s="53">
        <v>44</v>
      </c>
      <c r="H24" s="56">
        <v>16.479400749063672</v>
      </c>
      <c r="I24" s="53">
        <v>42</v>
      </c>
      <c r="J24" s="54">
        <v>15.730337078651685</v>
      </c>
      <c r="K24" s="55">
        <v>1</v>
      </c>
      <c r="L24" s="57">
        <v>0.37453183520599254</v>
      </c>
      <c r="M24" s="53">
        <v>1</v>
      </c>
      <c r="N24" s="56">
        <v>0.37453183520599254</v>
      </c>
    </row>
    <row r="25" spans="2:14" ht="15" customHeight="1" x14ac:dyDescent="0.3">
      <c r="B25" s="6"/>
      <c r="C25" s="8"/>
      <c r="D25" s="8" t="s">
        <v>53</v>
      </c>
      <c r="E25" s="4" t="s">
        <v>105</v>
      </c>
      <c r="F25" s="52">
        <v>300</v>
      </c>
      <c r="G25" s="53">
        <v>107</v>
      </c>
      <c r="H25" s="56">
        <v>35.666666666666664</v>
      </c>
      <c r="I25" s="53">
        <v>80</v>
      </c>
      <c r="J25" s="54">
        <v>26.666666666666668</v>
      </c>
      <c r="K25" s="55">
        <v>25</v>
      </c>
      <c r="L25" s="57">
        <v>8.3333333333333321</v>
      </c>
      <c r="M25" s="53">
        <v>2</v>
      </c>
      <c r="N25" s="56">
        <v>0.66666666666666674</v>
      </c>
    </row>
    <row r="26" spans="2:14" ht="15" customHeight="1" x14ac:dyDescent="0.3">
      <c r="B26" s="6" t="s">
        <v>28</v>
      </c>
      <c r="C26" s="8" t="s">
        <v>54</v>
      </c>
      <c r="D26" s="8" t="s">
        <v>55</v>
      </c>
      <c r="E26" s="4" t="s">
        <v>106</v>
      </c>
      <c r="F26" s="52">
        <v>279</v>
      </c>
      <c r="G26" s="53">
        <v>44</v>
      </c>
      <c r="H26" s="56">
        <v>15.770609318996415</v>
      </c>
      <c r="I26" s="53">
        <v>33</v>
      </c>
      <c r="J26" s="54">
        <v>11.827956989247312</v>
      </c>
      <c r="K26" s="55">
        <v>11</v>
      </c>
      <c r="L26" s="57">
        <v>3.9426523297491038</v>
      </c>
      <c r="M26" s="53">
        <v>0</v>
      </c>
      <c r="N26" s="56">
        <v>0</v>
      </c>
    </row>
    <row r="27" spans="2:14" ht="15" customHeight="1" x14ac:dyDescent="0.3">
      <c r="B27" s="6"/>
      <c r="C27" s="8"/>
      <c r="D27" s="8" t="s">
        <v>56</v>
      </c>
      <c r="E27" s="4" t="s">
        <v>107</v>
      </c>
      <c r="F27" s="52">
        <v>146</v>
      </c>
      <c r="G27" s="53">
        <v>52</v>
      </c>
      <c r="H27" s="56">
        <v>35.61643835616438</v>
      </c>
      <c r="I27" s="53">
        <v>34</v>
      </c>
      <c r="J27" s="54">
        <v>23.287671232876711</v>
      </c>
      <c r="K27" s="55">
        <v>18</v>
      </c>
      <c r="L27" s="57">
        <v>12.328767123287671</v>
      </c>
      <c r="M27" s="53">
        <v>0</v>
      </c>
      <c r="N27" s="56">
        <v>0</v>
      </c>
    </row>
    <row r="28" spans="2:14" ht="15" customHeight="1" x14ac:dyDescent="0.3">
      <c r="B28" s="6" t="s">
        <v>29</v>
      </c>
      <c r="C28" s="8" t="s">
        <v>58</v>
      </c>
      <c r="D28" s="8" t="s">
        <v>33</v>
      </c>
      <c r="E28" s="4" t="s">
        <v>108</v>
      </c>
      <c r="F28" s="52">
        <v>201</v>
      </c>
      <c r="G28" s="53">
        <v>65</v>
      </c>
      <c r="H28" s="56">
        <v>32.338308457711442</v>
      </c>
      <c r="I28" s="53">
        <v>43</v>
      </c>
      <c r="J28" s="54">
        <v>21.393034825870647</v>
      </c>
      <c r="K28" s="55">
        <v>22</v>
      </c>
      <c r="L28" s="57">
        <v>10.945273631840797</v>
      </c>
      <c r="M28" s="53">
        <v>0</v>
      </c>
      <c r="N28" s="56">
        <v>0</v>
      </c>
    </row>
    <row r="29" spans="2:14" ht="15" customHeight="1" x14ac:dyDescent="0.3">
      <c r="B29" s="6"/>
      <c r="C29" s="8"/>
      <c r="D29" s="8" t="s">
        <v>57</v>
      </c>
      <c r="E29" s="4" t="s">
        <v>109</v>
      </c>
      <c r="F29" s="52">
        <v>49</v>
      </c>
      <c r="G29" s="53">
        <v>15</v>
      </c>
      <c r="H29" s="56">
        <v>30.612244897959183</v>
      </c>
      <c r="I29" s="53">
        <v>13</v>
      </c>
      <c r="J29" s="54">
        <v>26.530612244897959</v>
      </c>
      <c r="K29" s="55">
        <v>2</v>
      </c>
      <c r="L29" s="57">
        <v>4.0816326530612246</v>
      </c>
      <c r="M29" s="53">
        <v>0</v>
      </c>
      <c r="N29" s="56">
        <v>0</v>
      </c>
    </row>
    <row r="30" spans="2:14" ht="15" customHeight="1" x14ac:dyDescent="0.3">
      <c r="B30" s="6"/>
      <c r="C30" s="8"/>
      <c r="D30" s="8" t="s">
        <v>59</v>
      </c>
      <c r="E30" s="4" t="s">
        <v>110</v>
      </c>
      <c r="F30" s="52">
        <v>79</v>
      </c>
      <c r="G30" s="53">
        <v>6</v>
      </c>
      <c r="H30" s="56">
        <v>7.5949367088607591</v>
      </c>
      <c r="I30" s="53">
        <v>1</v>
      </c>
      <c r="J30" s="54">
        <v>1.2658227848101267</v>
      </c>
      <c r="K30" s="55">
        <v>5</v>
      </c>
      <c r="L30" s="57">
        <v>6.3291139240506329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60</v>
      </c>
      <c r="E31" s="4" t="s">
        <v>111</v>
      </c>
      <c r="F31" s="52">
        <v>43</v>
      </c>
      <c r="G31" s="53">
        <v>5</v>
      </c>
      <c r="H31" s="56">
        <v>11.627906976744185</v>
      </c>
      <c r="I31" s="53">
        <v>3</v>
      </c>
      <c r="J31" s="54">
        <v>6.9767441860465116</v>
      </c>
      <c r="K31" s="55">
        <v>2</v>
      </c>
      <c r="L31" s="57">
        <v>4.6511627906976747</v>
      </c>
      <c r="M31" s="53">
        <v>0</v>
      </c>
      <c r="N31" s="56">
        <v>0</v>
      </c>
    </row>
    <row r="32" spans="2:14" ht="15" customHeight="1" x14ac:dyDescent="0.3">
      <c r="B32" s="6" t="s">
        <v>30</v>
      </c>
      <c r="C32" s="8" t="s">
        <v>61</v>
      </c>
      <c r="D32" s="8" t="s">
        <v>32</v>
      </c>
      <c r="E32" s="4" t="s">
        <v>68</v>
      </c>
      <c r="F32" s="52">
        <v>74</v>
      </c>
      <c r="G32" s="53">
        <v>56</v>
      </c>
      <c r="H32" s="56">
        <v>75.675675675675677</v>
      </c>
      <c r="I32" s="53">
        <v>32</v>
      </c>
      <c r="J32" s="54">
        <v>43.243243243243242</v>
      </c>
      <c r="K32" s="55">
        <v>24</v>
      </c>
      <c r="L32" s="57">
        <v>32.432432432432435</v>
      </c>
      <c r="M32" s="53">
        <v>0</v>
      </c>
      <c r="N32" s="56">
        <v>0</v>
      </c>
    </row>
    <row r="33" spans="2:14" ht="15" customHeight="1" x14ac:dyDescent="0.3">
      <c r="B33" s="6"/>
      <c r="C33" s="8"/>
      <c r="D33" s="8" t="s">
        <v>62</v>
      </c>
      <c r="E33" s="4" t="s">
        <v>69</v>
      </c>
      <c r="F33" s="52">
        <v>95</v>
      </c>
      <c r="G33" s="53">
        <v>23</v>
      </c>
      <c r="H33" s="56">
        <v>24.210526315789473</v>
      </c>
      <c r="I33" s="53">
        <v>14</v>
      </c>
      <c r="J33" s="54">
        <v>14.736842105263156</v>
      </c>
      <c r="K33" s="55">
        <v>9</v>
      </c>
      <c r="L33" s="57">
        <v>9.4736842105263168</v>
      </c>
      <c r="M33" s="53">
        <v>0</v>
      </c>
      <c r="N33" s="56">
        <v>0</v>
      </c>
    </row>
    <row r="34" spans="2:14" ht="15" customHeight="1" x14ac:dyDescent="0.3">
      <c r="B34" s="6"/>
      <c r="C34" s="8" t="s">
        <v>63</v>
      </c>
      <c r="D34" s="8" t="s">
        <v>64</v>
      </c>
      <c r="E34" s="4" t="s">
        <v>70</v>
      </c>
      <c r="F34" s="52">
        <v>469</v>
      </c>
      <c r="G34" s="53">
        <v>128</v>
      </c>
      <c r="H34" s="56">
        <v>27.292110874200429</v>
      </c>
      <c r="I34" s="53">
        <v>109</v>
      </c>
      <c r="J34" s="54">
        <v>23.240938166311302</v>
      </c>
      <c r="K34" s="55">
        <v>19</v>
      </c>
      <c r="L34" s="57">
        <v>4.0511727078891262</v>
      </c>
      <c r="M34" s="53">
        <v>0</v>
      </c>
      <c r="N34" s="56">
        <v>0</v>
      </c>
    </row>
    <row r="35" spans="2:14" ht="15" customHeight="1" x14ac:dyDescent="0.3">
      <c r="B35" s="6"/>
      <c r="C35" s="8"/>
      <c r="D35" s="8" t="s">
        <v>65</v>
      </c>
      <c r="E35" s="4" t="s">
        <v>71</v>
      </c>
      <c r="F35" s="52">
        <v>1387</v>
      </c>
      <c r="G35" s="53">
        <v>321</v>
      </c>
      <c r="H35" s="56">
        <v>23.143475126171595</v>
      </c>
      <c r="I35" s="53">
        <v>262</v>
      </c>
      <c r="J35" s="54">
        <v>18.889689978370583</v>
      </c>
      <c r="K35" s="55">
        <v>59</v>
      </c>
      <c r="L35" s="57">
        <v>4.2537851478010094</v>
      </c>
      <c r="M35" s="53">
        <v>0</v>
      </c>
      <c r="N35" s="56">
        <v>0</v>
      </c>
    </row>
    <row r="36" spans="2:14" ht="15" customHeight="1" thickBot="1" x14ac:dyDescent="0.35">
      <c r="B36" s="6"/>
      <c r="C36" s="8"/>
      <c r="D36" s="8" t="s">
        <v>66</v>
      </c>
      <c r="E36" s="4" t="s">
        <v>72</v>
      </c>
      <c r="F36" s="52">
        <v>213</v>
      </c>
      <c r="G36" s="53">
        <v>67</v>
      </c>
      <c r="H36" s="56">
        <v>31.455399061032864</v>
      </c>
      <c r="I36" s="53">
        <v>54</v>
      </c>
      <c r="J36" s="54">
        <v>25.352112676056336</v>
      </c>
      <c r="K36" s="55">
        <v>13</v>
      </c>
      <c r="L36" s="57">
        <v>6.103286384976526</v>
      </c>
      <c r="M36" s="53">
        <v>0</v>
      </c>
      <c r="N36" s="56">
        <v>0</v>
      </c>
    </row>
    <row r="37" spans="2:14" ht="15" customHeight="1" thickBot="1" x14ac:dyDescent="0.35">
      <c r="B37" s="72" t="s">
        <v>82</v>
      </c>
      <c r="C37" s="73"/>
      <c r="D37" s="73"/>
      <c r="E37" s="74"/>
      <c r="F37" s="16">
        <f>SUM(F7:F36)</f>
        <v>8047</v>
      </c>
      <c r="G37" s="24">
        <f>SUM(G7:G36)</f>
        <v>2095</v>
      </c>
      <c r="H37" s="30">
        <f>G37/F37*100</f>
        <v>26.034547036162547</v>
      </c>
      <c r="I37" s="24">
        <f>SUM(I7:I36)</f>
        <v>1488</v>
      </c>
      <c r="J37" s="20">
        <f>I37/F37*100</f>
        <v>18.491363240959362</v>
      </c>
      <c r="K37" s="34">
        <f>SUM(K7:K36)</f>
        <v>602</v>
      </c>
      <c r="L37" s="31">
        <f>K37/F37*100</f>
        <v>7.4810488380763012</v>
      </c>
      <c r="M37" s="24">
        <f>SUM(M7:M36)</f>
        <v>5</v>
      </c>
      <c r="N37" s="30">
        <f>M37/F37*100</f>
        <v>6.2134957126879581E-2</v>
      </c>
    </row>
    <row r="38" spans="2:14" ht="15" customHeight="1" x14ac:dyDescent="0.3">
      <c r="B38" s="3" t="s">
        <v>79</v>
      </c>
      <c r="C38" s="12"/>
      <c r="D38" s="12"/>
      <c r="E38" s="12"/>
    </row>
    <row r="39" spans="2:14" ht="15" customHeight="1" x14ac:dyDescent="0.3">
      <c r="B39" s="3" t="s">
        <v>5</v>
      </c>
      <c r="C39" s="12"/>
      <c r="D39" s="12"/>
      <c r="E39" s="12"/>
    </row>
    <row r="40" spans="2:14" ht="15" customHeight="1" x14ac:dyDescent="0.3">
      <c r="B40" s="3" t="s">
        <v>73</v>
      </c>
    </row>
    <row r="41" spans="2:14" ht="15" customHeight="1" x14ac:dyDescent="0.3">
      <c r="B41" s="3" t="s">
        <v>74</v>
      </c>
    </row>
  </sheetData>
  <mergeCells count="12">
    <mergeCell ref="M5:N5"/>
    <mergeCell ref="B37:E37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2021-07-27T01:28:18Z</dcterms:modified>
</cp:coreProperties>
</file>