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23.HIS 2021\09.A SET\REPORTES_09\"/>
    </mc:Choice>
  </mc:AlternateContent>
  <xr:revisionPtr revIDLastSave="0" documentId="13_ncr:1_{25359BAA-277E-417B-88D3-205C15D2D6E7}" xr6:coauthVersionLast="47" xr6:coauthVersionMax="47" xr10:uidLastSave="{00000000-0000-0000-0000-000000000000}"/>
  <bookViews>
    <workbookView xWindow="-108" yWindow="-108" windowWidth="23256" windowHeight="12576" tabRatio="767" xr2:uid="{00000000-000D-0000-FFFF-FFFF00000000}"/>
  </bookViews>
  <sheets>
    <sheet name="INICIO" sheetId="29" r:id="rId1"/>
    <sheet name="EN 0-35m x DISTRITO" sheetId="22" r:id="rId2"/>
    <sheet name="EN 0-59m x DISTRITO" sheetId="25" r:id="rId3"/>
    <sheet name="Anemia 6-35m x DISTRITO" sheetId="8" r:id="rId4"/>
    <sheet name="Anemia 6-59m x DISTRITO" sheetId="28" r:id="rId5"/>
  </sheets>
  <definedNames>
    <definedName name="_xlnm._FilterDatabase" localSheetId="3" hidden="1">'Anemia 6-35m x DISTRITO'!$E$7:$N$38</definedName>
    <definedName name="_xlnm._FilterDatabase" localSheetId="4" hidden="1">'Anemia 6-59m x DISTRITO'!$F$7:$N$43</definedName>
    <definedName name="_xlnm._FilterDatabase" localSheetId="1" hidden="1">'EN 0-35m x DISTRITO'!$E$8:$W$46</definedName>
    <definedName name="_xlnm._FilterDatabase" localSheetId="2" hidden="1">'EN 0-59m x DISTRITO'!$E$8:$W$46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9" i="25" l="1"/>
  <c r="K38" i="25"/>
  <c r="K37" i="25"/>
  <c r="K36" i="25"/>
  <c r="K35" i="25"/>
  <c r="K34" i="25"/>
  <c r="K33" i="25"/>
  <c r="K32" i="25"/>
  <c r="K31" i="25"/>
  <c r="K30" i="25"/>
  <c r="K29" i="25"/>
  <c r="K28" i="25"/>
  <c r="K27" i="25"/>
  <c r="K26" i="25"/>
  <c r="K25" i="25"/>
  <c r="K24" i="25"/>
  <c r="K23" i="25"/>
  <c r="K22" i="25"/>
  <c r="K21" i="25"/>
  <c r="K20" i="25"/>
  <c r="K19" i="25"/>
  <c r="K18" i="25"/>
  <c r="K17" i="25"/>
  <c r="K16" i="25"/>
  <c r="K15" i="25"/>
  <c r="K14" i="25"/>
  <c r="K13" i="25"/>
  <c r="K12" i="25"/>
  <c r="K11" i="25"/>
  <c r="K10" i="25"/>
  <c r="K9" i="25"/>
  <c r="K8" i="25"/>
  <c r="I39" i="25"/>
  <c r="I38" i="25"/>
  <c r="I37" i="25"/>
  <c r="I36" i="25"/>
  <c r="I35" i="25"/>
  <c r="I34" i="25"/>
  <c r="I33" i="25"/>
  <c r="I32" i="25"/>
  <c r="I31" i="25"/>
  <c r="I30" i="25"/>
  <c r="I29" i="25"/>
  <c r="I28" i="25"/>
  <c r="I27" i="25"/>
  <c r="I26" i="25"/>
  <c r="I25" i="25"/>
  <c r="I24" i="25"/>
  <c r="I23" i="25"/>
  <c r="I22" i="25"/>
  <c r="I21" i="25"/>
  <c r="I20" i="25"/>
  <c r="I19" i="25"/>
  <c r="I18" i="25"/>
  <c r="I17" i="25"/>
  <c r="I16" i="25"/>
  <c r="I15" i="25"/>
  <c r="I14" i="25"/>
  <c r="I13" i="25"/>
  <c r="I12" i="25"/>
  <c r="I11" i="25"/>
  <c r="I10" i="25"/>
  <c r="I9" i="25"/>
  <c r="I8" i="25"/>
  <c r="K11" i="22"/>
  <c r="K39" i="22"/>
  <c r="K38" i="22"/>
  <c r="K37" i="22"/>
  <c r="K36" i="22"/>
  <c r="K35" i="22"/>
  <c r="K34" i="22"/>
  <c r="K33" i="22"/>
  <c r="K32" i="22"/>
  <c r="K31" i="22"/>
  <c r="K30" i="22"/>
  <c r="K29" i="22"/>
  <c r="K28" i="22"/>
  <c r="K27" i="22"/>
  <c r="K26" i="22"/>
  <c r="K25" i="22"/>
  <c r="K24" i="22"/>
  <c r="K23" i="22"/>
  <c r="K22" i="22"/>
  <c r="K21" i="22"/>
  <c r="K20" i="22"/>
  <c r="K19" i="22"/>
  <c r="K18" i="22"/>
  <c r="K17" i="22"/>
  <c r="K16" i="22"/>
  <c r="K15" i="22"/>
  <c r="K14" i="22"/>
  <c r="K13" i="22"/>
  <c r="K12" i="22"/>
  <c r="K10" i="22"/>
  <c r="K9" i="22"/>
  <c r="K8" i="22"/>
  <c r="I39" i="22"/>
  <c r="I38" i="22"/>
  <c r="I37" i="22"/>
  <c r="I36" i="22"/>
  <c r="I35" i="22"/>
  <c r="I34" i="22"/>
  <c r="I33" i="22"/>
  <c r="I32" i="22"/>
  <c r="I31" i="22"/>
  <c r="I30" i="22"/>
  <c r="I29" i="22"/>
  <c r="I28" i="22"/>
  <c r="I27" i="22"/>
  <c r="I26" i="22"/>
  <c r="I25" i="22"/>
  <c r="I24" i="22"/>
  <c r="I23" i="22"/>
  <c r="I22" i="22"/>
  <c r="I21" i="22"/>
  <c r="I20" i="22"/>
  <c r="I19" i="22"/>
  <c r="I18" i="22"/>
  <c r="I17" i="22"/>
  <c r="I16" i="22"/>
  <c r="I15" i="22"/>
  <c r="I14" i="22"/>
  <c r="I13" i="22"/>
  <c r="I12" i="22"/>
  <c r="I11" i="22"/>
  <c r="I10" i="22"/>
  <c r="I9" i="22"/>
  <c r="I8" i="22"/>
  <c r="R40" i="22"/>
  <c r="R40" i="25"/>
  <c r="J40" i="22" l="1"/>
  <c r="F40" i="22"/>
  <c r="I40" i="25" l="1"/>
  <c r="I40" i="22"/>
  <c r="J40" i="25" l="1"/>
  <c r="K40" i="25" s="1"/>
  <c r="K40" i="22" l="1"/>
  <c r="F39" i="8" l="1"/>
  <c r="G39" i="8"/>
  <c r="I39" i="8"/>
  <c r="K39" i="8"/>
  <c r="M39" i="8"/>
  <c r="N39" i="8" l="1"/>
  <c r="L39" i="8"/>
  <c r="J39" i="8"/>
  <c r="H39" i="8"/>
  <c r="B3" i="28"/>
  <c r="B3" i="8"/>
  <c r="B3" i="25"/>
  <c r="B3" i="22"/>
  <c r="M39" i="28" l="1"/>
  <c r="K39" i="28"/>
  <c r="I39" i="28"/>
  <c r="G39" i="28"/>
  <c r="F39" i="28"/>
  <c r="H39" i="28" l="1"/>
  <c r="J39" i="28"/>
  <c r="L39" i="28"/>
  <c r="N39" i="28"/>
  <c r="V40" i="25"/>
  <c r="T40" i="25"/>
  <c r="P40" i="25"/>
  <c r="O40" i="25"/>
  <c r="S40" i="25" s="1"/>
  <c r="M40" i="25"/>
  <c r="L40" i="25"/>
  <c r="G40" i="25"/>
  <c r="F40" i="25"/>
  <c r="V40" i="22"/>
  <c r="T40" i="22"/>
  <c r="P40" i="22"/>
  <c r="O40" i="22"/>
  <c r="S40" i="22" s="1"/>
  <c r="M40" i="22"/>
  <c r="L40" i="22"/>
  <c r="G40" i="22"/>
  <c r="H40" i="22" s="1"/>
  <c r="W40" i="25" l="1"/>
  <c r="N40" i="22"/>
  <c r="Q40" i="25"/>
  <c r="Q40" i="22"/>
  <c r="U40" i="22"/>
  <c r="W40" i="22"/>
  <c r="H40" i="25"/>
  <c r="N40" i="25"/>
  <c r="U40" i="25"/>
</calcChain>
</file>

<file path=xl/sharedStrings.xml><?xml version="1.0" encoding="utf-8"?>
<sst xmlns="http://schemas.openxmlformats.org/spreadsheetml/2006/main" count="433" uniqueCount="115">
  <si>
    <t>DEPARTAMENTO</t>
  </si>
  <si>
    <t>N° DE CASOS</t>
  </si>
  <si>
    <t>%</t>
  </si>
  <si>
    <t>SOBREPESO</t>
  </si>
  <si>
    <t>OBESIDAD</t>
  </si>
  <si>
    <t>Instituto Nacional de Salud / Centro Nacional de Alimentación y Nutrición / Dirección Ejecutiva de Vigilancia Alimentaria y Nutricional.</t>
  </si>
  <si>
    <t>PROVINCIA</t>
  </si>
  <si>
    <t>DISTRITO</t>
  </si>
  <si>
    <t>UBIGEO</t>
  </si>
  <si>
    <t>ANEMIA TOTAL</t>
  </si>
  <si>
    <t>DESNUTRICIÓN CRÓNICA</t>
  </si>
  <si>
    <t>N° DE EVALUADOS</t>
  </si>
  <si>
    <r>
      <t>INDICADOR TALLA / EDAD</t>
    </r>
    <r>
      <rPr>
        <b/>
        <vertAlign val="superscript"/>
        <sz val="10"/>
        <color theme="1"/>
        <rFont val="Arial Narrow"/>
        <family val="2"/>
      </rPr>
      <t>1</t>
    </r>
  </si>
  <si>
    <r>
      <t>INDICADOR PESO / EDAD</t>
    </r>
    <r>
      <rPr>
        <b/>
        <vertAlign val="superscript"/>
        <sz val="10"/>
        <color theme="1"/>
        <rFont val="Arial Narrow"/>
        <family val="2"/>
      </rPr>
      <t>2</t>
    </r>
  </si>
  <si>
    <t>DESNUTRICIÓN GLOBAL</t>
  </si>
  <si>
    <r>
      <t>INDICADOR PESO / TALLA</t>
    </r>
    <r>
      <rPr>
        <b/>
        <vertAlign val="superscript"/>
        <sz val="10"/>
        <color theme="1"/>
        <rFont val="Arial Narrow"/>
        <family val="2"/>
      </rPr>
      <t>3</t>
    </r>
  </si>
  <si>
    <t>DESNUTRICIÓN AGUDA</t>
  </si>
  <si>
    <t>1,2,3 Indicadores Nitricionales según OMS.</t>
  </si>
  <si>
    <t>ANEMIA LEVE</t>
  </si>
  <si>
    <t>ANEMIA MODERADA</t>
  </si>
  <si>
    <t>ANEMIA SEVERA</t>
  </si>
  <si>
    <r>
      <t>RIESGO DE D. CRÓNICA</t>
    </r>
    <r>
      <rPr>
        <b/>
        <vertAlign val="superscript"/>
        <sz val="10"/>
        <color theme="1"/>
        <rFont val="Arial Narrow"/>
        <family val="2"/>
      </rPr>
      <t>4</t>
    </r>
  </si>
  <si>
    <t>4 Riesgo de Desnutrición Crónica (T/E)se considera a todo niño que se encuentra con valor -2 &lt;= Z &lt; -1</t>
  </si>
  <si>
    <t>MINISTERIO DE SALUD</t>
  </si>
  <si>
    <t>CENTRO NACIONAL DE ALIMENTACIÓN Y NUTRICIÓN</t>
  </si>
  <si>
    <t>INSTITUTO NACIONAL DE SALUD</t>
  </si>
  <si>
    <t>DIRECCIÓN EJECUTIVA DE VIGILANCIA ALIMENTARIA Y NUTRICIONAL</t>
  </si>
  <si>
    <t>AYACUCHO</t>
  </si>
  <si>
    <t>CUSCO</t>
  </si>
  <si>
    <t>HUANCAVELICA</t>
  </si>
  <si>
    <t>JUNIN</t>
  </si>
  <si>
    <t>SANTA ROSA</t>
  </si>
  <si>
    <t>PARIAHUANCA</t>
  </si>
  <si>
    <t>COLCABAMBA</t>
  </si>
  <si>
    <t>HUAMANGA</t>
  </si>
  <si>
    <t>HUANTA</t>
  </si>
  <si>
    <t>AYAHUANCO</t>
  </si>
  <si>
    <t>CANAYRE</t>
  </si>
  <si>
    <t>CHACA</t>
  </si>
  <si>
    <t>LLOCHEGUA</t>
  </si>
  <si>
    <t>LURICOCHA</t>
  </si>
  <si>
    <t>PUCACOLPA</t>
  </si>
  <si>
    <t>SANTILLANA</t>
  </si>
  <si>
    <t>SIVIA</t>
  </si>
  <si>
    <t>UCHURACCAY</t>
  </si>
  <si>
    <t>LA MAR</t>
  </si>
  <si>
    <t>ANCHIHUAY</t>
  </si>
  <si>
    <t>ANCO</t>
  </si>
  <si>
    <t>AYNA</t>
  </si>
  <si>
    <t>CHUNGUI</t>
  </si>
  <si>
    <t>ORONCCOY</t>
  </si>
  <si>
    <t>SAMUGARI</t>
  </si>
  <si>
    <t>SAN MIGUEL</t>
  </si>
  <si>
    <t>TAMBO</t>
  </si>
  <si>
    <t>LA CONVENCION</t>
  </si>
  <si>
    <t>KIMBIRI</t>
  </si>
  <si>
    <t>PICHARI</t>
  </si>
  <si>
    <t>HUACHOCOLPA</t>
  </si>
  <si>
    <t>TAYACAJA</t>
  </si>
  <si>
    <t>SURCUBAMBA</t>
  </si>
  <si>
    <t>TINTAY PUNCU</t>
  </si>
  <si>
    <t>HUANCAYO</t>
  </si>
  <si>
    <t>SANTO DOMINGO DE ACOBAMBA</t>
  </si>
  <si>
    <t>SATIPO</t>
  </si>
  <si>
    <t>MAZAMARI</t>
  </si>
  <si>
    <t>PANGOA</t>
  </si>
  <si>
    <t>RIO TAMBO</t>
  </si>
  <si>
    <t>SISTEMA DE INFORMACIÓN DEL ESTADO NUTRICIONAL</t>
  </si>
  <si>
    <t>120124</t>
  </si>
  <si>
    <t>120135</t>
  </si>
  <si>
    <t>120604</t>
  </si>
  <si>
    <t>120606</t>
  </si>
  <si>
    <t>120608</t>
  </si>
  <si>
    <t>(SD) Distritos sin registro de niños.</t>
  </si>
  <si>
    <t>ESTADO NUTRICIONAL EN NIÑOS MENORES DE 3 AÑOS SEGÚN DEPARTAMENTO/PROVINCIA/DISTRITO DEL ESTABLECIMIENTO DE SALUD</t>
  </si>
  <si>
    <t>ESTADO NUTRICIONAL EN NIÑOS MENORES DE 5 AÑOS SEGÚN DEPARTAMENTO/PROVINCIA/DISTRITO DEL ESTABLECIMIENTO DE SALUD</t>
  </si>
  <si>
    <t>ANEMIA EN NIÑOS ENTRE 6 A 35 MESES SEGÚN DEPARTAMENTO/PROVINCIA/DISTRITO DEL ESTABLECIMIENTO DE SALUD</t>
  </si>
  <si>
    <t>ANEMIA EN NIÑOS ENTRE 6 A 59 MESES SEGÚN DEPARTAMENTO/PROVINCIA/DISTRITO DEL ESTABLECIMIENTO DE SALUD</t>
  </si>
  <si>
    <t>Fuente: Sistema de Información SIEN - HIS, 2021.</t>
  </si>
  <si>
    <t>VRAEM: INDICADORES NUTRICIONALES EN NIÑOS MENORES DE 3 Y 5 AÑOS</t>
  </si>
  <si>
    <t>VRAEM</t>
  </si>
  <si>
    <t>50101</t>
  </si>
  <si>
    <t>50402</t>
  </si>
  <si>
    <t>50409</t>
  </si>
  <si>
    <t>50412</t>
  </si>
  <si>
    <t>50401</t>
  </si>
  <si>
    <t>50408</t>
  </si>
  <si>
    <t>50405</t>
  </si>
  <si>
    <t>50411</t>
  </si>
  <si>
    <t>50406</t>
  </si>
  <si>
    <t>50407</t>
  </si>
  <si>
    <t>50410</t>
  </si>
  <si>
    <t>50510</t>
  </si>
  <si>
    <t>50502</t>
  </si>
  <si>
    <t>50503</t>
  </si>
  <si>
    <t>50505</t>
  </si>
  <si>
    <t>50511</t>
  </si>
  <si>
    <t>50509</t>
  </si>
  <si>
    <t>50501</t>
  </si>
  <si>
    <t>50507</t>
  </si>
  <si>
    <t>50508</t>
  </si>
  <si>
    <t>80907</t>
  </si>
  <si>
    <t>80910</t>
  </si>
  <si>
    <t>90705</t>
  </si>
  <si>
    <t>90707</t>
  </si>
  <si>
    <t>90717</t>
  </si>
  <si>
    <t>90718</t>
  </si>
  <si>
    <t>VILCABAMBA</t>
  </si>
  <si>
    <t>80909</t>
  </si>
  <si>
    <t xml:space="preserve">
CUADRO N°01
VRAEM: ESTADO NUTRICIONAL EN NIÑOS MENORES DE 3 AÑOS QUE ACCEDIERON A LOS ESTABLECIMIENTOS DE SALUD POR INDICADORES ANTROPOMÉTRICOS, SEGÚN DEPARTAMENTO, PROVINCIA Y DISTRITO DEL ESTABLECIMIENTO DE SALUD</t>
  </si>
  <si>
    <t xml:space="preserve">
CUADRO N°02
VRAEM: ESTADO NUTRICIONAL EN NIÑOS MENORES DE 5 AÑOS QUE ACCEDIERON A LOS ESTABLECIMIENTOS DE SALUD POR INDICADORES ANTROPOMÉTRICOS, SEGÚN DEPARTAMENTO, PROVINCIA Y DISTRITO DEL ESTABLECIMIENTO DE SALUD</t>
  </si>
  <si>
    <t xml:space="preserve">
CUADRO N°04
VRAEM: ANEMIA EN NIÑOS ENTRE 6 A 59 MESES QUE ACCEDIERON A LOS ESTABLECIMIENTOS DE SALUD, SEGÚN DEPARTAMENTO, PROVINCIA Y DISTRITO DEL ESTABLECIMIENTO DE SALUD</t>
  </si>
  <si>
    <t xml:space="preserve">
CUADRO N°03
VRAEM: ANEMIA EN NIÑOS ENTRE 6 A 35 MESES QUE ACCEDIERON A LOS ESTABLECIMIENTOS DE SALUD, SEGÚN DEPARTAMENTO, PROVINCIA Y DISTRITO DEL ESTABLECIMIENTO DE SALUD</t>
  </si>
  <si>
    <t>RIESGO DE D. AGUDA</t>
  </si>
  <si>
    <t>PERIODO: ENERO - SEPTIEMBRE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</si>
</sst>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* #,##0.00_ ;_ * \-#,##0.00_ ;_ * &quot;-&quot;??_ ;_ @_ "/>
    <numFmt numFmtId="165" formatCode="_ * #,##0.0_ ;_ * \-#,##0.0_ ;_ * &quot;-&quot;??_ ;_ @_ "/>
    <numFmt numFmtId="166" formatCode="_ * #,##0_ ;_ * \-#,##0_ ;_ * &quot;-&quot;??_ ;_ @_ "/>
  </numFmts>
  <fonts count="18" x14ac:knownFonts="1">
    <font>
      <sz val="11"/>
      <color theme="1"/>
      <name val="Calibri"/>
      <family val="2"/>
      <scheme val="minor"/>
    </font>
    <font>
      <sz val="10"/>
      <color theme="1"/>
      <name val="Arial Narrow"/>
      <family val="2"/>
    </font>
    <font>
      <sz val="10"/>
      <name val="Arial Narrow"/>
      <family val="2"/>
    </font>
    <font>
      <b/>
      <sz val="10"/>
      <color indexed="8"/>
      <name val="Arial Narrow"/>
      <family val="2"/>
    </font>
    <font>
      <b/>
      <sz val="10"/>
      <color theme="1"/>
      <name val="Arial Narrow"/>
      <family val="2"/>
    </font>
    <font>
      <b/>
      <vertAlign val="superscript"/>
      <sz val="10"/>
      <color theme="1"/>
      <name val="Arial Narrow"/>
      <family val="2"/>
    </font>
    <font>
      <i/>
      <sz val="8"/>
      <color theme="1"/>
      <name val="Arial Narrow"/>
      <family val="2"/>
    </font>
    <font>
      <b/>
      <sz val="10"/>
      <name val="Arial Narrow"/>
      <family val="2"/>
    </font>
    <font>
      <i/>
      <sz val="10"/>
      <color theme="1"/>
      <name val="Arial Narrow"/>
      <family val="2"/>
    </font>
    <font>
      <b/>
      <sz val="12"/>
      <color theme="1"/>
      <name val="Arial Narrow"/>
      <family val="2"/>
    </font>
    <font>
      <sz val="11"/>
      <color theme="1"/>
      <name val="Calibri"/>
      <family val="2"/>
      <scheme val="minor"/>
    </font>
    <font>
      <sz val="12"/>
      <color theme="1"/>
      <name val="Arial Narrow"/>
      <family val="2"/>
    </font>
    <font>
      <b/>
      <sz val="14"/>
      <color theme="0" tint="-0.499984740745262"/>
      <name val="Arial Narrow"/>
      <family val="2"/>
    </font>
    <font>
      <b/>
      <sz val="13"/>
      <color theme="4" tint="-0.499984740745262"/>
      <name val="Arial Narrow"/>
      <family val="2"/>
    </font>
    <font>
      <b/>
      <sz val="18"/>
      <color theme="4" tint="-0.499984740745262"/>
      <name val="Arial Narrow"/>
      <family val="2"/>
    </font>
    <font>
      <b/>
      <sz val="11.5"/>
      <color theme="4" tint="-0.499984740745262"/>
      <name val="Arial Narrow"/>
      <family val="2"/>
    </font>
    <font>
      <sz val="8"/>
      <name val="Calibri"/>
      <family val="2"/>
      <scheme val="minor"/>
    </font>
    <font>
      <i/>
      <sz val="10"/>
      <name val="Arial Narrow"/>
      <family val="2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33">
    <border>
      <left/>
      <right/>
      <top/>
      <bottom/>
      <diagonal/>
    </border>
    <border>
      <left style="medium">
        <color theme="8"/>
      </left>
      <right style="medium">
        <color theme="8"/>
      </right>
      <top style="medium">
        <color theme="8"/>
      </top>
      <bottom style="medium">
        <color theme="8"/>
      </bottom>
      <diagonal/>
    </border>
    <border>
      <left/>
      <right style="medium">
        <color theme="8"/>
      </right>
      <top/>
      <bottom/>
      <diagonal/>
    </border>
    <border>
      <left style="medium">
        <color theme="8"/>
      </left>
      <right/>
      <top/>
      <bottom/>
      <diagonal/>
    </border>
    <border>
      <left style="medium">
        <color theme="8"/>
      </left>
      <right/>
      <top style="medium">
        <color theme="8"/>
      </top>
      <bottom style="medium">
        <color theme="8"/>
      </bottom>
      <diagonal/>
    </border>
    <border>
      <left/>
      <right/>
      <top style="medium">
        <color theme="8"/>
      </top>
      <bottom style="medium">
        <color theme="8"/>
      </bottom>
      <diagonal/>
    </border>
    <border>
      <left/>
      <right style="medium">
        <color theme="8"/>
      </right>
      <top style="medium">
        <color theme="8"/>
      </top>
      <bottom style="medium">
        <color theme="8"/>
      </bottom>
      <diagonal/>
    </border>
    <border>
      <left style="thin">
        <color theme="8"/>
      </left>
      <right/>
      <top style="medium">
        <color theme="8"/>
      </top>
      <bottom/>
      <diagonal/>
    </border>
    <border>
      <left/>
      <right style="thin">
        <color theme="8"/>
      </right>
      <top style="medium">
        <color theme="8"/>
      </top>
      <bottom/>
      <diagonal/>
    </border>
    <border>
      <left style="thin">
        <color theme="8"/>
      </left>
      <right/>
      <top style="medium">
        <color theme="8"/>
      </top>
      <bottom style="medium">
        <color theme="8"/>
      </bottom>
      <diagonal/>
    </border>
    <border>
      <left/>
      <right style="thin">
        <color theme="8"/>
      </right>
      <top style="medium">
        <color theme="8"/>
      </top>
      <bottom style="medium">
        <color theme="8"/>
      </bottom>
      <diagonal/>
    </border>
    <border>
      <left/>
      <right style="medium">
        <color theme="8"/>
      </right>
      <top style="medium">
        <color theme="8"/>
      </top>
      <bottom/>
      <diagonal/>
    </border>
    <border>
      <left style="medium">
        <color theme="8"/>
      </left>
      <right style="medium">
        <color theme="8"/>
      </right>
      <top style="thin">
        <color theme="8"/>
      </top>
      <bottom style="thin">
        <color theme="8"/>
      </bottom>
      <diagonal/>
    </border>
    <border>
      <left style="medium">
        <color theme="8"/>
      </left>
      <right/>
      <top style="thin">
        <color theme="8"/>
      </top>
      <bottom style="thin">
        <color theme="8"/>
      </bottom>
      <diagonal/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  <border>
      <left/>
      <right style="medium">
        <color theme="8"/>
      </right>
      <top style="thin">
        <color theme="8"/>
      </top>
      <bottom style="thin">
        <color theme="8"/>
      </bottom>
      <diagonal/>
    </border>
    <border>
      <left/>
      <right/>
      <top style="thin">
        <color theme="8"/>
      </top>
      <bottom style="thin">
        <color theme="8"/>
      </bottom>
      <diagonal/>
    </border>
    <border>
      <left/>
      <right style="thin">
        <color theme="8"/>
      </right>
      <top style="thin">
        <color theme="8"/>
      </top>
      <bottom style="thin">
        <color theme="8"/>
      </bottom>
      <diagonal/>
    </border>
    <border>
      <left style="medium">
        <color theme="8"/>
      </left>
      <right style="thin">
        <color theme="8"/>
      </right>
      <top style="medium">
        <color theme="8"/>
      </top>
      <bottom/>
      <diagonal/>
    </border>
    <border>
      <left style="medium">
        <color theme="8"/>
      </left>
      <right style="thin">
        <color theme="8"/>
      </right>
      <top style="thin">
        <color theme="8"/>
      </top>
      <bottom style="thin">
        <color theme="8"/>
      </bottom>
      <diagonal/>
    </border>
    <border>
      <left style="medium">
        <color theme="8"/>
      </left>
      <right style="medium">
        <color theme="8"/>
      </right>
      <top/>
      <bottom/>
      <diagonal/>
    </border>
    <border>
      <left style="medium">
        <color theme="8"/>
      </left>
      <right style="thin">
        <color theme="8"/>
      </right>
      <top style="medium">
        <color theme="8"/>
      </top>
      <bottom style="medium">
        <color theme="8"/>
      </bottom>
      <diagonal/>
    </border>
    <border>
      <left/>
      <right/>
      <top style="medium">
        <color theme="8"/>
      </top>
      <bottom/>
      <diagonal/>
    </border>
    <border>
      <left/>
      <right/>
      <top/>
      <bottom style="thick">
        <color theme="4"/>
      </bottom>
      <diagonal/>
    </border>
    <border>
      <left style="thick">
        <color theme="4"/>
      </left>
      <right/>
      <top style="thick">
        <color theme="4"/>
      </top>
      <bottom/>
      <diagonal/>
    </border>
    <border>
      <left/>
      <right/>
      <top style="thick">
        <color theme="4"/>
      </top>
      <bottom/>
      <diagonal/>
    </border>
    <border>
      <left/>
      <right style="thick">
        <color theme="4"/>
      </right>
      <top style="thick">
        <color theme="4"/>
      </top>
      <bottom/>
      <diagonal/>
    </border>
    <border>
      <left style="thick">
        <color theme="4"/>
      </left>
      <right/>
      <top/>
      <bottom/>
      <diagonal/>
    </border>
    <border>
      <left/>
      <right style="thick">
        <color theme="4"/>
      </right>
      <top/>
      <bottom/>
      <diagonal/>
    </border>
    <border>
      <left style="thick">
        <color theme="4"/>
      </left>
      <right/>
      <top/>
      <bottom style="thick">
        <color theme="4"/>
      </bottom>
      <diagonal/>
    </border>
    <border>
      <left/>
      <right style="thick">
        <color theme="4"/>
      </right>
      <top/>
      <bottom style="thick">
        <color theme="4"/>
      </bottom>
      <diagonal/>
    </border>
    <border>
      <left style="medium">
        <color theme="8"/>
      </left>
      <right style="medium">
        <color theme="8"/>
      </right>
      <top style="medium">
        <color theme="8"/>
      </top>
      <bottom/>
      <diagonal/>
    </border>
    <border>
      <left style="medium">
        <color theme="8"/>
      </left>
      <right style="medium">
        <color theme="8"/>
      </right>
      <top/>
      <bottom style="medium">
        <color theme="8"/>
      </bottom>
      <diagonal/>
    </border>
  </borders>
  <cellStyleXfs count="11">
    <xf numFmtId="0" fontId="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</cellStyleXfs>
  <cellXfs count="84">
    <xf numFmtId="0" fontId="0" fillId="0" borderId="0" xfId="0"/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left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left" vertical="center"/>
    </xf>
    <xf numFmtId="0" fontId="1" fillId="0" borderId="13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1" fillId="0" borderId="16" xfId="0" applyFont="1" applyFill="1" applyBorder="1" applyAlignment="1">
      <alignment horizontal="left" vertical="center"/>
    </xf>
    <xf numFmtId="0" fontId="1" fillId="0" borderId="20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8" fillId="2" borderId="0" xfId="0" applyFont="1" applyFill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166" fontId="2" fillId="0" borderId="18" xfId="1" applyNumberFormat="1" applyFont="1" applyFill="1" applyBorder="1" applyAlignment="1">
      <alignment horizontal="center" vertical="center"/>
    </xf>
    <xf numFmtId="166" fontId="2" fillId="0" borderId="19" xfId="1" applyNumberFormat="1" applyFont="1" applyFill="1" applyBorder="1" applyAlignment="1">
      <alignment horizontal="center" vertical="center"/>
    </xf>
    <xf numFmtId="166" fontId="7" fillId="3" borderId="21" xfId="1" applyNumberFormat="1" applyFont="1" applyFill="1" applyBorder="1" applyAlignment="1">
      <alignment horizontal="center" vertical="center"/>
    </xf>
    <xf numFmtId="165" fontId="2" fillId="0" borderId="22" xfId="1" applyNumberFormat="1" applyFont="1" applyFill="1" applyBorder="1" applyAlignment="1">
      <alignment horizontal="center" vertical="center"/>
    </xf>
    <xf numFmtId="165" fontId="2" fillId="0" borderId="16" xfId="1" applyNumberFormat="1" applyFont="1" applyFill="1" applyBorder="1" applyAlignment="1">
      <alignment horizontal="center" vertical="center"/>
    </xf>
    <xf numFmtId="165" fontId="2" fillId="0" borderId="0" xfId="1" applyNumberFormat="1" applyFont="1" applyFill="1" applyBorder="1" applyAlignment="1">
      <alignment horizontal="center" vertical="center"/>
    </xf>
    <xf numFmtId="165" fontId="7" fillId="3" borderId="5" xfId="1" applyNumberFormat="1" applyFont="1" applyFill="1" applyBorder="1" applyAlignment="1">
      <alignment horizontal="center" vertical="center"/>
    </xf>
    <xf numFmtId="166" fontId="2" fillId="0" borderId="22" xfId="1" applyNumberFormat="1" applyFont="1" applyFill="1" applyBorder="1" applyAlignment="1">
      <alignment horizontal="center" vertical="center"/>
    </xf>
    <xf numFmtId="166" fontId="2" fillId="0" borderId="16" xfId="1" applyNumberFormat="1" applyFont="1" applyFill="1" applyBorder="1" applyAlignment="1">
      <alignment horizontal="center" vertical="center"/>
    </xf>
    <xf numFmtId="166" fontId="2" fillId="0" borderId="0" xfId="1" applyNumberFormat="1" applyFont="1" applyFill="1" applyBorder="1" applyAlignment="1">
      <alignment horizontal="center" vertical="center"/>
    </xf>
    <xf numFmtId="166" fontId="7" fillId="3" borderId="5" xfId="1" applyNumberFormat="1" applyFont="1" applyFill="1" applyBorder="1" applyAlignment="1">
      <alignment horizontal="center" vertical="center"/>
    </xf>
    <xf numFmtId="165" fontId="2" fillId="0" borderId="11" xfId="1" applyNumberFormat="1" applyFont="1" applyFill="1" applyBorder="1" applyAlignment="1">
      <alignment horizontal="center" vertical="center"/>
    </xf>
    <xf numFmtId="165" fontId="2" fillId="0" borderId="8" xfId="1" applyNumberFormat="1" applyFont="1" applyFill="1" applyBorder="1" applyAlignment="1">
      <alignment horizontal="center" vertical="center"/>
    </xf>
    <xf numFmtId="165" fontId="2" fillId="0" borderId="15" xfId="1" applyNumberFormat="1" applyFont="1" applyFill="1" applyBorder="1" applyAlignment="1">
      <alignment horizontal="center" vertical="center"/>
    </xf>
    <xf numFmtId="165" fontId="2" fillId="0" borderId="17" xfId="1" applyNumberFormat="1" applyFont="1" applyFill="1" applyBorder="1" applyAlignment="1">
      <alignment horizontal="center" vertical="center"/>
    </xf>
    <xf numFmtId="165" fontId="2" fillId="0" borderId="2" xfId="1" applyNumberFormat="1" applyFont="1" applyFill="1" applyBorder="1" applyAlignment="1">
      <alignment horizontal="center" vertical="center"/>
    </xf>
    <xf numFmtId="165" fontId="7" fillId="3" borderId="6" xfId="1" applyNumberFormat="1" applyFont="1" applyFill="1" applyBorder="1" applyAlignment="1">
      <alignment horizontal="center" vertical="center"/>
    </xf>
    <xf numFmtId="165" fontId="7" fillId="3" borderId="10" xfId="1" applyNumberFormat="1" applyFont="1" applyFill="1" applyBorder="1" applyAlignment="1">
      <alignment horizontal="center" vertical="center"/>
    </xf>
    <xf numFmtId="166" fontId="2" fillId="0" borderId="7" xfId="1" applyNumberFormat="1" applyFont="1" applyFill="1" applyBorder="1" applyAlignment="1">
      <alignment horizontal="center" vertical="center"/>
    </xf>
    <xf numFmtId="166" fontId="2" fillId="0" borderId="14" xfId="1" applyNumberFormat="1" applyFont="1" applyFill="1" applyBorder="1" applyAlignment="1">
      <alignment horizontal="center" vertical="center"/>
    </xf>
    <xf numFmtId="166" fontId="7" fillId="3" borderId="9" xfId="1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1" fillId="4" borderId="0" xfId="0" applyFont="1" applyFill="1" applyAlignment="1">
      <alignment vertical="center"/>
    </xf>
    <xf numFmtId="0" fontId="0" fillId="0" borderId="24" xfId="0" applyBorder="1"/>
    <xf numFmtId="0" fontId="11" fillId="0" borderId="25" xfId="0" applyFont="1" applyFill="1" applyBorder="1" applyAlignment="1">
      <alignment vertical="center"/>
    </xf>
    <xf numFmtId="0" fontId="11" fillId="0" borderId="26" xfId="0" applyFont="1" applyFill="1" applyBorder="1" applyAlignment="1">
      <alignment vertical="center"/>
    </xf>
    <xf numFmtId="0" fontId="11" fillId="0" borderId="27" xfId="0" applyFont="1" applyFill="1" applyBorder="1" applyAlignment="1">
      <alignment vertical="center"/>
    </xf>
    <xf numFmtId="0" fontId="11" fillId="0" borderId="0" xfId="0" applyFont="1" applyFill="1" applyBorder="1" applyAlignment="1">
      <alignment vertical="center"/>
    </xf>
    <xf numFmtId="0" fontId="11" fillId="0" borderId="28" xfId="0" applyFont="1" applyFill="1" applyBorder="1" applyAlignment="1">
      <alignment vertical="center"/>
    </xf>
    <xf numFmtId="0" fontId="11" fillId="0" borderId="27" xfId="0" applyFont="1" applyFill="1" applyBorder="1" applyAlignment="1">
      <alignment horizontal="center" vertical="center"/>
    </xf>
    <xf numFmtId="0" fontId="11" fillId="0" borderId="29" xfId="0" applyFont="1" applyFill="1" applyBorder="1" applyAlignment="1">
      <alignment vertical="center"/>
    </xf>
    <xf numFmtId="0" fontId="11" fillId="0" borderId="23" xfId="0" applyFont="1" applyFill="1" applyBorder="1" applyAlignment="1">
      <alignment vertical="center"/>
    </xf>
    <xf numFmtId="0" fontId="11" fillId="0" borderId="30" xfId="0" applyFont="1" applyFill="1" applyBorder="1" applyAlignment="1">
      <alignment vertical="center"/>
    </xf>
    <xf numFmtId="0" fontId="15" fillId="5" borderId="0" xfId="0" applyFont="1" applyFill="1" applyBorder="1" applyAlignment="1">
      <alignment horizontal="center" vertical="center"/>
    </xf>
    <xf numFmtId="0" fontId="15" fillId="6" borderId="0" xfId="0" applyFont="1" applyFill="1" applyBorder="1" applyAlignment="1">
      <alignment horizontal="center" vertical="center"/>
    </xf>
    <xf numFmtId="166" fontId="2" fillId="0" borderId="19" xfId="1" applyNumberFormat="1" applyFont="1" applyFill="1" applyBorder="1" applyAlignment="1">
      <alignment horizontal="right" vertical="center"/>
    </xf>
    <xf numFmtId="166" fontId="2" fillId="0" borderId="16" xfId="1" applyNumberFormat="1" applyFont="1" applyFill="1" applyBorder="1" applyAlignment="1">
      <alignment horizontal="right" vertical="center"/>
    </xf>
    <xf numFmtId="165" fontId="2" fillId="0" borderId="16" xfId="1" applyNumberFormat="1" applyFont="1" applyFill="1" applyBorder="1" applyAlignment="1">
      <alignment horizontal="right" vertical="center"/>
    </xf>
    <xf numFmtId="166" fontId="2" fillId="0" borderId="14" xfId="1" applyNumberFormat="1" applyFont="1" applyFill="1" applyBorder="1" applyAlignment="1">
      <alignment horizontal="right" vertical="center"/>
    </xf>
    <xf numFmtId="165" fontId="2" fillId="0" borderId="15" xfId="1" applyNumberFormat="1" applyFont="1" applyFill="1" applyBorder="1" applyAlignment="1">
      <alignment horizontal="right" vertical="center"/>
    </xf>
    <xf numFmtId="165" fontId="2" fillId="0" borderId="17" xfId="1" applyNumberFormat="1" applyFont="1" applyFill="1" applyBorder="1" applyAlignment="1">
      <alignment horizontal="right"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166" fontId="17" fillId="0" borderId="19" xfId="1" applyNumberFormat="1" applyFont="1" applyFill="1" applyBorder="1" applyAlignment="1">
      <alignment horizontal="right" vertical="center"/>
    </xf>
    <xf numFmtId="166" fontId="17" fillId="0" borderId="16" xfId="1" applyNumberFormat="1" applyFont="1" applyFill="1" applyBorder="1" applyAlignment="1">
      <alignment horizontal="right" vertical="center"/>
    </xf>
    <xf numFmtId="165" fontId="17" fillId="0" borderId="15" xfId="1" applyNumberFormat="1" applyFont="1" applyFill="1" applyBorder="1" applyAlignment="1">
      <alignment horizontal="right" vertical="center"/>
    </xf>
    <xf numFmtId="165" fontId="17" fillId="0" borderId="16" xfId="1" applyNumberFormat="1" applyFont="1" applyFill="1" applyBorder="1" applyAlignment="1">
      <alignment horizontal="right" vertical="center"/>
    </xf>
    <xf numFmtId="166" fontId="17" fillId="0" borderId="14" xfId="1" applyNumberFormat="1" applyFont="1" applyFill="1" applyBorder="1" applyAlignment="1">
      <alignment horizontal="right" vertical="center"/>
    </xf>
    <xf numFmtId="165" fontId="17" fillId="0" borderId="17" xfId="1" applyNumberFormat="1" applyFont="1" applyFill="1" applyBorder="1" applyAlignment="1">
      <alignment horizontal="right" vertical="center"/>
    </xf>
    <xf numFmtId="0" fontId="12" fillId="0" borderId="0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5" fillId="5" borderId="0" xfId="0" applyFont="1" applyFill="1" applyBorder="1" applyAlignment="1">
      <alignment vertical="center"/>
    </xf>
    <xf numFmtId="0" fontId="15" fillId="6" borderId="0" xfId="0" applyFont="1" applyFill="1" applyBorder="1" applyAlignment="1">
      <alignment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3" borderId="1" xfId="0" applyNumberFormat="1" applyFont="1" applyFill="1" applyBorder="1" applyAlignment="1" applyProtection="1">
      <alignment horizontal="center" vertical="center" wrapText="1"/>
    </xf>
    <xf numFmtId="0" fontId="9" fillId="2" borderId="0" xfId="0" applyFont="1" applyFill="1" applyBorder="1" applyAlignment="1">
      <alignment horizontal="center" wrapText="1"/>
    </xf>
    <xf numFmtId="0" fontId="9" fillId="2" borderId="0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4" fillId="3" borderId="31" xfId="0" applyFont="1" applyFill="1" applyBorder="1" applyAlignment="1">
      <alignment horizontal="center" vertical="center" wrapText="1"/>
    </xf>
    <xf numFmtId="0" fontId="4" fillId="3" borderId="32" xfId="0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/>
    </xf>
    <xf numFmtId="0" fontId="3" fillId="3" borderId="4" xfId="0" applyNumberFormat="1" applyFont="1" applyFill="1" applyBorder="1" applyAlignment="1" applyProtection="1">
      <alignment horizontal="center" vertical="center" wrapText="1"/>
    </xf>
  </cellXfs>
  <cellStyles count="11">
    <cellStyle name="Millares" xfId="1" builtinId="3"/>
    <cellStyle name="Normal" xfId="0" builtinId="0"/>
    <cellStyle name="style1604094413559" xfId="5" xr:uid="{E8A21D98-6CE1-4F8E-812B-F273B2944D71}"/>
    <cellStyle name="style1604094413623" xfId="6" xr:uid="{B2A0AEBA-08EA-4658-A6F5-F77EA66900F1}"/>
    <cellStyle name="style1604094413662" xfId="9" xr:uid="{70C3EFF9-957B-4A4E-B5B3-F067ADC1D727}"/>
    <cellStyle name="style1604094413722" xfId="3" xr:uid="{B084D519-DAA0-4861-A1CC-F16872872641}"/>
    <cellStyle name="style1604094414248" xfId="2" xr:uid="{7DC07CC4-E887-4CD1-95E5-1E9D8F580537}"/>
    <cellStyle name="style1604094414334" xfId="4" xr:uid="{9B1C4A27-4563-47DF-80BF-716F0DE8B898}"/>
    <cellStyle name="style1604094414383" xfId="8" xr:uid="{9B8038FE-B3AA-4CBE-9CF8-AE322DAFE8DB}"/>
    <cellStyle name="style1604094414404" xfId="10" xr:uid="{2092F3BF-9D29-48CE-97C7-667B2A28D148}"/>
    <cellStyle name="style1604094415581" xfId="7" xr:uid="{FD3AB0BF-F578-40F8-BF96-5AB8695CB006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DA689D"/>
      <color rgb="FFF4C9DB"/>
      <color rgb="FFFDE9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hyperlink" Target="#INICIO!C12"/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hyperlink" Target="#INICIO!C15"/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hyperlink" Target="#INICIO!C18"/><Relationship Id="rId1" Type="http://schemas.openxmlformats.org/officeDocument/2006/relationships/image" Target="../media/image2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hyperlink" Target="#INICIO!C21"/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139702</xdr:colOff>
      <xdr:row>1</xdr:row>
      <xdr:rowOff>209549</xdr:rowOff>
    </xdr:from>
    <xdr:to>
      <xdr:col>1</xdr:col>
      <xdr:colOff>1042974</xdr:colOff>
      <xdr:row>4</xdr:row>
      <xdr:rowOff>173354</xdr:rowOff>
    </xdr:to>
    <xdr:pic>
      <xdr:nvPicPr>
        <xdr:cNvPr id="2" name="Imagen 1" descr="http://www.cdi.org.pe/Noticias_2016/INS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0740"/>
        <a:stretch/>
      </xdr:blipFill>
      <xdr:spPr bwMode="auto">
        <a:xfrm>
          <a:off x="587377" y="590549"/>
          <a:ext cx="903272" cy="11068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</xdr:row>
      <xdr:rowOff>9525</xdr:rowOff>
    </xdr:from>
    <xdr:to>
      <xdr:col>14</xdr:col>
      <xdr:colOff>824230</xdr:colOff>
      <xdr:row>1</xdr:row>
      <xdr:rowOff>455295</xdr:rowOff>
    </xdr:to>
    <xdr:pic>
      <xdr:nvPicPr>
        <xdr:cNvPr id="2" name="Picture 2" descr="EncabezadoMinisteriodeSalud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38650" y="200025"/>
          <a:ext cx="5910580" cy="44577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0</xdr:colOff>
      <xdr:row>5</xdr:row>
      <xdr:rowOff>0</xdr:rowOff>
    </xdr:from>
    <xdr:to>
      <xdr:col>0</xdr:col>
      <xdr:colOff>720000</xdr:colOff>
      <xdr:row>6</xdr:row>
      <xdr:rowOff>349500</xdr:rowOff>
    </xdr:to>
    <xdr:sp macro="" textlink="">
      <xdr:nvSpPr>
        <xdr:cNvPr id="3" name="Flecha: hacia la izquierda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>
        <a:xfrm>
          <a:off x="0" y="1838325"/>
          <a:ext cx="720000" cy="540000"/>
        </a:xfrm>
        <a:prstGeom prst="leftArrow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200" b="1">
              <a:latin typeface="Arial Narrow" panose="020B0606020202030204" pitchFamily="34" charset="0"/>
            </a:rPr>
            <a:t>INICIO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</xdr:row>
      <xdr:rowOff>9525</xdr:rowOff>
    </xdr:from>
    <xdr:to>
      <xdr:col>14</xdr:col>
      <xdr:colOff>824230</xdr:colOff>
      <xdr:row>1</xdr:row>
      <xdr:rowOff>455295</xdr:rowOff>
    </xdr:to>
    <xdr:pic>
      <xdr:nvPicPr>
        <xdr:cNvPr id="2" name="Picture 2" descr="EncabezadoMinisteriodeSalud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48775" y="200025"/>
          <a:ext cx="5910580" cy="44577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0</xdr:colOff>
      <xdr:row>5</xdr:row>
      <xdr:rowOff>0</xdr:rowOff>
    </xdr:from>
    <xdr:to>
      <xdr:col>0</xdr:col>
      <xdr:colOff>720000</xdr:colOff>
      <xdr:row>6</xdr:row>
      <xdr:rowOff>349500</xdr:rowOff>
    </xdr:to>
    <xdr:sp macro="" textlink="">
      <xdr:nvSpPr>
        <xdr:cNvPr id="3" name="Flecha: hacia la izquierda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/>
      </xdr:nvSpPr>
      <xdr:spPr>
        <a:xfrm>
          <a:off x="0" y="1838325"/>
          <a:ext cx="720000" cy="540000"/>
        </a:xfrm>
        <a:prstGeom prst="leftArrow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200" b="1">
              <a:latin typeface="Arial Narrow" panose="020B0606020202030204" pitchFamily="34" charset="0"/>
            </a:rPr>
            <a:t>INICIO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1085850</xdr:colOff>
      <xdr:row>1</xdr:row>
      <xdr:rowOff>9525</xdr:rowOff>
    </xdr:from>
    <xdr:to>
      <xdr:col>9</xdr:col>
      <xdr:colOff>509905</xdr:colOff>
      <xdr:row>1</xdr:row>
      <xdr:rowOff>455295</xdr:rowOff>
    </xdr:to>
    <xdr:pic>
      <xdr:nvPicPr>
        <xdr:cNvPr id="2" name="Picture 2" descr="EncabezadoMinisteriodeSalud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95825" y="200025"/>
          <a:ext cx="5910580" cy="44577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0</xdr:colOff>
      <xdr:row>5</xdr:row>
      <xdr:rowOff>0</xdr:rowOff>
    </xdr:from>
    <xdr:to>
      <xdr:col>0</xdr:col>
      <xdr:colOff>720000</xdr:colOff>
      <xdr:row>7</xdr:row>
      <xdr:rowOff>159000</xdr:rowOff>
    </xdr:to>
    <xdr:sp macro="" textlink="">
      <xdr:nvSpPr>
        <xdr:cNvPr id="3" name="Flecha: hacia la izquierda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SpPr/>
      </xdr:nvSpPr>
      <xdr:spPr>
        <a:xfrm>
          <a:off x="0" y="1838325"/>
          <a:ext cx="720000" cy="540000"/>
        </a:xfrm>
        <a:prstGeom prst="leftArrow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200" b="1">
              <a:latin typeface="Arial Narrow" panose="020B0606020202030204" pitchFamily="34" charset="0"/>
            </a:rPr>
            <a:t>INICIO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1085850</xdr:colOff>
      <xdr:row>1</xdr:row>
      <xdr:rowOff>9525</xdr:rowOff>
    </xdr:from>
    <xdr:to>
      <xdr:col>9</xdr:col>
      <xdr:colOff>509905</xdr:colOff>
      <xdr:row>1</xdr:row>
      <xdr:rowOff>455295</xdr:rowOff>
    </xdr:to>
    <xdr:pic>
      <xdr:nvPicPr>
        <xdr:cNvPr id="2" name="Picture 2" descr="EncabezadoMinisteriodeSalud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95825" y="200025"/>
          <a:ext cx="5910580" cy="44577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0</xdr:colOff>
      <xdr:row>5</xdr:row>
      <xdr:rowOff>0</xdr:rowOff>
    </xdr:from>
    <xdr:to>
      <xdr:col>0</xdr:col>
      <xdr:colOff>720000</xdr:colOff>
      <xdr:row>7</xdr:row>
      <xdr:rowOff>159000</xdr:rowOff>
    </xdr:to>
    <xdr:sp macro="" textlink="">
      <xdr:nvSpPr>
        <xdr:cNvPr id="3" name="Flecha: hacia la izquierda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SpPr/>
      </xdr:nvSpPr>
      <xdr:spPr>
        <a:xfrm>
          <a:off x="0" y="1838325"/>
          <a:ext cx="720000" cy="540000"/>
        </a:xfrm>
        <a:prstGeom prst="leftArrow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200" b="1">
              <a:latin typeface="Arial Narrow" panose="020B0606020202030204" pitchFamily="34" charset="0"/>
            </a:rPr>
            <a:t>INICIO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3"/>
  <dimension ref="B1:L21"/>
  <sheetViews>
    <sheetView showGridLines="0" tabSelected="1" workbookViewId="0">
      <selection activeCell="D10" sqref="D10:K10"/>
    </sheetView>
  </sheetViews>
  <sheetFormatPr baseColWidth="10" defaultColWidth="14.33203125" defaultRowHeight="30" customHeight="1" x14ac:dyDescent="0.3"/>
  <cols>
    <col min="1" max="1" width="6.6640625" style="39" customWidth="1"/>
    <col min="2" max="2" width="17.6640625" style="39" customWidth="1"/>
    <col min="3" max="3" width="8.6640625" style="39" customWidth="1"/>
    <col min="4" max="10" width="14.33203125" style="39"/>
    <col min="11" max="11" width="21.5546875" style="39" customWidth="1"/>
    <col min="12" max="12" width="17.6640625" style="39" customWidth="1"/>
    <col min="13" max="16384" width="14.33203125" style="39"/>
  </cols>
  <sheetData>
    <row r="1" spans="2:12" ht="30" customHeight="1" thickBot="1" x14ac:dyDescent="0.35"/>
    <row r="2" spans="2:12" ht="30" customHeight="1" thickTop="1" x14ac:dyDescent="0.3">
      <c r="B2" s="40"/>
      <c r="C2" s="41"/>
      <c r="D2" s="41"/>
      <c r="E2" s="41"/>
      <c r="F2" s="41"/>
      <c r="G2" s="41"/>
      <c r="H2" s="41"/>
      <c r="I2" s="41"/>
      <c r="J2" s="41"/>
      <c r="K2" s="41"/>
      <c r="L2" s="42"/>
    </row>
    <row r="3" spans="2:12" ht="30" customHeight="1" x14ac:dyDescent="0.35">
      <c r="B3" s="43"/>
      <c r="C3" s="66" t="s">
        <v>23</v>
      </c>
      <c r="D3" s="66"/>
      <c r="E3" s="66"/>
      <c r="F3" s="44"/>
      <c r="G3" s="66" t="s">
        <v>24</v>
      </c>
      <c r="H3" s="66"/>
      <c r="I3" s="66"/>
      <c r="J3" s="66"/>
      <c r="K3" s="66"/>
      <c r="L3" s="45"/>
    </row>
    <row r="4" spans="2:12" ht="30" customHeight="1" x14ac:dyDescent="0.3">
      <c r="B4" s="43"/>
      <c r="C4" s="67" t="s">
        <v>25</v>
      </c>
      <c r="D4" s="67"/>
      <c r="E4" s="67"/>
      <c r="F4" s="44"/>
      <c r="G4" s="67" t="s">
        <v>26</v>
      </c>
      <c r="H4" s="67"/>
      <c r="I4" s="67"/>
      <c r="J4" s="67"/>
      <c r="K4" s="67"/>
      <c r="L4" s="45"/>
    </row>
    <row r="5" spans="2:12" ht="30" customHeight="1" x14ac:dyDescent="0.3">
      <c r="B5" s="46"/>
      <c r="C5" s="44"/>
      <c r="D5" s="44"/>
      <c r="E5" s="44"/>
      <c r="F5" s="44"/>
      <c r="G5" s="44"/>
      <c r="H5" s="44"/>
      <c r="I5" s="44"/>
      <c r="J5" s="44"/>
      <c r="K5" s="44"/>
      <c r="L5" s="45"/>
    </row>
    <row r="6" spans="2:12" ht="30" customHeight="1" x14ac:dyDescent="0.3">
      <c r="B6" s="43"/>
      <c r="C6" s="68" t="s">
        <v>79</v>
      </c>
      <c r="D6" s="68"/>
      <c r="E6" s="68"/>
      <c r="F6" s="68"/>
      <c r="G6" s="68"/>
      <c r="H6" s="68"/>
      <c r="I6" s="68"/>
      <c r="J6" s="68"/>
      <c r="K6" s="68"/>
      <c r="L6" s="45"/>
    </row>
    <row r="7" spans="2:12" ht="30" customHeight="1" x14ac:dyDescent="0.3">
      <c r="B7" s="43"/>
      <c r="C7" s="68" t="s">
        <v>67</v>
      </c>
      <c r="D7" s="68"/>
      <c r="E7" s="68"/>
      <c r="F7" s="68"/>
      <c r="G7" s="68"/>
      <c r="H7" s="68"/>
      <c r="I7" s="68"/>
      <c r="J7" s="68"/>
      <c r="K7" s="68"/>
      <c r="L7" s="45"/>
    </row>
    <row r="8" spans="2:12" ht="30" customHeight="1" x14ac:dyDescent="0.3">
      <c r="B8" s="43"/>
      <c r="C8" s="68" t="s">
        <v>114</v>
      </c>
      <c r="D8" s="68"/>
      <c r="E8" s="68"/>
      <c r="F8" s="68"/>
      <c r="G8" s="68"/>
      <c r="H8" s="68"/>
      <c r="I8" s="68"/>
      <c r="J8" s="68"/>
      <c r="K8" s="68"/>
      <c r="L8" s="45"/>
    </row>
    <row r="9" spans="2:12" ht="30" customHeight="1" x14ac:dyDescent="0.3">
      <c r="B9" s="43"/>
      <c r="C9" s="44"/>
      <c r="D9" s="44"/>
      <c r="E9" s="44"/>
      <c r="F9" s="44"/>
      <c r="G9" s="44"/>
      <c r="H9" s="44"/>
      <c r="I9" s="44"/>
      <c r="J9" s="44"/>
      <c r="K9" s="44"/>
      <c r="L9" s="45"/>
    </row>
    <row r="10" spans="2:12" ht="30" customHeight="1" x14ac:dyDescent="0.3">
      <c r="B10" s="43"/>
      <c r="C10" s="50">
        <v>1</v>
      </c>
      <c r="D10" s="69" t="s">
        <v>74</v>
      </c>
      <c r="E10" s="69"/>
      <c r="F10" s="69"/>
      <c r="G10" s="69"/>
      <c r="H10" s="69"/>
      <c r="I10" s="69"/>
      <c r="J10" s="69"/>
      <c r="K10" s="69"/>
      <c r="L10" s="45"/>
    </row>
    <row r="11" spans="2:12" ht="30" customHeight="1" x14ac:dyDescent="0.3">
      <c r="B11" s="43"/>
      <c r="C11" s="51">
        <v>2</v>
      </c>
      <c r="D11" s="70" t="s">
        <v>75</v>
      </c>
      <c r="E11" s="70"/>
      <c r="F11" s="70"/>
      <c r="G11" s="70"/>
      <c r="H11" s="70"/>
      <c r="I11" s="70"/>
      <c r="J11" s="70"/>
      <c r="K11" s="70"/>
      <c r="L11" s="45"/>
    </row>
    <row r="12" spans="2:12" ht="30" customHeight="1" x14ac:dyDescent="0.3">
      <c r="B12" s="43"/>
      <c r="C12" s="50">
        <v>3</v>
      </c>
      <c r="D12" s="69" t="s">
        <v>76</v>
      </c>
      <c r="E12" s="69"/>
      <c r="F12" s="69"/>
      <c r="G12" s="69"/>
      <c r="H12" s="69"/>
      <c r="I12" s="69"/>
      <c r="J12" s="69"/>
      <c r="K12" s="69"/>
      <c r="L12" s="45"/>
    </row>
    <row r="13" spans="2:12" ht="30" customHeight="1" x14ac:dyDescent="0.3">
      <c r="B13" s="43"/>
      <c r="C13" s="51">
        <v>4</v>
      </c>
      <c r="D13" s="70" t="s">
        <v>77</v>
      </c>
      <c r="E13" s="70"/>
      <c r="F13" s="70"/>
      <c r="G13" s="70"/>
      <c r="H13" s="70"/>
      <c r="I13" s="70"/>
      <c r="J13" s="70"/>
      <c r="K13" s="70"/>
      <c r="L13" s="45"/>
    </row>
    <row r="14" spans="2:12" ht="30" customHeight="1" x14ac:dyDescent="0.3">
      <c r="B14" s="43"/>
      <c r="C14" s="44"/>
      <c r="D14" s="44"/>
      <c r="E14" s="44"/>
      <c r="F14" s="44"/>
      <c r="G14" s="44"/>
      <c r="H14" s="44"/>
      <c r="I14" s="44"/>
      <c r="J14" s="44"/>
      <c r="K14" s="44"/>
      <c r="L14" s="45"/>
    </row>
    <row r="15" spans="2:12" ht="30" customHeight="1" x14ac:dyDescent="0.3">
      <c r="B15" s="43"/>
      <c r="C15" s="44"/>
      <c r="D15" s="44"/>
      <c r="E15" s="44"/>
      <c r="F15" s="44"/>
      <c r="G15" s="44"/>
      <c r="H15" s="44"/>
      <c r="I15" s="44"/>
      <c r="J15" s="44"/>
      <c r="K15" s="44"/>
      <c r="L15" s="45"/>
    </row>
    <row r="16" spans="2:12" ht="30" customHeight="1" x14ac:dyDescent="0.3">
      <c r="B16" s="43"/>
      <c r="C16" s="44"/>
      <c r="D16" s="44"/>
      <c r="E16" s="44"/>
      <c r="F16" s="44"/>
      <c r="G16" s="44"/>
      <c r="H16" s="44"/>
      <c r="I16" s="44"/>
      <c r="J16" s="44"/>
      <c r="K16" s="44"/>
      <c r="L16" s="45"/>
    </row>
    <row r="17" spans="2:12" ht="30" customHeight="1" x14ac:dyDescent="0.3">
      <c r="B17" s="43"/>
      <c r="C17" s="44"/>
      <c r="D17" s="44"/>
      <c r="E17" s="44"/>
      <c r="F17" s="44"/>
      <c r="G17" s="44"/>
      <c r="H17" s="44"/>
      <c r="I17" s="44"/>
      <c r="J17" s="44"/>
      <c r="K17" s="44"/>
      <c r="L17" s="45"/>
    </row>
    <row r="18" spans="2:12" ht="30" customHeight="1" x14ac:dyDescent="0.3">
      <c r="B18" s="43"/>
      <c r="C18" s="44"/>
      <c r="D18" s="44"/>
      <c r="E18" s="44"/>
      <c r="F18" s="44"/>
      <c r="G18" s="44"/>
      <c r="H18" s="44"/>
      <c r="I18" s="44"/>
      <c r="J18" s="44"/>
      <c r="K18" s="44"/>
      <c r="L18" s="45"/>
    </row>
    <row r="19" spans="2:12" ht="30" customHeight="1" x14ac:dyDescent="0.3">
      <c r="B19" s="43"/>
      <c r="C19" s="44"/>
      <c r="D19" s="44"/>
      <c r="E19" s="44"/>
      <c r="F19" s="44"/>
      <c r="G19" s="44"/>
      <c r="H19" s="44"/>
      <c r="I19" s="44"/>
      <c r="J19" s="44"/>
      <c r="K19" s="44"/>
      <c r="L19" s="45"/>
    </row>
    <row r="20" spans="2:12" ht="30" customHeight="1" thickBot="1" x14ac:dyDescent="0.35">
      <c r="B20" s="47"/>
      <c r="C20" s="48"/>
      <c r="D20" s="48"/>
      <c r="E20" s="48"/>
      <c r="F20" s="48"/>
      <c r="G20" s="48"/>
      <c r="H20" s="48"/>
      <c r="I20" s="48"/>
      <c r="J20" s="48"/>
      <c r="K20" s="48"/>
      <c r="L20" s="49"/>
    </row>
    <row r="21" spans="2:12" ht="30" customHeight="1" thickTop="1" x14ac:dyDescent="0.3"/>
  </sheetData>
  <mergeCells count="11">
    <mergeCell ref="C7:K7"/>
    <mergeCell ref="C8:K8"/>
    <mergeCell ref="D10:K10"/>
    <mergeCell ref="D13:K13"/>
    <mergeCell ref="D11:K11"/>
    <mergeCell ref="D12:K12"/>
    <mergeCell ref="C3:E3"/>
    <mergeCell ref="G3:K3"/>
    <mergeCell ref="C4:E4"/>
    <mergeCell ref="G4:K4"/>
    <mergeCell ref="C6:K6"/>
  </mergeCells>
  <hyperlinks>
    <hyperlink ref="D10:K10" location="'EN 0-35m x DISTRITO'!A1" display="ESTADO NUTRICIONAL EN NIÑOS MENORES DE 3 AÑOS SEGÚN DEPARTAMENTO/PROVINCIA/DISTRITO DE ORIGEN DEL NIÑO" xr:uid="{00000000-0004-0000-0000-000002000000}"/>
    <hyperlink ref="D11:K11" location="'EN 0-59m x DISTRITO'!A1" display="ESTADO NUTRICIONAL EN NIÑOS MENORES DE 5 AÑOS SEGÚN DEPARTAMENTO/PROVINCIA/DISTRITO DE ORIGEN DEL NIÑO" xr:uid="{00000000-0004-0000-0000-000005000000}"/>
    <hyperlink ref="D12:K12" location="'Anemia 6-35m x DISTRITO'!A1" display="ANEMIA EN NIÑOS ENTRE 6 A 35 MESES SEGÚN DEPARTAMENTO/PROVINCIA/DISTRITO DE ORIGEN DEL NIÑO" xr:uid="{00000000-0004-0000-0000-000008000000}"/>
    <hyperlink ref="D13:K13" location="'Anemia 6-59m x DISTRITO'!A1" display="ANEMIA EN NIÑOS ENTRE 6 A 59 MESES SEGÚN DEPARTAMENTO/PROVINCIA/DISTRITO DE ORIGEN DEL NIÑO" xr:uid="{00000000-0004-0000-0000-00000B000000}"/>
  </hyperlink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tabColor rgb="FF00B0F0"/>
  </sheetPr>
  <dimension ref="A1:W46"/>
  <sheetViews>
    <sheetView showGridLines="0" zoomScaleNormal="100" workbookViewId="0">
      <selection activeCell="K12" sqref="K12"/>
    </sheetView>
  </sheetViews>
  <sheetFormatPr baseColWidth="10" defaultColWidth="11.44140625" defaultRowHeight="15" customHeight="1" x14ac:dyDescent="0.3"/>
  <cols>
    <col min="1" max="1" width="12.6640625" style="2" customWidth="1"/>
    <col min="2" max="2" width="15.6640625" style="2" customWidth="1"/>
    <col min="3" max="3" width="25.6640625" style="2" customWidth="1"/>
    <col min="4" max="4" width="35.6640625" style="2" customWidth="1"/>
    <col min="5" max="5" width="10.6640625" style="2" customWidth="1"/>
    <col min="6" max="23" width="12.6640625" style="2" customWidth="1"/>
    <col min="24" max="16384" width="11.44140625" style="2"/>
  </cols>
  <sheetData>
    <row r="1" spans="1:23" ht="15" customHeight="1" x14ac:dyDescent="0.3">
      <c r="A1" s="1"/>
    </row>
    <row r="2" spans="1:23" ht="84.9" customHeight="1" x14ac:dyDescent="0.3">
      <c r="A2" s="1"/>
      <c r="B2" s="76" t="s">
        <v>109</v>
      </c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  <c r="T2" s="76"/>
      <c r="U2" s="76"/>
      <c r="V2" s="76"/>
      <c r="W2" s="76"/>
    </row>
    <row r="3" spans="1:23" ht="15" customHeight="1" x14ac:dyDescent="0.3">
      <c r="A3" s="1"/>
      <c r="B3" s="77" t="str">
        <f>INICIO!C$8</f>
        <v>PERIODO: ENERO - SEPTIEMBRE 2021</v>
      </c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77"/>
      <c r="V3" s="77"/>
      <c r="W3" s="77"/>
    </row>
    <row r="4" spans="1:23" ht="15" customHeight="1" thickBot="1" x14ac:dyDescent="0.35"/>
    <row r="5" spans="1:23" ht="15" customHeight="1" thickBot="1" x14ac:dyDescent="0.35">
      <c r="B5" s="75" t="s">
        <v>0</v>
      </c>
      <c r="C5" s="75" t="s">
        <v>6</v>
      </c>
      <c r="D5" s="75" t="s">
        <v>7</v>
      </c>
      <c r="E5" s="75" t="s">
        <v>8</v>
      </c>
      <c r="F5" s="74" t="s">
        <v>12</v>
      </c>
      <c r="G5" s="74"/>
      <c r="H5" s="74"/>
      <c r="I5" s="74"/>
      <c r="J5" s="74"/>
      <c r="K5" s="74"/>
      <c r="L5" s="74" t="s">
        <v>13</v>
      </c>
      <c r="M5" s="74"/>
      <c r="N5" s="74"/>
      <c r="O5" s="74" t="s">
        <v>15</v>
      </c>
      <c r="P5" s="74"/>
      <c r="Q5" s="74"/>
      <c r="R5" s="74"/>
      <c r="S5" s="74"/>
      <c r="T5" s="74"/>
      <c r="U5" s="74"/>
      <c r="V5" s="74"/>
      <c r="W5" s="74"/>
    </row>
    <row r="6" spans="1:23" ht="15" customHeight="1" thickBot="1" x14ac:dyDescent="0.35">
      <c r="B6" s="75"/>
      <c r="C6" s="75"/>
      <c r="D6" s="75"/>
      <c r="E6" s="75"/>
      <c r="F6" s="74" t="s">
        <v>11</v>
      </c>
      <c r="G6" s="74" t="s">
        <v>10</v>
      </c>
      <c r="H6" s="74"/>
      <c r="I6" s="80" t="s">
        <v>11</v>
      </c>
      <c r="J6" s="78" t="s">
        <v>21</v>
      </c>
      <c r="K6" s="79"/>
      <c r="L6" s="74" t="s">
        <v>11</v>
      </c>
      <c r="M6" s="74" t="s">
        <v>14</v>
      </c>
      <c r="N6" s="74"/>
      <c r="O6" s="74" t="s">
        <v>11</v>
      </c>
      <c r="P6" s="74" t="s">
        <v>16</v>
      </c>
      <c r="Q6" s="74"/>
      <c r="R6" s="74" t="s">
        <v>113</v>
      </c>
      <c r="S6" s="74"/>
      <c r="T6" s="74" t="s">
        <v>3</v>
      </c>
      <c r="U6" s="74"/>
      <c r="V6" s="74" t="s">
        <v>4</v>
      </c>
      <c r="W6" s="74"/>
    </row>
    <row r="7" spans="1:23" ht="30" customHeight="1" thickBot="1" x14ac:dyDescent="0.35">
      <c r="B7" s="75"/>
      <c r="C7" s="75"/>
      <c r="D7" s="75"/>
      <c r="E7" s="75"/>
      <c r="F7" s="74"/>
      <c r="G7" s="13" t="s">
        <v>1</v>
      </c>
      <c r="H7" s="13" t="s">
        <v>2</v>
      </c>
      <c r="I7" s="81"/>
      <c r="J7" s="58" t="s">
        <v>1</v>
      </c>
      <c r="K7" s="13" t="s">
        <v>2</v>
      </c>
      <c r="L7" s="74"/>
      <c r="M7" s="13" t="s">
        <v>1</v>
      </c>
      <c r="N7" s="13" t="s">
        <v>2</v>
      </c>
      <c r="O7" s="74"/>
      <c r="P7" s="13" t="s">
        <v>1</v>
      </c>
      <c r="Q7" s="13" t="s">
        <v>2</v>
      </c>
      <c r="R7" s="59" t="s">
        <v>1</v>
      </c>
      <c r="S7" s="59" t="s">
        <v>2</v>
      </c>
      <c r="T7" s="13" t="s">
        <v>1</v>
      </c>
      <c r="U7" s="13" t="s">
        <v>2</v>
      </c>
      <c r="V7" s="13" t="s">
        <v>1</v>
      </c>
      <c r="W7" s="13" t="s">
        <v>2</v>
      </c>
    </row>
    <row r="8" spans="1:23" ht="15" customHeight="1" x14ac:dyDescent="0.3">
      <c r="B8" s="5" t="s">
        <v>27</v>
      </c>
      <c r="C8" s="8" t="s">
        <v>34</v>
      </c>
      <c r="D8" s="7" t="s">
        <v>27</v>
      </c>
      <c r="E8" s="37" t="s">
        <v>81</v>
      </c>
      <c r="F8" s="14">
        <v>4182</v>
      </c>
      <c r="G8" s="21">
        <v>447</v>
      </c>
      <c r="H8" s="17">
        <v>10.688665710186514</v>
      </c>
      <c r="I8" s="32">
        <f>F8-G8</f>
        <v>3735</v>
      </c>
      <c r="J8" s="21">
        <v>1291</v>
      </c>
      <c r="K8" s="17">
        <f t="shared" ref="K8:K39" si="0">J8/I8*100</f>
        <v>34.564926372155284</v>
      </c>
      <c r="L8" s="14">
        <v>4182</v>
      </c>
      <c r="M8" s="21">
        <v>189</v>
      </c>
      <c r="N8" s="25">
        <v>4.5193687230989958</v>
      </c>
      <c r="O8" s="14">
        <v>4182</v>
      </c>
      <c r="P8" s="21">
        <v>113</v>
      </c>
      <c r="Q8" s="26">
        <v>2.7020564323290293</v>
      </c>
      <c r="R8" s="17">
        <v>379</v>
      </c>
      <c r="S8" s="17">
        <v>9.0626494500239119</v>
      </c>
      <c r="T8" s="32">
        <v>164</v>
      </c>
      <c r="U8" s="26">
        <v>3.9215686274509802</v>
      </c>
      <c r="V8" s="32">
        <v>22</v>
      </c>
      <c r="W8" s="25">
        <v>0.52606408417025341</v>
      </c>
    </row>
    <row r="9" spans="1:23" ht="15" customHeight="1" x14ac:dyDescent="0.3">
      <c r="B9" s="6"/>
      <c r="C9" s="8" t="s">
        <v>35</v>
      </c>
      <c r="D9" s="8" t="s">
        <v>36</v>
      </c>
      <c r="E9" s="38" t="s">
        <v>82</v>
      </c>
      <c r="F9" s="52">
        <v>90</v>
      </c>
      <c r="G9" s="53">
        <v>17</v>
      </c>
      <c r="H9" s="54">
        <v>18.888888888888889</v>
      </c>
      <c r="I9" s="55">
        <f t="shared" ref="I9:I39" si="1">F9-G9</f>
        <v>73</v>
      </c>
      <c r="J9" s="53">
        <v>38</v>
      </c>
      <c r="K9" s="54">
        <f t="shared" si="0"/>
        <v>52.054794520547944</v>
      </c>
      <c r="L9" s="52">
        <v>90</v>
      </c>
      <c r="M9" s="53">
        <v>0</v>
      </c>
      <c r="N9" s="56">
        <v>0</v>
      </c>
      <c r="O9" s="52">
        <v>90</v>
      </c>
      <c r="P9" s="53">
        <v>1</v>
      </c>
      <c r="Q9" s="57">
        <v>1.1111111111111112</v>
      </c>
      <c r="R9" s="54">
        <v>4</v>
      </c>
      <c r="S9" s="54">
        <v>4.4444444444444446</v>
      </c>
      <c r="T9" s="55">
        <v>6</v>
      </c>
      <c r="U9" s="57">
        <v>6.666666666666667</v>
      </c>
      <c r="V9" s="55">
        <v>1</v>
      </c>
      <c r="W9" s="56">
        <v>1.1111111111111112</v>
      </c>
    </row>
    <row r="10" spans="1:23" ht="15" customHeight="1" x14ac:dyDescent="0.3">
      <c r="B10" s="6"/>
      <c r="C10" s="8"/>
      <c r="D10" s="8" t="s">
        <v>37</v>
      </c>
      <c r="E10" s="38" t="s">
        <v>83</v>
      </c>
      <c r="F10" s="52">
        <v>517</v>
      </c>
      <c r="G10" s="53">
        <v>63</v>
      </c>
      <c r="H10" s="54">
        <v>12.185686653771761</v>
      </c>
      <c r="I10" s="55">
        <f t="shared" si="1"/>
        <v>454</v>
      </c>
      <c r="J10" s="53">
        <v>158</v>
      </c>
      <c r="K10" s="54">
        <f t="shared" si="0"/>
        <v>34.801762114537446</v>
      </c>
      <c r="L10" s="52">
        <v>517</v>
      </c>
      <c r="M10" s="53">
        <v>14</v>
      </c>
      <c r="N10" s="56">
        <v>2.7079303675048356</v>
      </c>
      <c r="O10" s="52">
        <v>517</v>
      </c>
      <c r="P10" s="53">
        <v>7</v>
      </c>
      <c r="Q10" s="57">
        <v>1.3539651837524178</v>
      </c>
      <c r="R10" s="54">
        <v>26</v>
      </c>
      <c r="S10" s="54">
        <v>5.029013539651837</v>
      </c>
      <c r="T10" s="55">
        <v>29</v>
      </c>
      <c r="U10" s="57">
        <v>5.6092843326885884</v>
      </c>
      <c r="V10" s="55">
        <v>3</v>
      </c>
      <c r="W10" s="56">
        <v>0.58027079303675055</v>
      </c>
    </row>
    <row r="11" spans="1:23" ht="15" customHeight="1" x14ac:dyDescent="0.3">
      <c r="B11" s="6"/>
      <c r="C11" s="8"/>
      <c r="D11" s="8" t="s">
        <v>38</v>
      </c>
      <c r="E11" s="38" t="s">
        <v>84</v>
      </c>
      <c r="F11" s="52">
        <v>95</v>
      </c>
      <c r="G11" s="53">
        <v>18</v>
      </c>
      <c r="H11" s="54">
        <v>18.947368421052634</v>
      </c>
      <c r="I11" s="55">
        <f t="shared" si="1"/>
        <v>77</v>
      </c>
      <c r="J11" s="53">
        <v>34</v>
      </c>
      <c r="K11" s="54">
        <f>J11/I11*100</f>
        <v>44.155844155844157</v>
      </c>
      <c r="L11" s="52">
        <v>95</v>
      </c>
      <c r="M11" s="53">
        <v>5</v>
      </c>
      <c r="N11" s="56">
        <v>5.2631578947368416</v>
      </c>
      <c r="O11" s="52">
        <v>95</v>
      </c>
      <c r="P11" s="53">
        <v>0</v>
      </c>
      <c r="Q11" s="57">
        <v>0</v>
      </c>
      <c r="R11" s="54">
        <v>5</v>
      </c>
      <c r="S11" s="54">
        <v>5.2631578947368416</v>
      </c>
      <c r="T11" s="55">
        <v>9</v>
      </c>
      <c r="U11" s="57">
        <v>9.4736842105263168</v>
      </c>
      <c r="V11" s="55">
        <v>2</v>
      </c>
      <c r="W11" s="56">
        <v>2.1052631578947367</v>
      </c>
    </row>
    <row r="12" spans="1:23" ht="15" customHeight="1" x14ac:dyDescent="0.3">
      <c r="B12" s="6"/>
      <c r="C12" s="8"/>
      <c r="D12" s="8" t="s">
        <v>35</v>
      </c>
      <c r="E12" s="38" t="s">
        <v>85</v>
      </c>
      <c r="F12" s="52">
        <v>1584</v>
      </c>
      <c r="G12" s="53">
        <v>192</v>
      </c>
      <c r="H12" s="54">
        <v>12.121212121212121</v>
      </c>
      <c r="I12" s="55">
        <f t="shared" si="1"/>
        <v>1392</v>
      </c>
      <c r="J12" s="53">
        <v>512</v>
      </c>
      <c r="K12" s="54">
        <f t="shared" si="0"/>
        <v>36.781609195402297</v>
      </c>
      <c r="L12" s="52">
        <v>1584</v>
      </c>
      <c r="M12" s="53">
        <v>57</v>
      </c>
      <c r="N12" s="56">
        <v>3.5984848484848486</v>
      </c>
      <c r="O12" s="52">
        <v>1584</v>
      </c>
      <c r="P12" s="53">
        <v>16</v>
      </c>
      <c r="Q12" s="57">
        <v>1.0101010101010102</v>
      </c>
      <c r="R12" s="54">
        <v>84</v>
      </c>
      <c r="S12" s="54">
        <v>5.3030303030303028</v>
      </c>
      <c r="T12" s="55">
        <v>79</v>
      </c>
      <c r="U12" s="57">
        <v>4.9873737373737379</v>
      </c>
      <c r="V12" s="55">
        <v>12</v>
      </c>
      <c r="W12" s="56">
        <v>0.75757575757575757</v>
      </c>
    </row>
    <row r="13" spans="1:23" ht="15" customHeight="1" x14ac:dyDescent="0.3">
      <c r="B13" s="6"/>
      <c r="C13" s="8"/>
      <c r="D13" s="8" t="s">
        <v>39</v>
      </c>
      <c r="E13" s="38" t="s">
        <v>86</v>
      </c>
      <c r="F13" s="52">
        <v>970</v>
      </c>
      <c r="G13" s="53">
        <v>118</v>
      </c>
      <c r="H13" s="54">
        <v>12.164948453608247</v>
      </c>
      <c r="I13" s="55">
        <f t="shared" si="1"/>
        <v>852</v>
      </c>
      <c r="J13" s="53">
        <v>276</v>
      </c>
      <c r="K13" s="54">
        <f t="shared" si="0"/>
        <v>32.394366197183103</v>
      </c>
      <c r="L13" s="52">
        <v>970</v>
      </c>
      <c r="M13" s="53">
        <v>19</v>
      </c>
      <c r="N13" s="56">
        <v>1.9587628865979381</v>
      </c>
      <c r="O13" s="52">
        <v>970</v>
      </c>
      <c r="P13" s="53">
        <v>10</v>
      </c>
      <c r="Q13" s="57">
        <v>1.0309278350515463</v>
      </c>
      <c r="R13" s="54">
        <v>44</v>
      </c>
      <c r="S13" s="54">
        <v>4.536082474226804</v>
      </c>
      <c r="T13" s="55">
        <v>58</v>
      </c>
      <c r="U13" s="57">
        <v>5.9793814432989691</v>
      </c>
      <c r="V13" s="55">
        <v>10</v>
      </c>
      <c r="W13" s="56">
        <v>1.0309278350515463</v>
      </c>
    </row>
    <row r="14" spans="1:23" ht="15" customHeight="1" x14ac:dyDescent="0.3">
      <c r="B14" s="6"/>
      <c r="C14" s="8"/>
      <c r="D14" s="8" t="s">
        <v>40</v>
      </c>
      <c r="E14" s="38" t="s">
        <v>87</v>
      </c>
      <c r="F14" s="52">
        <v>360</v>
      </c>
      <c r="G14" s="53">
        <v>45</v>
      </c>
      <c r="H14" s="54">
        <v>12.5</v>
      </c>
      <c r="I14" s="55">
        <f t="shared" si="1"/>
        <v>315</v>
      </c>
      <c r="J14" s="53">
        <v>119</v>
      </c>
      <c r="K14" s="54">
        <f t="shared" si="0"/>
        <v>37.777777777777779</v>
      </c>
      <c r="L14" s="52">
        <v>360</v>
      </c>
      <c r="M14" s="53">
        <v>14</v>
      </c>
      <c r="N14" s="56">
        <v>3.8888888888888888</v>
      </c>
      <c r="O14" s="52">
        <v>360</v>
      </c>
      <c r="P14" s="53">
        <v>1</v>
      </c>
      <c r="Q14" s="57">
        <v>0.27777777777777779</v>
      </c>
      <c r="R14" s="54">
        <v>23</v>
      </c>
      <c r="S14" s="54">
        <v>6.3888888888888884</v>
      </c>
      <c r="T14" s="55">
        <v>16</v>
      </c>
      <c r="U14" s="57">
        <v>4.4444444444444446</v>
      </c>
      <c r="V14" s="55">
        <v>3</v>
      </c>
      <c r="W14" s="56">
        <v>0.83333333333333337</v>
      </c>
    </row>
    <row r="15" spans="1:23" ht="15" customHeight="1" x14ac:dyDescent="0.3">
      <c r="B15" s="6"/>
      <c r="C15" s="8"/>
      <c r="D15" s="8" t="s">
        <v>41</v>
      </c>
      <c r="E15" s="38" t="s">
        <v>88</v>
      </c>
      <c r="F15" s="52">
        <v>184</v>
      </c>
      <c r="G15" s="53">
        <v>46</v>
      </c>
      <c r="H15" s="54">
        <v>25</v>
      </c>
      <c r="I15" s="55">
        <f t="shared" si="1"/>
        <v>138</v>
      </c>
      <c r="J15" s="53">
        <v>66</v>
      </c>
      <c r="K15" s="54">
        <f t="shared" si="0"/>
        <v>47.826086956521742</v>
      </c>
      <c r="L15" s="52">
        <v>184</v>
      </c>
      <c r="M15" s="53">
        <v>8</v>
      </c>
      <c r="N15" s="56">
        <v>4.3478260869565215</v>
      </c>
      <c r="O15" s="52">
        <v>184</v>
      </c>
      <c r="P15" s="53">
        <v>1</v>
      </c>
      <c r="Q15" s="57">
        <v>0.54347826086956519</v>
      </c>
      <c r="R15" s="54">
        <v>10</v>
      </c>
      <c r="S15" s="54">
        <v>5.4347826086956523</v>
      </c>
      <c r="T15" s="55">
        <v>14</v>
      </c>
      <c r="U15" s="57">
        <v>7.608695652173914</v>
      </c>
      <c r="V15" s="55">
        <v>1</v>
      </c>
      <c r="W15" s="56">
        <v>0.54347826086956519</v>
      </c>
    </row>
    <row r="16" spans="1:23" ht="15" customHeight="1" x14ac:dyDescent="0.3">
      <c r="B16" s="6"/>
      <c r="C16" s="8"/>
      <c r="D16" s="8" t="s">
        <v>42</v>
      </c>
      <c r="E16" s="38" t="s">
        <v>89</v>
      </c>
      <c r="F16" s="52">
        <v>246</v>
      </c>
      <c r="G16" s="53">
        <v>52</v>
      </c>
      <c r="H16" s="54">
        <v>21.138211382113823</v>
      </c>
      <c r="I16" s="55">
        <f t="shared" si="1"/>
        <v>194</v>
      </c>
      <c r="J16" s="53">
        <v>103</v>
      </c>
      <c r="K16" s="54">
        <f t="shared" si="0"/>
        <v>53.092783505154642</v>
      </c>
      <c r="L16" s="52">
        <v>246</v>
      </c>
      <c r="M16" s="53">
        <v>16</v>
      </c>
      <c r="N16" s="56">
        <v>6.5040650406504072</v>
      </c>
      <c r="O16" s="52">
        <v>246</v>
      </c>
      <c r="P16" s="53">
        <v>4</v>
      </c>
      <c r="Q16" s="57">
        <v>1.6260162601626018</v>
      </c>
      <c r="R16" s="54">
        <v>23</v>
      </c>
      <c r="S16" s="54">
        <v>9.3495934959349594</v>
      </c>
      <c r="T16" s="55">
        <v>12</v>
      </c>
      <c r="U16" s="57">
        <v>4.8780487804878048</v>
      </c>
      <c r="V16" s="55">
        <v>0</v>
      </c>
      <c r="W16" s="56">
        <v>0</v>
      </c>
    </row>
    <row r="17" spans="2:23" ht="15" customHeight="1" x14ac:dyDescent="0.3">
      <c r="B17" s="6"/>
      <c r="C17" s="8"/>
      <c r="D17" s="8" t="s">
        <v>43</v>
      </c>
      <c r="E17" s="38" t="s">
        <v>90</v>
      </c>
      <c r="F17" s="52">
        <v>822</v>
      </c>
      <c r="G17" s="53">
        <v>95</v>
      </c>
      <c r="H17" s="54">
        <v>11.557177615571776</v>
      </c>
      <c r="I17" s="55">
        <f t="shared" si="1"/>
        <v>727</v>
      </c>
      <c r="J17" s="53">
        <v>267</v>
      </c>
      <c r="K17" s="54">
        <f t="shared" si="0"/>
        <v>36.72627235213205</v>
      </c>
      <c r="L17" s="52">
        <v>822</v>
      </c>
      <c r="M17" s="53">
        <v>17</v>
      </c>
      <c r="N17" s="56">
        <v>2.0681265206812651</v>
      </c>
      <c r="O17" s="52">
        <v>822</v>
      </c>
      <c r="P17" s="53">
        <v>6</v>
      </c>
      <c r="Q17" s="57">
        <v>0.72992700729927007</v>
      </c>
      <c r="R17" s="54">
        <v>41</v>
      </c>
      <c r="S17" s="54">
        <v>4.9878345498783458</v>
      </c>
      <c r="T17" s="55">
        <v>72</v>
      </c>
      <c r="U17" s="57">
        <v>8.7591240875912408</v>
      </c>
      <c r="V17" s="55">
        <v>11</v>
      </c>
      <c r="W17" s="56">
        <v>1.3381995133819951</v>
      </c>
    </row>
    <row r="18" spans="2:23" ht="15" customHeight="1" x14ac:dyDescent="0.3">
      <c r="B18" s="6"/>
      <c r="C18" s="8"/>
      <c r="D18" s="8" t="s">
        <v>44</v>
      </c>
      <c r="E18" s="38" t="s">
        <v>91</v>
      </c>
      <c r="F18" s="52">
        <v>263</v>
      </c>
      <c r="G18" s="53">
        <v>77</v>
      </c>
      <c r="H18" s="54">
        <v>29.277566539923956</v>
      </c>
      <c r="I18" s="55">
        <f t="shared" si="1"/>
        <v>186</v>
      </c>
      <c r="J18" s="53">
        <v>112</v>
      </c>
      <c r="K18" s="54">
        <f t="shared" si="0"/>
        <v>60.215053763440864</v>
      </c>
      <c r="L18" s="52">
        <v>263</v>
      </c>
      <c r="M18" s="53">
        <v>16</v>
      </c>
      <c r="N18" s="56">
        <v>6.083650190114068</v>
      </c>
      <c r="O18" s="52">
        <v>263</v>
      </c>
      <c r="P18" s="53">
        <v>0</v>
      </c>
      <c r="Q18" s="57">
        <v>0</v>
      </c>
      <c r="R18" s="54">
        <v>12</v>
      </c>
      <c r="S18" s="54">
        <v>4.5627376425855513</v>
      </c>
      <c r="T18" s="55">
        <v>20</v>
      </c>
      <c r="U18" s="57">
        <v>7.6045627376425857</v>
      </c>
      <c r="V18" s="55">
        <v>7</v>
      </c>
      <c r="W18" s="56">
        <v>2.6615969581749046</v>
      </c>
    </row>
    <row r="19" spans="2:23" ht="15" customHeight="1" x14ac:dyDescent="0.3">
      <c r="B19" s="6"/>
      <c r="C19" s="8" t="s">
        <v>45</v>
      </c>
      <c r="D19" s="8" t="s">
        <v>46</v>
      </c>
      <c r="E19" s="38" t="s">
        <v>92</v>
      </c>
      <c r="F19" s="52">
        <v>314</v>
      </c>
      <c r="G19" s="53">
        <v>48</v>
      </c>
      <c r="H19" s="54">
        <v>15.286624203821656</v>
      </c>
      <c r="I19" s="55">
        <f t="shared" si="1"/>
        <v>266</v>
      </c>
      <c r="J19" s="53">
        <v>107</v>
      </c>
      <c r="K19" s="54">
        <f t="shared" si="0"/>
        <v>40.225563909774436</v>
      </c>
      <c r="L19" s="52">
        <v>314</v>
      </c>
      <c r="M19" s="53">
        <v>8</v>
      </c>
      <c r="N19" s="56">
        <v>2.547770700636943</v>
      </c>
      <c r="O19" s="52">
        <v>314</v>
      </c>
      <c r="P19" s="53">
        <v>2</v>
      </c>
      <c r="Q19" s="57">
        <v>0.63694267515923575</v>
      </c>
      <c r="R19" s="54">
        <v>16</v>
      </c>
      <c r="S19" s="54">
        <v>5.095541401273886</v>
      </c>
      <c r="T19" s="55">
        <v>21</v>
      </c>
      <c r="U19" s="57">
        <v>6.6878980891719744</v>
      </c>
      <c r="V19" s="55">
        <v>1</v>
      </c>
      <c r="W19" s="56">
        <v>0.31847133757961787</v>
      </c>
    </row>
    <row r="20" spans="2:23" ht="15" customHeight="1" x14ac:dyDescent="0.3">
      <c r="B20" s="6"/>
      <c r="C20" s="8"/>
      <c r="D20" s="8" t="s">
        <v>47</v>
      </c>
      <c r="E20" s="38" t="s">
        <v>93</v>
      </c>
      <c r="F20" s="52">
        <v>712</v>
      </c>
      <c r="G20" s="53">
        <v>97</v>
      </c>
      <c r="H20" s="54">
        <v>13.623595505617978</v>
      </c>
      <c r="I20" s="55">
        <f t="shared" si="1"/>
        <v>615</v>
      </c>
      <c r="J20" s="53">
        <v>207</v>
      </c>
      <c r="K20" s="54">
        <f t="shared" si="0"/>
        <v>33.658536585365859</v>
      </c>
      <c r="L20" s="52">
        <v>712</v>
      </c>
      <c r="M20" s="53">
        <v>23</v>
      </c>
      <c r="N20" s="56">
        <v>3.2303370786516856</v>
      </c>
      <c r="O20" s="52">
        <v>712</v>
      </c>
      <c r="P20" s="53">
        <v>8</v>
      </c>
      <c r="Q20" s="57">
        <v>1.1235955056179776</v>
      </c>
      <c r="R20" s="54">
        <v>44</v>
      </c>
      <c r="S20" s="54">
        <v>6.179775280898876</v>
      </c>
      <c r="T20" s="55">
        <v>40</v>
      </c>
      <c r="U20" s="57">
        <v>5.6179775280898872</v>
      </c>
      <c r="V20" s="55">
        <v>5</v>
      </c>
      <c r="W20" s="56">
        <v>0.70224719101123589</v>
      </c>
    </row>
    <row r="21" spans="2:23" ht="15" customHeight="1" x14ac:dyDescent="0.3">
      <c r="B21" s="6"/>
      <c r="C21" s="8"/>
      <c r="D21" s="8" t="s">
        <v>48</v>
      </c>
      <c r="E21" s="38" t="s">
        <v>94</v>
      </c>
      <c r="F21" s="52">
        <v>352</v>
      </c>
      <c r="G21" s="53">
        <v>55</v>
      </c>
      <c r="H21" s="54">
        <v>15.625</v>
      </c>
      <c r="I21" s="55">
        <f t="shared" si="1"/>
        <v>297</v>
      </c>
      <c r="J21" s="53">
        <v>110</v>
      </c>
      <c r="K21" s="54">
        <f t="shared" si="0"/>
        <v>37.037037037037038</v>
      </c>
      <c r="L21" s="52">
        <v>352</v>
      </c>
      <c r="M21" s="53">
        <v>16</v>
      </c>
      <c r="N21" s="56">
        <v>4.5454545454545459</v>
      </c>
      <c r="O21" s="52">
        <v>352</v>
      </c>
      <c r="P21" s="53">
        <v>8</v>
      </c>
      <c r="Q21" s="57">
        <v>2.2727272727272729</v>
      </c>
      <c r="R21" s="54">
        <v>27</v>
      </c>
      <c r="S21" s="54">
        <v>7.6704545454545459</v>
      </c>
      <c r="T21" s="55">
        <v>24</v>
      </c>
      <c r="U21" s="57">
        <v>6.8181818181818175</v>
      </c>
      <c r="V21" s="55">
        <v>2</v>
      </c>
      <c r="W21" s="56">
        <v>0.56818181818181823</v>
      </c>
    </row>
    <row r="22" spans="2:23" ht="15" customHeight="1" x14ac:dyDescent="0.3">
      <c r="B22" s="6"/>
      <c r="C22" s="8"/>
      <c r="D22" s="8" t="s">
        <v>49</v>
      </c>
      <c r="E22" s="38" t="s">
        <v>95</v>
      </c>
      <c r="F22" s="52">
        <v>412</v>
      </c>
      <c r="G22" s="53">
        <v>70</v>
      </c>
      <c r="H22" s="54">
        <v>16.990291262135923</v>
      </c>
      <c r="I22" s="55">
        <f t="shared" si="1"/>
        <v>342</v>
      </c>
      <c r="J22" s="53">
        <v>129</v>
      </c>
      <c r="K22" s="54">
        <f t="shared" si="0"/>
        <v>37.719298245614034</v>
      </c>
      <c r="L22" s="52">
        <v>412</v>
      </c>
      <c r="M22" s="53">
        <v>14</v>
      </c>
      <c r="N22" s="56">
        <v>3.3980582524271843</v>
      </c>
      <c r="O22" s="52">
        <v>412</v>
      </c>
      <c r="P22" s="53">
        <v>5</v>
      </c>
      <c r="Q22" s="57">
        <v>1.2135922330097086</v>
      </c>
      <c r="R22" s="54">
        <v>25</v>
      </c>
      <c r="S22" s="54">
        <v>6.0679611650485441</v>
      </c>
      <c r="T22" s="55">
        <v>15</v>
      </c>
      <c r="U22" s="57">
        <v>3.6407766990291259</v>
      </c>
      <c r="V22" s="55">
        <v>6</v>
      </c>
      <c r="W22" s="56">
        <v>1.4563106796116505</v>
      </c>
    </row>
    <row r="23" spans="2:23" ht="15" customHeight="1" x14ac:dyDescent="0.3">
      <c r="B23" s="6"/>
      <c r="C23" s="8"/>
      <c r="D23" s="8" t="s">
        <v>50</v>
      </c>
      <c r="E23" s="38" t="s">
        <v>96</v>
      </c>
      <c r="F23" s="52">
        <v>14</v>
      </c>
      <c r="G23" s="53">
        <v>2</v>
      </c>
      <c r="H23" s="54">
        <v>14.285714285714285</v>
      </c>
      <c r="I23" s="55">
        <f t="shared" si="1"/>
        <v>12</v>
      </c>
      <c r="J23" s="53">
        <v>10</v>
      </c>
      <c r="K23" s="54">
        <f t="shared" si="0"/>
        <v>83.333333333333343</v>
      </c>
      <c r="L23" s="52">
        <v>14</v>
      </c>
      <c r="M23" s="53">
        <v>1</v>
      </c>
      <c r="N23" s="56">
        <v>7.1428571428571423</v>
      </c>
      <c r="O23" s="52">
        <v>14</v>
      </c>
      <c r="P23" s="53">
        <v>0</v>
      </c>
      <c r="Q23" s="57">
        <v>0</v>
      </c>
      <c r="R23" s="54">
        <v>1</v>
      </c>
      <c r="S23" s="54">
        <v>7.1428571428571423</v>
      </c>
      <c r="T23" s="55">
        <v>0</v>
      </c>
      <c r="U23" s="57">
        <v>0</v>
      </c>
      <c r="V23" s="55">
        <v>0</v>
      </c>
      <c r="W23" s="56">
        <v>0</v>
      </c>
    </row>
    <row r="24" spans="2:23" ht="15" customHeight="1" x14ac:dyDescent="0.3">
      <c r="B24" s="6"/>
      <c r="C24" s="8"/>
      <c r="D24" s="8" t="s">
        <v>51</v>
      </c>
      <c r="E24" s="38" t="s">
        <v>97</v>
      </c>
      <c r="F24" s="52">
        <v>679</v>
      </c>
      <c r="G24" s="53">
        <v>74</v>
      </c>
      <c r="H24" s="54">
        <v>10.898379970544919</v>
      </c>
      <c r="I24" s="55">
        <f t="shared" si="1"/>
        <v>605</v>
      </c>
      <c r="J24" s="53">
        <v>181</v>
      </c>
      <c r="K24" s="54">
        <f t="shared" si="0"/>
        <v>29.917355371900829</v>
      </c>
      <c r="L24" s="52">
        <v>679</v>
      </c>
      <c r="M24" s="53">
        <v>16</v>
      </c>
      <c r="N24" s="56">
        <v>2.3564064801178204</v>
      </c>
      <c r="O24" s="52">
        <v>679</v>
      </c>
      <c r="P24" s="53">
        <v>5</v>
      </c>
      <c r="Q24" s="57">
        <v>0.73637702503681879</v>
      </c>
      <c r="R24" s="54">
        <v>35</v>
      </c>
      <c r="S24" s="54">
        <v>5.1546391752577314</v>
      </c>
      <c r="T24" s="55">
        <v>47</v>
      </c>
      <c r="U24" s="57">
        <v>6.9219440353460975</v>
      </c>
      <c r="V24" s="55">
        <v>10</v>
      </c>
      <c r="W24" s="56">
        <v>1.4727540500736376</v>
      </c>
    </row>
    <row r="25" spans="2:23" ht="15" customHeight="1" x14ac:dyDescent="0.3">
      <c r="B25" s="6"/>
      <c r="C25" s="8"/>
      <c r="D25" s="8" t="s">
        <v>52</v>
      </c>
      <c r="E25" s="38" t="s">
        <v>98</v>
      </c>
      <c r="F25" s="52">
        <v>548</v>
      </c>
      <c r="G25" s="53">
        <v>104</v>
      </c>
      <c r="H25" s="54">
        <v>18.978102189781019</v>
      </c>
      <c r="I25" s="55">
        <f t="shared" si="1"/>
        <v>444</v>
      </c>
      <c r="J25" s="53">
        <v>192</v>
      </c>
      <c r="K25" s="54">
        <f t="shared" si="0"/>
        <v>43.243243243243242</v>
      </c>
      <c r="L25" s="52">
        <v>548</v>
      </c>
      <c r="M25" s="53">
        <v>43</v>
      </c>
      <c r="N25" s="56">
        <v>7.8467153284671536</v>
      </c>
      <c r="O25" s="52">
        <v>548</v>
      </c>
      <c r="P25" s="53">
        <v>24</v>
      </c>
      <c r="Q25" s="57">
        <v>4.3795620437956204</v>
      </c>
      <c r="R25" s="54">
        <v>56</v>
      </c>
      <c r="S25" s="54">
        <v>10.218978102189782</v>
      </c>
      <c r="T25" s="55">
        <v>26</v>
      </c>
      <c r="U25" s="57">
        <v>4.7445255474452548</v>
      </c>
      <c r="V25" s="55">
        <v>9</v>
      </c>
      <c r="W25" s="56">
        <v>1.6423357664233578</v>
      </c>
    </row>
    <row r="26" spans="2:23" ht="15" customHeight="1" x14ac:dyDescent="0.3">
      <c r="B26" s="6"/>
      <c r="C26" s="8"/>
      <c r="D26" s="8" t="s">
        <v>31</v>
      </c>
      <c r="E26" s="38" t="s">
        <v>99</v>
      </c>
      <c r="F26" s="52">
        <v>976</v>
      </c>
      <c r="G26" s="53">
        <v>88</v>
      </c>
      <c r="H26" s="54">
        <v>9.0163934426229506</v>
      </c>
      <c r="I26" s="55">
        <f t="shared" si="1"/>
        <v>888</v>
      </c>
      <c r="J26" s="53">
        <v>271</v>
      </c>
      <c r="K26" s="54">
        <f t="shared" si="0"/>
        <v>30.518018018018019</v>
      </c>
      <c r="L26" s="52">
        <v>976</v>
      </c>
      <c r="M26" s="53">
        <v>27</v>
      </c>
      <c r="N26" s="56">
        <v>2.7663934426229506</v>
      </c>
      <c r="O26" s="52">
        <v>976</v>
      </c>
      <c r="P26" s="53">
        <v>8</v>
      </c>
      <c r="Q26" s="57">
        <v>0.81967213114754101</v>
      </c>
      <c r="R26" s="54">
        <v>56</v>
      </c>
      <c r="S26" s="54">
        <v>5.7377049180327866</v>
      </c>
      <c r="T26" s="55">
        <v>53</v>
      </c>
      <c r="U26" s="57">
        <v>5.4303278688524586</v>
      </c>
      <c r="V26" s="55">
        <v>8</v>
      </c>
      <c r="W26" s="56">
        <v>0.81967213114754101</v>
      </c>
    </row>
    <row r="27" spans="2:23" ht="15" customHeight="1" x14ac:dyDescent="0.3">
      <c r="B27" s="6"/>
      <c r="C27" s="8"/>
      <c r="D27" s="8" t="s">
        <v>53</v>
      </c>
      <c r="E27" s="38" t="s">
        <v>100</v>
      </c>
      <c r="F27" s="52">
        <v>452</v>
      </c>
      <c r="G27" s="53">
        <v>90</v>
      </c>
      <c r="H27" s="54">
        <v>19.911504424778762</v>
      </c>
      <c r="I27" s="55">
        <f t="shared" si="1"/>
        <v>362</v>
      </c>
      <c r="J27" s="53">
        <v>168</v>
      </c>
      <c r="K27" s="54">
        <f t="shared" si="0"/>
        <v>46.408839779005525</v>
      </c>
      <c r="L27" s="52">
        <v>452</v>
      </c>
      <c r="M27" s="53">
        <v>18</v>
      </c>
      <c r="N27" s="56">
        <v>3.9823008849557522</v>
      </c>
      <c r="O27" s="52">
        <v>452</v>
      </c>
      <c r="P27" s="53">
        <v>4</v>
      </c>
      <c r="Q27" s="57">
        <v>0.88495575221238942</v>
      </c>
      <c r="R27" s="54">
        <v>26</v>
      </c>
      <c r="S27" s="54">
        <v>5.7522123893805306</v>
      </c>
      <c r="T27" s="55">
        <v>27</v>
      </c>
      <c r="U27" s="57">
        <v>5.9734513274336285</v>
      </c>
      <c r="V27" s="55">
        <v>5</v>
      </c>
      <c r="W27" s="56">
        <v>1.1061946902654867</v>
      </c>
    </row>
    <row r="28" spans="2:23" ht="15" customHeight="1" x14ac:dyDescent="0.3">
      <c r="B28" s="6" t="s">
        <v>28</v>
      </c>
      <c r="C28" s="8" t="s">
        <v>54</v>
      </c>
      <c r="D28" s="8" t="s">
        <v>55</v>
      </c>
      <c r="E28" s="38" t="s">
        <v>101</v>
      </c>
      <c r="F28" s="52">
        <v>1403</v>
      </c>
      <c r="G28" s="53">
        <v>137</v>
      </c>
      <c r="H28" s="54">
        <v>9.7647897362794023</v>
      </c>
      <c r="I28" s="55">
        <f t="shared" si="1"/>
        <v>1266</v>
      </c>
      <c r="J28" s="53">
        <v>398</v>
      </c>
      <c r="K28" s="54">
        <f t="shared" si="0"/>
        <v>31.437598736176938</v>
      </c>
      <c r="L28" s="52">
        <v>1403</v>
      </c>
      <c r="M28" s="53">
        <v>49</v>
      </c>
      <c r="N28" s="56">
        <v>3.4925160370634352</v>
      </c>
      <c r="O28" s="52">
        <v>1403</v>
      </c>
      <c r="P28" s="53">
        <v>36</v>
      </c>
      <c r="Q28" s="57">
        <v>2.565930149679259</v>
      </c>
      <c r="R28" s="54">
        <v>103</v>
      </c>
      <c r="S28" s="54">
        <v>7.3414112615823228</v>
      </c>
      <c r="T28" s="55">
        <v>43</v>
      </c>
      <c r="U28" s="57">
        <v>3.0648610121168924</v>
      </c>
      <c r="V28" s="55">
        <v>14</v>
      </c>
      <c r="W28" s="56">
        <v>0.99786172487526736</v>
      </c>
    </row>
    <row r="29" spans="2:23" ht="15" customHeight="1" x14ac:dyDescent="0.3">
      <c r="B29" s="6"/>
      <c r="C29" s="8"/>
      <c r="D29" s="8" t="s">
        <v>56</v>
      </c>
      <c r="E29" s="38" t="s">
        <v>102</v>
      </c>
      <c r="F29" s="52">
        <v>1204</v>
      </c>
      <c r="G29" s="53">
        <v>149</v>
      </c>
      <c r="H29" s="54">
        <v>12.375415282392026</v>
      </c>
      <c r="I29" s="55">
        <f t="shared" si="1"/>
        <v>1055</v>
      </c>
      <c r="J29" s="53">
        <v>348</v>
      </c>
      <c r="K29" s="54">
        <f t="shared" si="0"/>
        <v>32.985781990521332</v>
      </c>
      <c r="L29" s="52">
        <v>1204</v>
      </c>
      <c r="M29" s="53">
        <v>39</v>
      </c>
      <c r="N29" s="56">
        <v>3.2392026578073088</v>
      </c>
      <c r="O29" s="52">
        <v>1204</v>
      </c>
      <c r="P29" s="53">
        <v>17</v>
      </c>
      <c r="Q29" s="57">
        <v>1.4119601328903655</v>
      </c>
      <c r="R29" s="54">
        <v>95</v>
      </c>
      <c r="S29" s="54">
        <v>7.8903654485049834</v>
      </c>
      <c r="T29" s="55">
        <v>69</v>
      </c>
      <c r="U29" s="57">
        <v>5.7308970099667773</v>
      </c>
      <c r="V29" s="55">
        <v>18</v>
      </c>
      <c r="W29" s="56">
        <v>1.4950166112956811</v>
      </c>
    </row>
    <row r="30" spans="2:23" ht="15" customHeight="1" x14ac:dyDescent="0.3">
      <c r="B30" s="6"/>
      <c r="C30" s="8"/>
      <c r="D30" s="8" t="s">
        <v>107</v>
      </c>
      <c r="E30" s="38" t="s">
        <v>108</v>
      </c>
      <c r="F30" s="52">
        <v>229</v>
      </c>
      <c r="G30" s="53">
        <v>36</v>
      </c>
      <c r="H30" s="54">
        <v>15.72052401746725</v>
      </c>
      <c r="I30" s="55">
        <f t="shared" si="1"/>
        <v>193</v>
      </c>
      <c r="J30" s="53">
        <v>68</v>
      </c>
      <c r="K30" s="54">
        <f t="shared" si="0"/>
        <v>35.233160621761655</v>
      </c>
      <c r="L30" s="52">
        <v>229</v>
      </c>
      <c r="M30" s="53">
        <v>10</v>
      </c>
      <c r="N30" s="56">
        <v>4.3668122270742353</v>
      </c>
      <c r="O30" s="52">
        <v>229</v>
      </c>
      <c r="P30" s="53">
        <v>6</v>
      </c>
      <c r="Q30" s="57">
        <v>2.6200873362445414</v>
      </c>
      <c r="R30" s="54">
        <v>22</v>
      </c>
      <c r="S30" s="54">
        <v>9.606986899563319</v>
      </c>
      <c r="T30" s="55">
        <v>3</v>
      </c>
      <c r="U30" s="57">
        <v>1.3100436681222707</v>
      </c>
      <c r="V30" s="55">
        <v>2</v>
      </c>
      <c r="W30" s="56">
        <v>0.87336244541484709</v>
      </c>
    </row>
    <row r="31" spans="2:23" ht="15" customHeight="1" x14ac:dyDescent="0.3">
      <c r="B31" s="6" t="s">
        <v>29</v>
      </c>
      <c r="C31" s="8" t="s">
        <v>58</v>
      </c>
      <c r="D31" s="8" t="s">
        <v>33</v>
      </c>
      <c r="E31" s="38" t="s">
        <v>103</v>
      </c>
      <c r="F31" s="15">
        <v>690</v>
      </c>
      <c r="G31" s="22">
        <v>132</v>
      </c>
      <c r="H31" s="18">
        <v>19.130434782608695</v>
      </c>
      <c r="I31" s="33">
        <f t="shared" si="1"/>
        <v>558</v>
      </c>
      <c r="J31" s="22">
        <v>258</v>
      </c>
      <c r="K31" s="18">
        <f t="shared" si="0"/>
        <v>46.236559139784944</v>
      </c>
      <c r="L31" s="15">
        <v>690</v>
      </c>
      <c r="M31" s="22">
        <v>22</v>
      </c>
      <c r="N31" s="27">
        <v>3.1884057971014492</v>
      </c>
      <c r="O31" s="15">
        <v>690</v>
      </c>
      <c r="P31" s="22">
        <v>7</v>
      </c>
      <c r="Q31" s="28">
        <v>1.0144927536231882</v>
      </c>
      <c r="R31" s="18">
        <v>39</v>
      </c>
      <c r="S31" s="18">
        <v>5.6521739130434785</v>
      </c>
      <c r="T31" s="33">
        <v>39</v>
      </c>
      <c r="U31" s="28">
        <v>5.6521739130434785</v>
      </c>
      <c r="V31" s="33">
        <v>4</v>
      </c>
      <c r="W31" s="27">
        <v>0.57971014492753625</v>
      </c>
    </row>
    <row r="32" spans="2:23" ht="15" customHeight="1" x14ac:dyDescent="0.3">
      <c r="B32" s="6"/>
      <c r="C32" s="8"/>
      <c r="D32" s="8" t="s">
        <v>57</v>
      </c>
      <c r="E32" s="38" t="s">
        <v>104</v>
      </c>
      <c r="F32" s="15">
        <v>141</v>
      </c>
      <c r="G32" s="22">
        <v>22</v>
      </c>
      <c r="H32" s="18">
        <v>15.602836879432624</v>
      </c>
      <c r="I32" s="33">
        <f t="shared" si="1"/>
        <v>119</v>
      </c>
      <c r="J32" s="22">
        <v>58</v>
      </c>
      <c r="K32" s="18">
        <f t="shared" si="0"/>
        <v>48.739495798319325</v>
      </c>
      <c r="L32" s="15">
        <v>141</v>
      </c>
      <c r="M32" s="22">
        <v>3</v>
      </c>
      <c r="N32" s="27">
        <v>2.1276595744680851</v>
      </c>
      <c r="O32" s="15">
        <v>141</v>
      </c>
      <c r="P32" s="22">
        <v>1</v>
      </c>
      <c r="Q32" s="28">
        <v>0.70921985815602839</v>
      </c>
      <c r="R32" s="18">
        <v>10</v>
      </c>
      <c r="S32" s="18">
        <v>7.0921985815602842</v>
      </c>
      <c r="T32" s="33">
        <v>9</v>
      </c>
      <c r="U32" s="28">
        <v>6.3829787234042552</v>
      </c>
      <c r="V32" s="33">
        <v>4</v>
      </c>
      <c r="W32" s="27">
        <v>2.8368794326241136</v>
      </c>
    </row>
    <row r="33" spans="2:23" ht="15" customHeight="1" x14ac:dyDescent="0.3">
      <c r="B33" s="6"/>
      <c r="C33" s="8"/>
      <c r="D33" s="8" t="s">
        <v>59</v>
      </c>
      <c r="E33" s="38" t="s">
        <v>105</v>
      </c>
      <c r="F33" s="15">
        <v>264</v>
      </c>
      <c r="G33" s="22">
        <v>51</v>
      </c>
      <c r="H33" s="18">
        <v>19.318181818181817</v>
      </c>
      <c r="I33" s="33">
        <f t="shared" si="1"/>
        <v>213</v>
      </c>
      <c r="J33" s="22">
        <v>104</v>
      </c>
      <c r="K33" s="18">
        <f t="shared" si="0"/>
        <v>48.826291079812208</v>
      </c>
      <c r="L33" s="15">
        <v>264</v>
      </c>
      <c r="M33" s="22">
        <v>8</v>
      </c>
      <c r="N33" s="27">
        <v>3.0303030303030303</v>
      </c>
      <c r="O33" s="15">
        <v>264</v>
      </c>
      <c r="P33" s="22">
        <v>2</v>
      </c>
      <c r="Q33" s="28">
        <v>0.75757575757575757</v>
      </c>
      <c r="R33" s="18">
        <v>18</v>
      </c>
      <c r="S33" s="18">
        <v>6.8181818181818175</v>
      </c>
      <c r="T33" s="33">
        <v>12</v>
      </c>
      <c r="U33" s="28">
        <v>4.5454545454545459</v>
      </c>
      <c r="V33" s="33">
        <v>1</v>
      </c>
      <c r="W33" s="27">
        <v>0.37878787878787878</v>
      </c>
    </row>
    <row r="34" spans="2:23" ht="15" customHeight="1" x14ac:dyDescent="0.3">
      <c r="B34" s="6"/>
      <c r="C34" s="8"/>
      <c r="D34" s="8" t="s">
        <v>60</v>
      </c>
      <c r="E34" s="38" t="s">
        <v>106</v>
      </c>
      <c r="F34" s="15">
        <v>210</v>
      </c>
      <c r="G34" s="22">
        <v>30</v>
      </c>
      <c r="H34" s="18">
        <v>14.285714285714285</v>
      </c>
      <c r="I34" s="33">
        <f t="shared" si="1"/>
        <v>180</v>
      </c>
      <c r="J34" s="22">
        <v>55</v>
      </c>
      <c r="K34" s="18">
        <f t="shared" si="0"/>
        <v>30.555555555555557</v>
      </c>
      <c r="L34" s="15">
        <v>210</v>
      </c>
      <c r="M34" s="22">
        <v>8</v>
      </c>
      <c r="N34" s="27">
        <v>3.8095238095238098</v>
      </c>
      <c r="O34" s="15">
        <v>210</v>
      </c>
      <c r="P34" s="22">
        <v>1</v>
      </c>
      <c r="Q34" s="28">
        <v>0.47619047619047622</v>
      </c>
      <c r="R34" s="18">
        <v>15</v>
      </c>
      <c r="S34" s="18">
        <v>7.1428571428571423</v>
      </c>
      <c r="T34" s="33">
        <v>12</v>
      </c>
      <c r="U34" s="28">
        <v>5.7142857142857144</v>
      </c>
      <c r="V34" s="33">
        <v>2</v>
      </c>
      <c r="W34" s="27">
        <v>0.95238095238095244</v>
      </c>
    </row>
    <row r="35" spans="2:23" ht="15" customHeight="1" x14ac:dyDescent="0.3">
      <c r="B35" s="6" t="s">
        <v>30</v>
      </c>
      <c r="C35" s="8" t="s">
        <v>61</v>
      </c>
      <c r="D35" s="8" t="s">
        <v>32</v>
      </c>
      <c r="E35" s="38" t="s">
        <v>68</v>
      </c>
      <c r="F35" s="15">
        <v>114</v>
      </c>
      <c r="G35" s="22">
        <v>15</v>
      </c>
      <c r="H35" s="18">
        <v>13.157894736842104</v>
      </c>
      <c r="I35" s="33">
        <f t="shared" si="1"/>
        <v>99</v>
      </c>
      <c r="J35" s="22">
        <v>29</v>
      </c>
      <c r="K35" s="18">
        <f t="shared" si="0"/>
        <v>29.292929292929294</v>
      </c>
      <c r="L35" s="15">
        <v>114</v>
      </c>
      <c r="M35" s="22">
        <v>1</v>
      </c>
      <c r="N35" s="27">
        <v>0.8771929824561403</v>
      </c>
      <c r="O35" s="15">
        <v>114</v>
      </c>
      <c r="P35" s="22">
        <v>0</v>
      </c>
      <c r="Q35" s="28">
        <v>0</v>
      </c>
      <c r="R35" s="18">
        <v>4</v>
      </c>
      <c r="S35" s="18">
        <v>3.5087719298245612</v>
      </c>
      <c r="T35" s="33">
        <v>15</v>
      </c>
      <c r="U35" s="28">
        <v>13.157894736842104</v>
      </c>
      <c r="V35" s="33">
        <v>2</v>
      </c>
      <c r="W35" s="27">
        <v>1.7543859649122806</v>
      </c>
    </row>
    <row r="36" spans="2:23" ht="15" customHeight="1" x14ac:dyDescent="0.3">
      <c r="B36" s="6"/>
      <c r="C36" s="8"/>
      <c r="D36" s="8" t="s">
        <v>62</v>
      </c>
      <c r="E36" s="38" t="s">
        <v>69</v>
      </c>
      <c r="F36" s="15">
        <v>315</v>
      </c>
      <c r="G36" s="22">
        <v>57</v>
      </c>
      <c r="H36" s="18">
        <v>18.095238095238095</v>
      </c>
      <c r="I36" s="33">
        <f t="shared" si="1"/>
        <v>258</v>
      </c>
      <c r="J36" s="22">
        <v>87</v>
      </c>
      <c r="K36" s="18">
        <f t="shared" si="0"/>
        <v>33.720930232558139</v>
      </c>
      <c r="L36" s="15">
        <v>315</v>
      </c>
      <c r="M36" s="22">
        <v>22</v>
      </c>
      <c r="N36" s="27">
        <v>6.9841269841269842</v>
      </c>
      <c r="O36" s="15">
        <v>315</v>
      </c>
      <c r="P36" s="22">
        <v>6</v>
      </c>
      <c r="Q36" s="28">
        <v>1.9047619047619049</v>
      </c>
      <c r="R36" s="18">
        <v>27</v>
      </c>
      <c r="S36" s="18">
        <v>8.5714285714285712</v>
      </c>
      <c r="T36" s="33">
        <v>28</v>
      </c>
      <c r="U36" s="28">
        <v>8.8888888888888893</v>
      </c>
      <c r="V36" s="33">
        <v>5</v>
      </c>
      <c r="W36" s="27">
        <v>1.5873015873015872</v>
      </c>
    </row>
    <row r="37" spans="2:23" ht="15" customHeight="1" x14ac:dyDescent="0.3">
      <c r="B37" s="6"/>
      <c r="C37" s="8" t="s">
        <v>63</v>
      </c>
      <c r="D37" s="8" t="s">
        <v>64</v>
      </c>
      <c r="E37" s="38" t="s">
        <v>70</v>
      </c>
      <c r="F37" s="15">
        <v>525</v>
      </c>
      <c r="G37" s="22">
        <v>35</v>
      </c>
      <c r="H37" s="18">
        <v>6.666666666666667</v>
      </c>
      <c r="I37" s="33">
        <f t="shared" si="1"/>
        <v>490</v>
      </c>
      <c r="J37" s="22">
        <v>116</v>
      </c>
      <c r="K37" s="18">
        <f t="shared" si="0"/>
        <v>23.673469387755102</v>
      </c>
      <c r="L37" s="15">
        <v>525</v>
      </c>
      <c r="M37" s="22">
        <v>16</v>
      </c>
      <c r="N37" s="27">
        <v>3.0476190476190474</v>
      </c>
      <c r="O37" s="15">
        <v>525</v>
      </c>
      <c r="P37" s="22">
        <v>10</v>
      </c>
      <c r="Q37" s="28">
        <v>1.9047619047619049</v>
      </c>
      <c r="R37" s="18">
        <v>27</v>
      </c>
      <c r="S37" s="18">
        <v>5.1428571428571423</v>
      </c>
      <c r="T37" s="33">
        <v>27</v>
      </c>
      <c r="U37" s="28">
        <v>5.1428571428571423</v>
      </c>
      <c r="V37" s="33">
        <v>5</v>
      </c>
      <c r="W37" s="27">
        <v>0.95238095238095244</v>
      </c>
    </row>
    <row r="38" spans="2:23" ht="15" customHeight="1" x14ac:dyDescent="0.3">
      <c r="B38" s="6"/>
      <c r="C38" s="8"/>
      <c r="D38" s="8" t="s">
        <v>65</v>
      </c>
      <c r="E38" s="38" t="s">
        <v>71</v>
      </c>
      <c r="F38" s="15">
        <v>2630</v>
      </c>
      <c r="G38" s="22">
        <v>490</v>
      </c>
      <c r="H38" s="18">
        <v>18.631178707224336</v>
      </c>
      <c r="I38" s="33">
        <f t="shared" si="1"/>
        <v>2140</v>
      </c>
      <c r="J38" s="22">
        <v>761</v>
      </c>
      <c r="K38" s="18">
        <f t="shared" si="0"/>
        <v>35.560747663551403</v>
      </c>
      <c r="L38" s="15">
        <v>2630</v>
      </c>
      <c r="M38" s="22">
        <v>159</v>
      </c>
      <c r="N38" s="27">
        <v>6.0456273764258555</v>
      </c>
      <c r="O38" s="15">
        <v>2630</v>
      </c>
      <c r="P38" s="22">
        <v>63</v>
      </c>
      <c r="Q38" s="28">
        <v>2.3954372623574147</v>
      </c>
      <c r="R38" s="18">
        <v>223</v>
      </c>
      <c r="S38" s="18">
        <v>8.4790874524714823</v>
      </c>
      <c r="T38" s="33">
        <v>114</v>
      </c>
      <c r="U38" s="28">
        <v>4.334600760456274</v>
      </c>
      <c r="V38" s="33">
        <v>31</v>
      </c>
      <c r="W38" s="27">
        <v>1.1787072243346008</v>
      </c>
    </row>
    <row r="39" spans="2:23" ht="15" customHeight="1" thickBot="1" x14ac:dyDescent="0.35">
      <c r="B39" s="6"/>
      <c r="C39" s="8"/>
      <c r="D39" s="8" t="s">
        <v>66</v>
      </c>
      <c r="E39" s="38" t="s">
        <v>72</v>
      </c>
      <c r="F39" s="15">
        <v>1293</v>
      </c>
      <c r="G39" s="22">
        <v>563</v>
      </c>
      <c r="H39" s="18">
        <v>43.54215003866976</v>
      </c>
      <c r="I39" s="33">
        <f t="shared" si="1"/>
        <v>730</v>
      </c>
      <c r="J39" s="22">
        <v>417</v>
      </c>
      <c r="K39" s="18">
        <f t="shared" si="0"/>
        <v>57.12328767123288</v>
      </c>
      <c r="L39" s="15">
        <v>1293</v>
      </c>
      <c r="M39" s="22">
        <v>189</v>
      </c>
      <c r="N39" s="27">
        <v>14.617169373549885</v>
      </c>
      <c r="O39" s="15">
        <v>1293</v>
      </c>
      <c r="P39" s="22">
        <v>32</v>
      </c>
      <c r="Q39" s="28">
        <v>2.4748646558391338</v>
      </c>
      <c r="R39" s="18">
        <v>135</v>
      </c>
      <c r="S39" s="18">
        <v>10.440835266821345</v>
      </c>
      <c r="T39" s="33">
        <v>42</v>
      </c>
      <c r="U39" s="28">
        <v>3.2482598607888629</v>
      </c>
      <c r="V39" s="33">
        <v>11</v>
      </c>
      <c r="W39" s="27">
        <v>0.8507347254447023</v>
      </c>
    </row>
    <row r="40" spans="2:23" ht="15" customHeight="1" thickBot="1" x14ac:dyDescent="0.35">
      <c r="B40" s="71" t="s">
        <v>80</v>
      </c>
      <c r="C40" s="72"/>
      <c r="D40" s="72"/>
      <c r="E40" s="73"/>
      <c r="F40" s="16">
        <f>SUM(F8:F39)</f>
        <v>22790</v>
      </c>
      <c r="G40" s="24">
        <f>SUM(G8:G39)</f>
        <v>3515</v>
      </c>
      <c r="H40" s="20">
        <f>G40/F40*100</f>
        <v>15.423431329530496</v>
      </c>
      <c r="I40" s="34">
        <f>SUM(I8:I39)</f>
        <v>19275</v>
      </c>
      <c r="J40" s="24">
        <f>SUM(J8:J39)</f>
        <v>7050</v>
      </c>
      <c r="K40" s="20">
        <f>J40/I40*100</f>
        <v>36.575875486381321</v>
      </c>
      <c r="L40" s="16">
        <f>SUM(L8:L39)</f>
        <v>22790</v>
      </c>
      <c r="M40" s="24">
        <f>SUM(M8:M39)</f>
        <v>1047</v>
      </c>
      <c r="N40" s="30">
        <f>M40/L40*100</f>
        <v>4.59412022817025</v>
      </c>
      <c r="O40" s="16">
        <f>SUM(O8:O39)</f>
        <v>22790</v>
      </c>
      <c r="P40" s="24">
        <f>SUM(P8:P39)</f>
        <v>404</v>
      </c>
      <c r="Q40" s="31">
        <f>P40/O40*100</f>
        <v>1.77270732777534</v>
      </c>
      <c r="R40" s="24">
        <f>SUM(R8:R39)</f>
        <v>1655</v>
      </c>
      <c r="S40" s="31">
        <f>R40/O40*100</f>
        <v>7.2619569986836332</v>
      </c>
      <c r="T40" s="34">
        <f>SUM(T8:T39)</f>
        <v>1145</v>
      </c>
      <c r="U40" s="31">
        <f>T40/O40*100</f>
        <v>5.0241333918385251</v>
      </c>
      <c r="V40" s="34">
        <f>SUM(V8:V39)</f>
        <v>217</v>
      </c>
      <c r="W40" s="30">
        <f>V40/O40*100</f>
        <v>0.9521720052654673</v>
      </c>
    </row>
    <row r="41" spans="2:23" ht="15" customHeight="1" x14ac:dyDescent="0.3">
      <c r="B41" s="3" t="s">
        <v>78</v>
      </c>
      <c r="C41" s="3"/>
      <c r="D41" s="3"/>
      <c r="E41" s="3"/>
      <c r="F41" s="3"/>
    </row>
    <row r="42" spans="2:23" ht="15" customHeight="1" x14ac:dyDescent="0.3">
      <c r="B42" s="3" t="s">
        <v>5</v>
      </c>
      <c r="C42" s="3"/>
      <c r="D42" s="3"/>
      <c r="E42" s="3"/>
      <c r="F42" s="3"/>
    </row>
    <row r="43" spans="2:23" ht="15" customHeight="1" x14ac:dyDescent="0.3">
      <c r="B43" s="3" t="s">
        <v>17</v>
      </c>
      <c r="C43" s="3"/>
      <c r="D43" s="3"/>
      <c r="E43" s="3"/>
      <c r="F43" s="3"/>
    </row>
    <row r="44" spans="2:23" ht="15" customHeight="1" x14ac:dyDescent="0.3">
      <c r="B44" s="3" t="s">
        <v>22</v>
      </c>
      <c r="C44" s="3"/>
      <c r="D44" s="3"/>
      <c r="E44" s="3"/>
      <c r="F44" s="3"/>
    </row>
    <row r="45" spans="2:23" ht="15" customHeight="1" x14ac:dyDescent="0.3">
      <c r="B45" s="3" t="s">
        <v>73</v>
      </c>
    </row>
    <row r="46" spans="2:23" ht="15" customHeight="1" x14ac:dyDescent="0.3">
      <c r="B46" s="3"/>
    </row>
  </sheetData>
  <mergeCells count="21">
    <mergeCell ref="V6:W6"/>
    <mergeCell ref="E5:E7"/>
    <mergeCell ref="B2:W2"/>
    <mergeCell ref="B3:W3"/>
    <mergeCell ref="B5:B7"/>
    <mergeCell ref="F5:K5"/>
    <mergeCell ref="L5:N5"/>
    <mergeCell ref="O5:W5"/>
    <mergeCell ref="F6:F7"/>
    <mergeCell ref="G6:H6"/>
    <mergeCell ref="L6:L7"/>
    <mergeCell ref="D5:D7"/>
    <mergeCell ref="J6:K6"/>
    <mergeCell ref="I6:I7"/>
    <mergeCell ref="B40:E40"/>
    <mergeCell ref="M6:N6"/>
    <mergeCell ref="O6:O7"/>
    <mergeCell ref="P6:Q6"/>
    <mergeCell ref="T6:U6"/>
    <mergeCell ref="C5:C7"/>
    <mergeCell ref="R6:S6"/>
  </mergeCells>
  <phoneticPr fontId="16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tabColor rgb="FF00B0F0"/>
  </sheetPr>
  <dimension ref="A1:W46"/>
  <sheetViews>
    <sheetView showGridLines="0" workbookViewId="0">
      <selection activeCell="B2" sqref="B2:W2"/>
    </sheetView>
  </sheetViews>
  <sheetFormatPr baseColWidth="10" defaultColWidth="11.44140625" defaultRowHeight="15" customHeight="1" x14ac:dyDescent="0.3"/>
  <cols>
    <col min="1" max="1" width="12.6640625" style="2" customWidth="1"/>
    <col min="2" max="2" width="15.6640625" style="2" customWidth="1"/>
    <col min="3" max="3" width="25.6640625" style="2" customWidth="1"/>
    <col min="4" max="4" width="35.6640625" style="2" customWidth="1"/>
    <col min="5" max="5" width="10.6640625" style="2" customWidth="1"/>
    <col min="6" max="23" width="12.6640625" style="2" customWidth="1"/>
    <col min="24" max="16384" width="11.44140625" style="2"/>
  </cols>
  <sheetData>
    <row r="1" spans="1:23" ht="15" customHeight="1" x14ac:dyDescent="0.3">
      <c r="A1" s="1"/>
    </row>
    <row r="2" spans="1:23" ht="84.9" customHeight="1" x14ac:dyDescent="0.3">
      <c r="A2" s="1"/>
      <c r="B2" s="76" t="s">
        <v>110</v>
      </c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  <c r="T2" s="76"/>
      <c r="U2" s="76"/>
      <c r="V2" s="76"/>
      <c r="W2" s="76"/>
    </row>
    <row r="3" spans="1:23" ht="15" customHeight="1" x14ac:dyDescent="0.3">
      <c r="A3" s="1"/>
      <c r="B3" s="77" t="str">
        <f>INICIO!C$8</f>
        <v>PERIODO: ENERO - SEPTIEMBRE 2021</v>
      </c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77"/>
      <c r="V3" s="77"/>
      <c r="W3" s="77"/>
    </row>
    <row r="4" spans="1:23" ht="15" customHeight="1" thickBot="1" x14ac:dyDescent="0.35"/>
    <row r="5" spans="1:23" ht="15" customHeight="1" thickBot="1" x14ac:dyDescent="0.35">
      <c r="B5" s="75" t="s">
        <v>0</v>
      </c>
      <c r="C5" s="75" t="s">
        <v>6</v>
      </c>
      <c r="D5" s="75" t="s">
        <v>7</v>
      </c>
      <c r="E5" s="75" t="s">
        <v>8</v>
      </c>
      <c r="F5" s="74" t="s">
        <v>12</v>
      </c>
      <c r="G5" s="74"/>
      <c r="H5" s="74"/>
      <c r="I5" s="74"/>
      <c r="J5" s="74"/>
      <c r="K5" s="74"/>
      <c r="L5" s="74" t="s">
        <v>13</v>
      </c>
      <c r="M5" s="74"/>
      <c r="N5" s="74"/>
      <c r="O5" s="74" t="s">
        <v>15</v>
      </c>
      <c r="P5" s="74"/>
      <c r="Q5" s="74"/>
      <c r="R5" s="74"/>
      <c r="S5" s="74"/>
      <c r="T5" s="74"/>
      <c r="U5" s="74"/>
      <c r="V5" s="74"/>
      <c r="W5" s="74"/>
    </row>
    <row r="6" spans="1:23" ht="15" customHeight="1" thickBot="1" x14ac:dyDescent="0.35">
      <c r="B6" s="75"/>
      <c r="C6" s="75"/>
      <c r="D6" s="75"/>
      <c r="E6" s="75"/>
      <c r="F6" s="74" t="s">
        <v>11</v>
      </c>
      <c r="G6" s="74" t="s">
        <v>10</v>
      </c>
      <c r="H6" s="74"/>
      <c r="I6" s="74" t="s">
        <v>11</v>
      </c>
      <c r="J6" s="78" t="s">
        <v>21</v>
      </c>
      <c r="K6" s="79"/>
      <c r="L6" s="74" t="s">
        <v>11</v>
      </c>
      <c r="M6" s="74" t="s">
        <v>14</v>
      </c>
      <c r="N6" s="74"/>
      <c r="O6" s="74" t="s">
        <v>11</v>
      </c>
      <c r="P6" s="74" t="s">
        <v>16</v>
      </c>
      <c r="Q6" s="74"/>
      <c r="R6" s="74" t="s">
        <v>113</v>
      </c>
      <c r="S6" s="74"/>
      <c r="T6" s="74" t="s">
        <v>3</v>
      </c>
      <c r="U6" s="74"/>
      <c r="V6" s="74" t="s">
        <v>4</v>
      </c>
      <c r="W6" s="74"/>
    </row>
    <row r="7" spans="1:23" ht="30" customHeight="1" thickBot="1" x14ac:dyDescent="0.35">
      <c r="B7" s="75"/>
      <c r="C7" s="75"/>
      <c r="D7" s="75"/>
      <c r="E7" s="75"/>
      <c r="F7" s="74"/>
      <c r="G7" s="13" t="s">
        <v>1</v>
      </c>
      <c r="H7" s="13" t="s">
        <v>2</v>
      </c>
      <c r="I7" s="74"/>
      <c r="J7" s="58" t="s">
        <v>1</v>
      </c>
      <c r="K7" s="13" t="s">
        <v>2</v>
      </c>
      <c r="L7" s="74"/>
      <c r="M7" s="13" t="s">
        <v>1</v>
      </c>
      <c r="N7" s="13" t="s">
        <v>2</v>
      </c>
      <c r="O7" s="74"/>
      <c r="P7" s="13" t="s">
        <v>1</v>
      </c>
      <c r="Q7" s="13" t="s">
        <v>2</v>
      </c>
      <c r="R7" s="59" t="s">
        <v>1</v>
      </c>
      <c r="S7" s="59" t="s">
        <v>2</v>
      </c>
      <c r="T7" s="13" t="s">
        <v>1</v>
      </c>
      <c r="U7" s="13" t="s">
        <v>2</v>
      </c>
      <c r="V7" s="13" t="s">
        <v>1</v>
      </c>
      <c r="W7" s="13" t="s">
        <v>2</v>
      </c>
    </row>
    <row r="8" spans="1:23" ht="15" customHeight="1" x14ac:dyDescent="0.3">
      <c r="B8" s="5" t="s">
        <v>27</v>
      </c>
      <c r="C8" s="8" t="s">
        <v>34</v>
      </c>
      <c r="D8" s="7" t="s">
        <v>27</v>
      </c>
      <c r="E8" s="37" t="s">
        <v>81</v>
      </c>
      <c r="F8" s="14">
        <v>5018</v>
      </c>
      <c r="G8" s="21">
        <v>582</v>
      </c>
      <c r="H8" s="17">
        <v>11.59824631327222</v>
      </c>
      <c r="I8" s="32">
        <f>F8-G8</f>
        <v>4436</v>
      </c>
      <c r="J8" s="21">
        <v>1622</v>
      </c>
      <c r="K8" s="17">
        <f t="shared" ref="K8:K39" si="0">J8/I8*100</f>
        <v>36.564472497745712</v>
      </c>
      <c r="L8" s="14">
        <v>5018</v>
      </c>
      <c r="M8" s="21">
        <v>216</v>
      </c>
      <c r="N8" s="25">
        <v>4.3045037863690707</v>
      </c>
      <c r="O8" s="14">
        <v>5018</v>
      </c>
      <c r="P8" s="21">
        <v>118</v>
      </c>
      <c r="Q8" s="26">
        <v>2.3515344758868078</v>
      </c>
      <c r="R8" s="17">
        <v>434</v>
      </c>
      <c r="S8" s="17">
        <v>8.6488640892785984</v>
      </c>
      <c r="T8" s="32">
        <v>193</v>
      </c>
      <c r="U8" s="26">
        <v>3.8461538461538463</v>
      </c>
      <c r="V8" s="32">
        <v>29</v>
      </c>
      <c r="W8" s="25">
        <v>0.57791948983658825</v>
      </c>
    </row>
    <row r="9" spans="1:23" ht="15" customHeight="1" x14ac:dyDescent="0.3">
      <c r="B9" s="6"/>
      <c r="C9" s="8" t="s">
        <v>35</v>
      </c>
      <c r="D9" s="8" t="s">
        <v>36</v>
      </c>
      <c r="E9" s="38" t="s">
        <v>82</v>
      </c>
      <c r="F9" s="15">
        <v>158</v>
      </c>
      <c r="G9" s="22">
        <v>30</v>
      </c>
      <c r="H9" s="18">
        <v>18.9873417721519</v>
      </c>
      <c r="I9" s="33">
        <f t="shared" ref="I9:I39" si="1">F9-G9</f>
        <v>128</v>
      </c>
      <c r="J9" s="22">
        <v>71</v>
      </c>
      <c r="K9" s="18">
        <f t="shared" si="0"/>
        <v>55.46875</v>
      </c>
      <c r="L9" s="15">
        <v>158</v>
      </c>
      <c r="M9" s="22">
        <v>1</v>
      </c>
      <c r="N9" s="27">
        <v>0.63291139240506333</v>
      </c>
      <c r="O9" s="15">
        <v>158</v>
      </c>
      <c r="P9" s="22">
        <v>2</v>
      </c>
      <c r="Q9" s="28">
        <v>1.2658227848101267</v>
      </c>
      <c r="R9" s="18">
        <v>5</v>
      </c>
      <c r="S9" s="18">
        <v>3.1645569620253164</v>
      </c>
      <c r="T9" s="33">
        <v>9</v>
      </c>
      <c r="U9" s="28">
        <v>5.6962025316455698</v>
      </c>
      <c r="V9" s="33">
        <v>1</v>
      </c>
      <c r="W9" s="27">
        <v>0.63291139240506333</v>
      </c>
    </row>
    <row r="10" spans="1:23" ht="15" customHeight="1" x14ac:dyDescent="0.3">
      <c r="B10" s="6"/>
      <c r="C10" s="8"/>
      <c r="D10" s="8" t="s">
        <v>37</v>
      </c>
      <c r="E10" s="38" t="s">
        <v>83</v>
      </c>
      <c r="F10" s="15">
        <v>608</v>
      </c>
      <c r="G10" s="22">
        <v>79</v>
      </c>
      <c r="H10" s="18">
        <v>12.993421052631579</v>
      </c>
      <c r="I10" s="33">
        <f t="shared" si="1"/>
        <v>529</v>
      </c>
      <c r="J10" s="22">
        <v>194</v>
      </c>
      <c r="K10" s="18">
        <f t="shared" si="0"/>
        <v>36.672967863894144</v>
      </c>
      <c r="L10" s="15">
        <v>608</v>
      </c>
      <c r="M10" s="22">
        <v>16</v>
      </c>
      <c r="N10" s="27">
        <v>2.6315789473684208</v>
      </c>
      <c r="O10" s="15">
        <v>608</v>
      </c>
      <c r="P10" s="22">
        <v>8</v>
      </c>
      <c r="Q10" s="28">
        <v>1.3157894736842104</v>
      </c>
      <c r="R10" s="18">
        <v>31</v>
      </c>
      <c r="S10" s="18">
        <v>5.0986842105263159</v>
      </c>
      <c r="T10" s="33">
        <v>32</v>
      </c>
      <c r="U10" s="28">
        <v>5.2631578947368416</v>
      </c>
      <c r="V10" s="33">
        <v>3</v>
      </c>
      <c r="W10" s="27">
        <v>0.49342105263157893</v>
      </c>
    </row>
    <row r="11" spans="1:23" ht="15" customHeight="1" x14ac:dyDescent="0.3">
      <c r="B11" s="6"/>
      <c r="C11" s="8"/>
      <c r="D11" s="8" t="s">
        <v>38</v>
      </c>
      <c r="E11" s="38" t="s">
        <v>84</v>
      </c>
      <c r="F11" s="15">
        <v>157</v>
      </c>
      <c r="G11" s="22">
        <v>31</v>
      </c>
      <c r="H11" s="18">
        <v>19.745222929936308</v>
      </c>
      <c r="I11" s="33">
        <f t="shared" si="1"/>
        <v>126</v>
      </c>
      <c r="J11" s="22">
        <v>68</v>
      </c>
      <c r="K11" s="18">
        <f t="shared" si="0"/>
        <v>53.968253968253968</v>
      </c>
      <c r="L11" s="15">
        <v>157</v>
      </c>
      <c r="M11" s="22">
        <v>6</v>
      </c>
      <c r="N11" s="27">
        <v>3.8216560509554141</v>
      </c>
      <c r="O11" s="15">
        <v>157</v>
      </c>
      <c r="P11" s="22">
        <v>0</v>
      </c>
      <c r="Q11" s="28">
        <v>0</v>
      </c>
      <c r="R11" s="18">
        <v>5</v>
      </c>
      <c r="S11" s="18">
        <v>3.1847133757961785</v>
      </c>
      <c r="T11" s="33">
        <v>13</v>
      </c>
      <c r="U11" s="28">
        <v>8.2802547770700627</v>
      </c>
      <c r="V11" s="33">
        <v>3</v>
      </c>
      <c r="W11" s="27">
        <v>1.910828025477707</v>
      </c>
    </row>
    <row r="12" spans="1:23" ht="15" customHeight="1" x14ac:dyDescent="0.3">
      <c r="B12" s="6"/>
      <c r="C12" s="8"/>
      <c r="D12" s="8" t="s">
        <v>35</v>
      </c>
      <c r="E12" s="38" t="s">
        <v>85</v>
      </c>
      <c r="F12" s="15">
        <v>2185</v>
      </c>
      <c r="G12" s="22">
        <v>280</v>
      </c>
      <c r="H12" s="18">
        <v>12.814645308924485</v>
      </c>
      <c r="I12" s="33">
        <f t="shared" si="1"/>
        <v>1905</v>
      </c>
      <c r="J12" s="22">
        <v>769</v>
      </c>
      <c r="K12" s="18">
        <f t="shared" si="0"/>
        <v>40.367454068241472</v>
      </c>
      <c r="L12" s="15">
        <v>2185</v>
      </c>
      <c r="M12" s="22">
        <v>70</v>
      </c>
      <c r="N12" s="27">
        <v>3.2036613272311212</v>
      </c>
      <c r="O12" s="15">
        <v>2185</v>
      </c>
      <c r="P12" s="22">
        <v>19</v>
      </c>
      <c r="Q12" s="28">
        <v>0.86956521739130432</v>
      </c>
      <c r="R12" s="18">
        <v>110</v>
      </c>
      <c r="S12" s="18">
        <v>5.0343249427917618</v>
      </c>
      <c r="T12" s="33">
        <v>101</v>
      </c>
      <c r="U12" s="28">
        <v>4.6224256292906176</v>
      </c>
      <c r="V12" s="33">
        <v>19</v>
      </c>
      <c r="W12" s="27">
        <v>0.86956521739130432</v>
      </c>
    </row>
    <row r="13" spans="1:23" ht="15" customHeight="1" x14ac:dyDescent="0.3">
      <c r="B13" s="6"/>
      <c r="C13" s="8"/>
      <c r="D13" s="8" t="s">
        <v>39</v>
      </c>
      <c r="E13" s="38" t="s">
        <v>86</v>
      </c>
      <c r="F13" s="15">
        <v>1160</v>
      </c>
      <c r="G13" s="22">
        <v>144</v>
      </c>
      <c r="H13" s="18">
        <v>12.413793103448276</v>
      </c>
      <c r="I13" s="33">
        <f t="shared" si="1"/>
        <v>1016</v>
      </c>
      <c r="J13" s="22">
        <v>365</v>
      </c>
      <c r="K13" s="18">
        <f t="shared" si="0"/>
        <v>35.925196850393696</v>
      </c>
      <c r="L13" s="15">
        <v>1160</v>
      </c>
      <c r="M13" s="22">
        <v>23</v>
      </c>
      <c r="N13" s="27">
        <v>1.9827586206896552</v>
      </c>
      <c r="O13" s="15">
        <v>1160</v>
      </c>
      <c r="P13" s="22">
        <v>10</v>
      </c>
      <c r="Q13" s="28">
        <v>0.86206896551724133</v>
      </c>
      <c r="R13" s="18">
        <v>52</v>
      </c>
      <c r="S13" s="18">
        <v>4.4827586206896548</v>
      </c>
      <c r="T13" s="33">
        <v>69</v>
      </c>
      <c r="U13" s="28">
        <v>5.9482758620689653</v>
      </c>
      <c r="V13" s="33">
        <v>13</v>
      </c>
      <c r="W13" s="27">
        <v>1.1206896551724137</v>
      </c>
    </row>
    <row r="14" spans="1:23" ht="15" customHeight="1" x14ac:dyDescent="0.3">
      <c r="B14" s="6"/>
      <c r="C14" s="8"/>
      <c r="D14" s="8" t="s">
        <v>40</v>
      </c>
      <c r="E14" s="38" t="s">
        <v>87</v>
      </c>
      <c r="F14" s="15">
        <v>575</v>
      </c>
      <c r="G14" s="22">
        <v>84</v>
      </c>
      <c r="H14" s="18">
        <v>14.608695652173914</v>
      </c>
      <c r="I14" s="33">
        <f t="shared" si="1"/>
        <v>491</v>
      </c>
      <c r="J14" s="22">
        <v>203</v>
      </c>
      <c r="K14" s="18">
        <f t="shared" si="0"/>
        <v>41.344195519348268</v>
      </c>
      <c r="L14" s="15">
        <v>575</v>
      </c>
      <c r="M14" s="22">
        <v>23</v>
      </c>
      <c r="N14" s="27">
        <v>4</v>
      </c>
      <c r="O14" s="15">
        <v>575</v>
      </c>
      <c r="P14" s="22">
        <v>3</v>
      </c>
      <c r="Q14" s="28">
        <v>0.52173913043478271</v>
      </c>
      <c r="R14" s="18">
        <v>40</v>
      </c>
      <c r="S14" s="18">
        <v>6.9565217391304346</v>
      </c>
      <c r="T14" s="33">
        <v>21</v>
      </c>
      <c r="U14" s="28">
        <v>3.6521739130434785</v>
      </c>
      <c r="V14" s="33">
        <v>6</v>
      </c>
      <c r="W14" s="27">
        <v>1.0434782608695654</v>
      </c>
    </row>
    <row r="15" spans="1:23" ht="15" customHeight="1" x14ac:dyDescent="0.3">
      <c r="B15" s="6"/>
      <c r="C15" s="8"/>
      <c r="D15" s="8" t="s">
        <v>41</v>
      </c>
      <c r="E15" s="38" t="s">
        <v>88</v>
      </c>
      <c r="F15" s="15">
        <v>320</v>
      </c>
      <c r="G15" s="22">
        <v>102</v>
      </c>
      <c r="H15" s="18">
        <v>31.874999999999996</v>
      </c>
      <c r="I15" s="33">
        <f t="shared" si="1"/>
        <v>218</v>
      </c>
      <c r="J15" s="22">
        <v>122</v>
      </c>
      <c r="K15" s="18">
        <f t="shared" si="0"/>
        <v>55.963302752293572</v>
      </c>
      <c r="L15" s="15">
        <v>320</v>
      </c>
      <c r="M15" s="22">
        <v>16</v>
      </c>
      <c r="N15" s="27">
        <v>5</v>
      </c>
      <c r="O15" s="15">
        <v>320</v>
      </c>
      <c r="P15" s="22">
        <v>2</v>
      </c>
      <c r="Q15" s="28">
        <v>0.625</v>
      </c>
      <c r="R15" s="18">
        <v>13</v>
      </c>
      <c r="S15" s="18">
        <v>4.0625</v>
      </c>
      <c r="T15" s="33">
        <v>17</v>
      </c>
      <c r="U15" s="28">
        <v>5.3125</v>
      </c>
      <c r="V15" s="33">
        <v>3</v>
      </c>
      <c r="W15" s="27">
        <v>0.9375</v>
      </c>
    </row>
    <row r="16" spans="1:23" ht="15" customHeight="1" x14ac:dyDescent="0.3">
      <c r="B16" s="6"/>
      <c r="C16" s="8"/>
      <c r="D16" s="8" t="s">
        <v>42</v>
      </c>
      <c r="E16" s="38" t="s">
        <v>89</v>
      </c>
      <c r="F16" s="15">
        <v>376</v>
      </c>
      <c r="G16" s="22">
        <v>97</v>
      </c>
      <c r="H16" s="18">
        <v>25.797872340425531</v>
      </c>
      <c r="I16" s="33">
        <f t="shared" si="1"/>
        <v>279</v>
      </c>
      <c r="J16" s="22">
        <v>165</v>
      </c>
      <c r="K16" s="18">
        <f t="shared" si="0"/>
        <v>59.13978494623656</v>
      </c>
      <c r="L16" s="15">
        <v>376</v>
      </c>
      <c r="M16" s="22">
        <v>20</v>
      </c>
      <c r="N16" s="27">
        <v>5.3191489361702127</v>
      </c>
      <c r="O16" s="15">
        <v>376</v>
      </c>
      <c r="P16" s="22">
        <v>4</v>
      </c>
      <c r="Q16" s="28">
        <v>1.0638297872340425</v>
      </c>
      <c r="R16" s="18">
        <v>25</v>
      </c>
      <c r="S16" s="18">
        <v>6.6489361702127656</v>
      </c>
      <c r="T16" s="33">
        <v>21</v>
      </c>
      <c r="U16" s="28">
        <v>5.5851063829787231</v>
      </c>
      <c r="V16" s="33">
        <v>0</v>
      </c>
      <c r="W16" s="27">
        <v>0</v>
      </c>
    </row>
    <row r="17" spans="2:23" ht="15" customHeight="1" x14ac:dyDescent="0.3">
      <c r="B17" s="6"/>
      <c r="C17" s="8"/>
      <c r="D17" s="8" t="s">
        <v>43</v>
      </c>
      <c r="E17" s="38" t="s">
        <v>90</v>
      </c>
      <c r="F17" s="15">
        <v>1181</v>
      </c>
      <c r="G17" s="22">
        <v>146</v>
      </c>
      <c r="H17" s="18">
        <v>12.362404741744285</v>
      </c>
      <c r="I17" s="33">
        <f t="shared" si="1"/>
        <v>1035</v>
      </c>
      <c r="J17" s="22">
        <v>424</v>
      </c>
      <c r="K17" s="18">
        <f t="shared" si="0"/>
        <v>40.966183574879231</v>
      </c>
      <c r="L17" s="15">
        <v>1181</v>
      </c>
      <c r="M17" s="22">
        <v>26</v>
      </c>
      <c r="N17" s="27">
        <v>2.201524132091448</v>
      </c>
      <c r="O17" s="15">
        <v>1181</v>
      </c>
      <c r="P17" s="22">
        <v>7</v>
      </c>
      <c r="Q17" s="28">
        <v>0.59271803556308211</v>
      </c>
      <c r="R17" s="18">
        <v>59</v>
      </c>
      <c r="S17" s="18">
        <v>4.995766299745978</v>
      </c>
      <c r="T17" s="33">
        <v>93</v>
      </c>
      <c r="U17" s="28">
        <v>7.8746824724809485</v>
      </c>
      <c r="V17" s="33">
        <v>12</v>
      </c>
      <c r="W17" s="27">
        <v>1.0160880609652836</v>
      </c>
    </row>
    <row r="18" spans="2:23" ht="15" customHeight="1" x14ac:dyDescent="0.3">
      <c r="B18" s="6"/>
      <c r="C18" s="8"/>
      <c r="D18" s="8" t="s">
        <v>44</v>
      </c>
      <c r="E18" s="38" t="s">
        <v>91</v>
      </c>
      <c r="F18" s="15">
        <v>400</v>
      </c>
      <c r="G18" s="22">
        <v>132</v>
      </c>
      <c r="H18" s="18">
        <v>33</v>
      </c>
      <c r="I18" s="33">
        <f t="shared" si="1"/>
        <v>268</v>
      </c>
      <c r="J18" s="22">
        <v>178</v>
      </c>
      <c r="K18" s="18">
        <f t="shared" si="0"/>
        <v>66.417910447761201</v>
      </c>
      <c r="L18" s="15">
        <v>400</v>
      </c>
      <c r="M18" s="22">
        <v>20</v>
      </c>
      <c r="N18" s="27">
        <v>5</v>
      </c>
      <c r="O18" s="15">
        <v>400</v>
      </c>
      <c r="P18" s="22">
        <v>1</v>
      </c>
      <c r="Q18" s="28">
        <v>0.25</v>
      </c>
      <c r="R18" s="18">
        <v>13</v>
      </c>
      <c r="S18" s="18">
        <v>3.25</v>
      </c>
      <c r="T18" s="33">
        <v>25</v>
      </c>
      <c r="U18" s="28">
        <v>6.25</v>
      </c>
      <c r="V18" s="33">
        <v>9</v>
      </c>
      <c r="W18" s="27">
        <v>2.25</v>
      </c>
    </row>
    <row r="19" spans="2:23" ht="15" customHeight="1" x14ac:dyDescent="0.3">
      <c r="B19" s="6"/>
      <c r="C19" s="8" t="s">
        <v>45</v>
      </c>
      <c r="D19" s="8" t="s">
        <v>46</v>
      </c>
      <c r="E19" s="38" t="s">
        <v>92</v>
      </c>
      <c r="F19" s="15">
        <v>432</v>
      </c>
      <c r="G19" s="22">
        <v>77</v>
      </c>
      <c r="H19" s="18">
        <v>17.824074074074073</v>
      </c>
      <c r="I19" s="33">
        <f t="shared" si="1"/>
        <v>355</v>
      </c>
      <c r="J19" s="22">
        <v>162</v>
      </c>
      <c r="K19" s="18">
        <f t="shared" si="0"/>
        <v>45.633802816901408</v>
      </c>
      <c r="L19" s="15">
        <v>432</v>
      </c>
      <c r="M19" s="22">
        <v>12</v>
      </c>
      <c r="N19" s="27">
        <v>2.7777777777777777</v>
      </c>
      <c r="O19" s="15">
        <v>432</v>
      </c>
      <c r="P19" s="22">
        <v>3</v>
      </c>
      <c r="Q19" s="28">
        <v>0.69444444444444442</v>
      </c>
      <c r="R19" s="18">
        <v>22</v>
      </c>
      <c r="S19" s="18">
        <v>5.0925925925925926</v>
      </c>
      <c r="T19" s="33">
        <v>22</v>
      </c>
      <c r="U19" s="28">
        <v>5.0925925925925926</v>
      </c>
      <c r="V19" s="33">
        <v>1</v>
      </c>
      <c r="W19" s="27">
        <v>0.23148148148148145</v>
      </c>
    </row>
    <row r="20" spans="2:23" ht="15" customHeight="1" x14ac:dyDescent="0.3">
      <c r="B20" s="6"/>
      <c r="C20" s="8"/>
      <c r="D20" s="8" t="s">
        <v>47</v>
      </c>
      <c r="E20" s="38" t="s">
        <v>93</v>
      </c>
      <c r="F20" s="15">
        <v>981</v>
      </c>
      <c r="G20" s="22">
        <v>156</v>
      </c>
      <c r="H20" s="18">
        <v>15.902140672782874</v>
      </c>
      <c r="I20" s="33">
        <f t="shared" si="1"/>
        <v>825</v>
      </c>
      <c r="J20" s="22">
        <v>315</v>
      </c>
      <c r="K20" s="18">
        <f t="shared" si="0"/>
        <v>38.181818181818187</v>
      </c>
      <c r="L20" s="15">
        <v>981</v>
      </c>
      <c r="M20" s="22">
        <v>33</v>
      </c>
      <c r="N20" s="27">
        <v>3.3639143730886847</v>
      </c>
      <c r="O20" s="15">
        <v>981</v>
      </c>
      <c r="P20" s="22">
        <v>9</v>
      </c>
      <c r="Q20" s="28">
        <v>0.91743119266055051</v>
      </c>
      <c r="R20" s="18">
        <v>53</v>
      </c>
      <c r="S20" s="18">
        <v>5.4026503567787971</v>
      </c>
      <c r="T20" s="33">
        <v>57</v>
      </c>
      <c r="U20" s="28">
        <v>5.81039755351682</v>
      </c>
      <c r="V20" s="33">
        <v>6</v>
      </c>
      <c r="W20" s="27">
        <v>0.6116207951070336</v>
      </c>
    </row>
    <row r="21" spans="2:23" ht="15" customHeight="1" x14ac:dyDescent="0.3">
      <c r="B21" s="6"/>
      <c r="C21" s="8"/>
      <c r="D21" s="8" t="s">
        <v>48</v>
      </c>
      <c r="E21" s="38" t="s">
        <v>94</v>
      </c>
      <c r="F21" s="15">
        <v>481</v>
      </c>
      <c r="G21" s="22">
        <v>73</v>
      </c>
      <c r="H21" s="18">
        <v>15.176715176715177</v>
      </c>
      <c r="I21" s="33">
        <f t="shared" si="1"/>
        <v>408</v>
      </c>
      <c r="J21" s="22">
        <v>176</v>
      </c>
      <c r="K21" s="18">
        <f t="shared" si="0"/>
        <v>43.137254901960787</v>
      </c>
      <c r="L21" s="15">
        <v>481</v>
      </c>
      <c r="M21" s="22">
        <v>18</v>
      </c>
      <c r="N21" s="27">
        <v>3.7422037422037424</v>
      </c>
      <c r="O21" s="15">
        <v>481</v>
      </c>
      <c r="P21" s="22">
        <v>10</v>
      </c>
      <c r="Q21" s="28">
        <v>2.0790020790020791</v>
      </c>
      <c r="R21" s="18">
        <v>31</v>
      </c>
      <c r="S21" s="18">
        <v>6.4449064449064455</v>
      </c>
      <c r="T21" s="33">
        <v>27</v>
      </c>
      <c r="U21" s="28">
        <v>5.6133056133056138</v>
      </c>
      <c r="V21" s="33">
        <v>4</v>
      </c>
      <c r="W21" s="27">
        <v>0.83160083160083165</v>
      </c>
    </row>
    <row r="22" spans="2:23" ht="15" customHeight="1" x14ac:dyDescent="0.3">
      <c r="B22" s="6"/>
      <c r="C22" s="8"/>
      <c r="D22" s="8" t="s">
        <v>49</v>
      </c>
      <c r="E22" s="38" t="s">
        <v>95</v>
      </c>
      <c r="F22" s="15">
        <v>611</v>
      </c>
      <c r="G22" s="22">
        <v>115</v>
      </c>
      <c r="H22" s="18">
        <v>18.821603927986907</v>
      </c>
      <c r="I22" s="33">
        <f t="shared" si="1"/>
        <v>496</v>
      </c>
      <c r="J22" s="22">
        <v>209</v>
      </c>
      <c r="K22" s="18">
        <f t="shared" si="0"/>
        <v>42.137096774193552</v>
      </c>
      <c r="L22" s="15">
        <v>611</v>
      </c>
      <c r="M22" s="22">
        <v>22</v>
      </c>
      <c r="N22" s="27">
        <v>3.6006546644844519</v>
      </c>
      <c r="O22" s="15">
        <v>611</v>
      </c>
      <c r="P22" s="22">
        <v>11</v>
      </c>
      <c r="Q22" s="28">
        <v>1.800327332242226</v>
      </c>
      <c r="R22" s="18">
        <v>31</v>
      </c>
      <c r="S22" s="18">
        <v>5.0736497545008179</v>
      </c>
      <c r="T22" s="33">
        <v>18</v>
      </c>
      <c r="U22" s="28">
        <v>2.9459901800327333</v>
      </c>
      <c r="V22" s="33">
        <v>8</v>
      </c>
      <c r="W22" s="27">
        <v>1.3093289689034371</v>
      </c>
    </row>
    <row r="23" spans="2:23" ht="15" customHeight="1" x14ac:dyDescent="0.3">
      <c r="B23" s="6"/>
      <c r="C23" s="8"/>
      <c r="D23" s="8" t="s">
        <v>50</v>
      </c>
      <c r="E23" s="38" t="s">
        <v>96</v>
      </c>
      <c r="F23" s="15">
        <v>24</v>
      </c>
      <c r="G23" s="22">
        <v>6</v>
      </c>
      <c r="H23" s="18">
        <v>25</v>
      </c>
      <c r="I23" s="33">
        <f t="shared" si="1"/>
        <v>18</v>
      </c>
      <c r="J23" s="22">
        <v>13</v>
      </c>
      <c r="K23" s="18">
        <f t="shared" si="0"/>
        <v>72.222222222222214</v>
      </c>
      <c r="L23" s="15">
        <v>24</v>
      </c>
      <c r="M23" s="22">
        <v>1</v>
      </c>
      <c r="N23" s="27">
        <v>4.1666666666666661</v>
      </c>
      <c r="O23" s="15">
        <v>24</v>
      </c>
      <c r="P23" s="22">
        <v>0</v>
      </c>
      <c r="Q23" s="28">
        <v>0</v>
      </c>
      <c r="R23" s="18">
        <v>1</v>
      </c>
      <c r="S23" s="18">
        <v>4.1666666666666661</v>
      </c>
      <c r="T23" s="33">
        <v>1</v>
      </c>
      <c r="U23" s="28">
        <v>4.1666666666666661</v>
      </c>
      <c r="V23" s="33">
        <v>0</v>
      </c>
      <c r="W23" s="27">
        <v>0</v>
      </c>
    </row>
    <row r="24" spans="2:23" ht="15" customHeight="1" x14ac:dyDescent="0.3">
      <c r="B24" s="6"/>
      <c r="C24" s="8"/>
      <c r="D24" s="8" t="s">
        <v>51</v>
      </c>
      <c r="E24" s="38" t="s">
        <v>97</v>
      </c>
      <c r="F24" s="15">
        <v>831</v>
      </c>
      <c r="G24" s="22">
        <v>104</v>
      </c>
      <c r="H24" s="18">
        <v>12.515042117930205</v>
      </c>
      <c r="I24" s="33">
        <f t="shared" si="1"/>
        <v>727</v>
      </c>
      <c r="J24" s="22">
        <v>235</v>
      </c>
      <c r="K24" s="18">
        <f t="shared" si="0"/>
        <v>32.324621733149932</v>
      </c>
      <c r="L24" s="15">
        <v>831</v>
      </c>
      <c r="M24" s="22">
        <v>21</v>
      </c>
      <c r="N24" s="27">
        <v>2.5270758122743682</v>
      </c>
      <c r="O24" s="15">
        <v>831</v>
      </c>
      <c r="P24" s="22">
        <v>7</v>
      </c>
      <c r="Q24" s="28">
        <v>0.84235860409145602</v>
      </c>
      <c r="R24" s="18">
        <v>43</v>
      </c>
      <c r="S24" s="18">
        <v>5.1744885679903732</v>
      </c>
      <c r="T24" s="33">
        <v>52</v>
      </c>
      <c r="U24" s="28">
        <v>6.2575210589651027</v>
      </c>
      <c r="V24" s="33">
        <v>12</v>
      </c>
      <c r="W24" s="27">
        <v>1.4440433212996391</v>
      </c>
    </row>
    <row r="25" spans="2:23" ht="15" customHeight="1" x14ac:dyDescent="0.3">
      <c r="B25" s="6"/>
      <c r="C25" s="8"/>
      <c r="D25" s="8" t="s">
        <v>52</v>
      </c>
      <c r="E25" s="38" t="s">
        <v>98</v>
      </c>
      <c r="F25" s="52">
        <v>757</v>
      </c>
      <c r="G25" s="53">
        <v>143</v>
      </c>
      <c r="H25" s="54">
        <v>18.890356671070013</v>
      </c>
      <c r="I25" s="33">
        <f t="shared" si="1"/>
        <v>614</v>
      </c>
      <c r="J25" s="53">
        <v>292</v>
      </c>
      <c r="K25" s="18">
        <f t="shared" si="0"/>
        <v>47.557003257328986</v>
      </c>
      <c r="L25" s="52">
        <v>757</v>
      </c>
      <c r="M25" s="53">
        <v>50</v>
      </c>
      <c r="N25" s="56">
        <v>6.6050198150594461</v>
      </c>
      <c r="O25" s="52">
        <v>757</v>
      </c>
      <c r="P25" s="53">
        <v>26</v>
      </c>
      <c r="Q25" s="57">
        <v>3.4346103038309117</v>
      </c>
      <c r="R25" s="54">
        <v>75</v>
      </c>
      <c r="S25" s="54">
        <v>9.9075297225891674</v>
      </c>
      <c r="T25" s="55">
        <v>29</v>
      </c>
      <c r="U25" s="57">
        <v>3.8309114927344781</v>
      </c>
      <c r="V25" s="55">
        <v>10</v>
      </c>
      <c r="W25" s="56">
        <v>1.321003963011889</v>
      </c>
    </row>
    <row r="26" spans="2:23" ht="15" customHeight="1" x14ac:dyDescent="0.3">
      <c r="B26" s="6"/>
      <c r="C26" s="8"/>
      <c r="D26" s="8" t="s">
        <v>31</v>
      </c>
      <c r="E26" s="38" t="s">
        <v>99</v>
      </c>
      <c r="F26" s="15">
        <v>1255</v>
      </c>
      <c r="G26" s="22">
        <v>134</v>
      </c>
      <c r="H26" s="18">
        <v>10.677290836653386</v>
      </c>
      <c r="I26" s="33">
        <f t="shared" si="1"/>
        <v>1121</v>
      </c>
      <c r="J26" s="22">
        <v>373</v>
      </c>
      <c r="K26" s="18">
        <f t="shared" si="0"/>
        <v>33.273862622658342</v>
      </c>
      <c r="L26" s="15">
        <v>1255</v>
      </c>
      <c r="M26" s="22">
        <v>34</v>
      </c>
      <c r="N26" s="27">
        <v>2.7091633466135456</v>
      </c>
      <c r="O26" s="15">
        <v>1255</v>
      </c>
      <c r="P26" s="22">
        <v>15</v>
      </c>
      <c r="Q26" s="28">
        <v>1.1952191235059761</v>
      </c>
      <c r="R26" s="18">
        <v>63</v>
      </c>
      <c r="S26" s="18">
        <v>5.0199203187250996</v>
      </c>
      <c r="T26" s="33">
        <v>66</v>
      </c>
      <c r="U26" s="28">
        <v>5.2589641434262955</v>
      </c>
      <c r="V26" s="33">
        <v>11</v>
      </c>
      <c r="W26" s="27">
        <v>0.87649402390438258</v>
      </c>
    </row>
    <row r="27" spans="2:23" ht="15" customHeight="1" x14ac:dyDescent="0.3">
      <c r="B27" s="6"/>
      <c r="C27" s="8"/>
      <c r="D27" s="8" t="s">
        <v>53</v>
      </c>
      <c r="E27" s="38" t="s">
        <v>100</v>
      </c>
      <c r="F27" s="15">
        <v>614</v>
      </c>
      <c r="G27" s="22">
        <v>150</v>
      </c>
      <c r="H27" s="18">
        <v>24.429967426710096</v>
      </c>
      <c r="I27" s="33">
        <f t="shared" si="1"/>
        <v>464</v>
      </c>
      <c r="J27" s="22">
        <v>239</v>
      </c>
      <c r="K27" s="18">
        <f t="shared" si="0"/>
        <v>51.508620689655174</v>
      </c>
      <c r="L27" s="15">
        <v>614</v>
      </c>
      <c r="M27" s="22">
        <v>24</v>
      </c>
      <c r="N27" s="27">
        <v>3.9087947882736152</v>
      </c>
      <c r="O27" s="15">
        <v>614</v>
      </c>
      <c r="P27" s="22">
        <v>5</v>
      </c>
      <c r="Q27" s="28">
        <v>0.81433224755700329</v>
      </c>
      <c r="R27" s="18">
        <v>31</v>
      </c>
      <c r="S27" s="18">
        <v>5.0488599348534207</v>
      </c>
      <c r="T27" s="33">
        <v>28</v>
      </c>
      <c r="U27" s="28">
        <v>4.5602605863192185</v>
      </c>
      <c r="V27" s="33">
        <v>7</v>
      </c>
      <c r="W27" s="27">
        <v>1.1400651465798046</v>
      </c>
    </row>
    <row r="28" spans="2:23" ht="15" customHeight="1" x14ac:dyDescent="0.3">
      <c r="B28" s="6" t="s">
        <v>28</v>
      </c>
      <c r="C28" s="8" t="s">
        <v>54</v>
      </c>
      <c r="D28" s="8" t="s">
        <v>55</v>
      </c>
      <c r="E28" s="38" t="s">
        <v>101</v>
      </c>
      <c r="F28" s="15">
        <v>1853</v>
      </c>
      <c r="G28" s="22">
        <v>231</v>
      </c>
      <c r="H28" s="18">
        <v>12.466270912034538</v>
      </c>
      <c r="I28" s="33">
        <f t="shared" si="1"/>
        <v>1622</v>
      </c>
      <c r="J28" s="22">
        <v>575</v>
      </c>
      <c r="K28" s="18">
        <f t="shared" si="0"/>
        <v>35.450061652281136</v>
      </c>
      <c r="L28" s="15">
        <v>1853</v>
      </c>
      <c r="M28" s="22">
        <v>64</v>
      </c>
      <c r="N28" s="27">
        <v>3.4538586076632489</v>
      </c>
      <c r="O28" s="15">
        <v>1853</v>
      </c>
      <c r="P28" s="22">
        <v>44</v>
      </c>
      <c r="Q28" s="28">
        <v>2.3745277927684834</v>
      </c>
      <c r="R28" s="18">
        <v>123</v>
      </c>
      <c r="S28" s="18">
        <v>6.6378845116028069</v>
      </c>
      <c r="T28" s="33">
        <v>52</v>
      </c>
      <c r="U28" s="28">
        <v>2.8062601187263896</v>
      </c>
      <c r="V28" s="33">
        <v>15</v>
      </c>
      <c r="W28" s="27">
        <v>0.80949811117107395</v>
      </c>
    </row>
    <row r="29" spans="2:23" ht="15" customHeight="1" x14ac:dyDescent="0.3">
      <c r="B29" s="6"/>
      <c r="C29" s="8"/>
      <c r="D29" s="8" t="s">
        <v>56</v>
      </c>
      <c r="E29" s="38" t="s">
        <v>102</v>
      </c>
      <c r="F29" s="15">
        <v>1395</v>
      </c>
      <c r="G29" s="22">
        <v>191</v>
      </c>
      <c r="H29" s="18">
        <v>13.691756272401435</v>
      </c>
      <c r="I29" s="33">
        <f t="shared" si="1"/>
        <v>1204</v>
      </c>
      <c r="J29" s="22">
        <v>417</v>
      </c>
      <c r="K29" s="18">
        <f t="shared" si="0"/>
        <v>34.634551495016616</v>
      </c>
      <c r="L29" s="15">
        <v>1395</v>
      </c>
      <c r="M29" s="22">
        <v>50</v>
      </c>
      <c r="N29" s="27">
        <v>3.5842293906810032</v>
      </c>
      <c r="O29" s="15">
        <v>1395</v>
      </c>
      <c r="P29" s="22">
        <v>21</v>
      </c>
      <c r="Q29" s="28">
        <v>1.5053763440860215</v>
      </c>
      <c r="R29" s="18">
        <v>106</v>
      </c>
      <c r="S29" s="18">
        <v>7.5985663082437274</v>
      </c>
      <c r="T29" s="33">
        <v>74</v>
      </c>
      <c r="U29" s="28">
        <v>5.3046594982078847</v>
      </c>
      <c r="V29" s="33">
        <v>20</v>
      </c>
      <c r="W29" s="27">
        <v>1.4336917562724014</v>
      </c>
    </row>
    <row r="30" spans="2:23" ht="15" customHeight="1" x14ac:dyDescent="0.3">
      <c r="B30" s="6"/>
      <c r="C30" s="8"/>
      <c r="D30" s="8" t="s">
        <v>107</v>
      </c>
      <c r="E30" s="38" t="s">
        <v>108</v>
      </c>
      <c r="F30" s="15">
        <v>349</v>
      </c>
      <c r="G30" s="22">
        <v>52</v>
      </c>
      <c r="H30" s="18">
        <v>14.899713467048711</v>
      </c>
      <c r="I30" s="33">
        <f t="shared" si="1"/>
        <v>297</v>
      </c>
      <c r="J30" s="22">
        <v>105</v>
      </c>
      <c r="K30" s="18">
        <f t="shared" si="0"/>
        <v>35.353535353535356</v>
      </c>
      <c r="L30" s="15">
        <v>349</v>
      </c>
      <c r="M30" s="22">
        <v>15</v>
      </c>
      <c r="N30" s="27">
        <v>4.2979942693409736</v>
      </c>
      <c r="O30" s="15">
        <v>349</v>
      </c>
      <c r="P30" s="22">
        <v>8</v>
      </c>
      <c r="Q30" s="28">
        <v>2.2922636103151861</v>
      </c>
      <c r="R30" s="18">
        <v>30</v>
      </c>
      <c r="S30" s="18">
        <v>8.5959885386819472</v>
      </c>
      <c r="T30" s="33">
        <v>7</v>
      </c>
      <c r="U30" s="28">
        <v>2.005730659025788</v>
      </c>
      <c r="V30" s="33">
        <v>2</v>
      </c>
      <c r="W30" s="27">
        <v>0.57306590257879653</v>
      </c>
    </row>
    <row r="31" spans="2:23" ht="15" customHeight="1" x14ac:dyDescent="0.3">
      <c r="B31" s="6" t="s">
        <v>29</v>
      </c>
      <c r="C31" s="8" t="s">
        <v>58</v>
      </c>
      <c r="D31" s="8" t="s">
        <v>33</v>
      </c>
      <c r="E31" s="38" t="s">
        <v>103</v>
      </c>
      <c r="F31" s="15">
        <v>1071</v>
      </c>
      <c r="G31" s="22">
        <v>245</v>
      </c>
      <c r="H31" s="18">
        <v>22.875816993464053</v>
      </c>
      <c r="I31" s="33">
        <f t="shared" si="1"/>
        <v>826</v>
      </c>
      <c r="J31" s="22">
        <v>403</v>
      </c>
      <c r="K31" s="18">
        <f t="shared" si="0"/>
        <v>48.789346246973366</v>
      </c>
      <c r="L31" s="15">
        <v>1071</v>
      </c>
      <c r="M31" s="22">
        <v>46</v>
      </c>
      <c r="N31" s="27">
        <v>4.2950513538748831</v>
      </c>
      <c r="O31" s="15">
        <v>1071</v>
      </c>
      <c r="P31" s="22">
        <v>15</v>
      </c>
      <c r="Q31" s="28">
        <v>1.400560224089636</v>
      </c>
      <c r="R31" s="18">
        <v>66</v>
      </c>
      <c r="S31" s="18">
        <v>6.1624649859943981</v>
      </c>
      <c r="T31" s="33">
        <v>47</v>
      </c>
      <c r="U31" s="28">
        <v>4.3884220354808585</v>
      </c>
      <c r="V31" s="33">
        <v>9</v>
      </c>
      <c r="W31" s="27">
        <v>0.84033613445378152</v>
      </c>
    </row>
    <row r="32" spans="2:23" ht="15" customHeight="1" x14ac:dyDescent="0.3">
      <c r="B32" s="6"/>
      <c r="C32" s="8"/>
      <c r="D32" s="8" t="s">
        <v>57</v>
      </c>
      <c r="E32" s="38" t="s">
        <v>104</v>
      </c>
      <c r="F32" s="15">
        <v>251</v>
      </c>
      <c r="G32" s="22">
        <v>48</v>
      </c>
      <c r="H32" s="18">
        <v>19.123505976095618</v>
      </c>
      <c r="I32" s="33">
        <f t="shared" si="1"/>
        <v>203</v>
      </c>
      <c r="J32" s="22">
        <v>101</v>
      </c>
      <c r="K32" s="18">
        <f t="shared" si="0"/>
        <v>49.75369458128079</v>
      </c>
      <c r="L32" s="15">
        <v>251</v>
      </c>
      <c r="M32" s="22">
        <v>7</v>
      </c>
      <c r="N32" s="27">
        <v>2.788844621513944</v>
      </c>
      <c r="O32" s="15">
        <v>251</v>
      </c>
      <c r="P32" s="22">
        <v>2</v>
      </c>
      <c r="Q32" s="28">
        <v>0.79681274900398402</v>
      </c>
      <c r="R32" s="18">
        <v>20</v>
      </c>
      <c r="S32" s="18">
        <v>7.9681274900398407</v>
      </c>
      <c r="T32" s="33">
        <v>13</v>
      </c>
      <c r="U32" s="28">
        <v>5.1792828685258963</v>
      </c>
      <c r="V32" s="33">
        <v>5</v>
      </c>
      <c r="W32" s="27">
        <v>1.9920318725099602</v>
      </c>
    </row>
    <row r="33" spans="2:23" ht="15" customHeight="1" x14ac:dyDescent="0.3">
      <c r="B33" s="6"/>
      <c r="C33" s="8"/>
      <c r="D33" s="8" t="s">
        <v>59</v>
      </c>
      <c r="E33" s="38" t="s">
        <v>105</v>
      </c>
      <c r="F33" s="15">
        <v>384</v>
      </c>
      <c r="G33" s="22">
        <v>78</v>
      </c>
      <c r="H33" s="18">
        <v>20.3125</v>
      </c>
      <c r="I33" s="33">
        <f t="shared" si="1"/>
        <v>306</v>
      </c>
      <c r="J33" s="22">
        <v>157</v>
      </c>
      <c r="K33" s="18">
        <f t="shared" si="0"/>
        <v>51.307189542483655</v>
      </c>
      <c r="L33" s="15">
        <v>384</v>
      </c>
      <c r="M33" s="22">
        <v>14</v>
      </c>
      <c r="N33" s="27">
        <v>3.6458333333333335</v>
      </c>
      <c r="O33" s="15">
        <v>384</v>
      </c>
      <c r="P33" s="22">
        <v>3</v>
      </c>
      <c r="Q33" s="28">
        <v>0.78125</v>
      </c>
      <c r="R33" s="18">
        <v>27</v>
      </c>
      <c r="S33" s="18">
        <v>7.03125</v>
      </c>
      <c r="T33" s="33">
        <v>18</v>
      </c>
      <c r="U33" s="28">
        <v>4.6875</v>
      </c>
      <c r="V33" s="33">
        <v>3</v>
      </c>
      <c r="W33" s="27">
        <v>0.78125</v>
      </c>
    </row>
    <row r="34" spans="2:23" ht="15" customHeight="1" x14ac:dyDescent="0.3">
      <c r="B34" s="6"/>
      <c r="C34" s="8"/>
      <c r="D34" s="8" t="s">
        <v>60</v>
      </c>
      <c r="E34" s="38" t="s">
        <v>106</v>
      </c>
      <c r="F34" s="15">
        <v>309</v>
      </c>
      <c r="G34" s="22">
        <v>59</v>
      </c>
      <c r="H34" s="18">
        <v>19.093851132686083</v>
      </c>
      <c r="I34" s="33">
        <f t="shared" si="1"/>
        <v>250</v>
      </c>
      <c r="J34" s="22">
        <v>93</v>
      </c>
      <c r="K34" s="18">
        <f t="shared" si="0"/>
        <v>37.200000000000003</v>
      </c>
      <c r="L34" s="15">
        <v>309</v>
      </c>
      <c r="M34" s="22">
        <v>13</v>
      </c>
      <c r="N34" s="27">
        <v>4.2071197411003238</v>
      </c>
      <c r="O34" s="15">
        <v>309</v>
      </c>
      <c r="P34" s="22">
        <v>3</v>
      </c>
      <c r="Q34" s="28">
        <v>0.97087378640776689</v>
      </c>
      <c r="R34" s="18">
        <v>21</v>
      </c>
      <c r="S34" s="18">
        <v>6.7961165048543686</v>
      </c>
      <c r="T34" s="33">
        <v>16</v>
      </c>
      <c r="U34" s="28">
        <v>5.1779935275080913</v>
      </c>
      <c r="V34" s="33">
        <v>3</v>
      </c>
      <c r="W34" s="27">
        <v>0.97087378640776689</v>
      </c>
    </row>
    <row r="35" spans="2:23" ht="15" customHeight="1" x14ac:dyDescent="0.3">
      <c r="B35" s="6" t="s">
        <v>30</v>
      </c>
      <c r="C35" s="8" t="s">
        <v>61</v>
      </c>
      <c r="D35" s="8" t="s">
        <v>32</v>
      </c>
      <c r="E35" s="38" t="s">
        <v>68</v>
      </c>
      <c r="F35" s="15">
        <v>155</v>
      </c>
      <c r="G35" s="22">
        <v>25</v>
      </c>
      <c r="H35" s="18">
        <v>16.129032258064516</v>
      </c>
      <c r="I35" s="33">
        <f t="shared" si="1"/>
        <v>130</v>
      </c>
      <c r="J35" s="22">
        <v>46</v>
      </c>
      <c r="K35" s="18">
        <f t="shared" si="0"/>
        <v>35.384615384615387</v>
      </c>
      <c r="L35" s="15">
        <v>155</v>
      </c>
      <c r="M35" s="22">
        <v>3</v>
      </c>
      <c r="N35" s="27">
        <v>1.935483870967742</v>
      </c>
      <c r="O35" s="15">
        <v>155</v>
      </c>
      <c r="P35" s="22">
        <v>1</v>
      </c>
      <c r="Q35" s="28">
        <v>0.64516129032258063</v>
      </c>
      <c r="R35" s="18">
        <v>7</v>
      </c>
      <c r="S35" s="18">
        <v>4.5161290322580641</v>
      </c>
      <c r="T35" s="33">
        <v>18</v>
      </c>
      <c r="U35" s="28">
        <v>11.612903225806452</v>
      </c>
      <c r="V35" s="33">
        <v>3</v>
      </c>
      <c r="W35" s="27">
        <v>1.935483870967742</v>
      </c>
    </row>
    <row r="36" spans="2:23" ht="15" customHeight="1" x14ac:dyDescent="0.3">
      <c r="B36" s="6"/>
      <c r="C36" s="8"/>
      <c r="D36" s="8" t="s">
        <v>62</v>
      </c>
      <c r="E36" s="38" t="s">
        <v>69</v>
      </c>
      <c r="F36" s="15">
        <v>481</v>
      </c>
      <c r="G36" s="22">
        <v>105</v>
      </c>
      <c r="H36" s="18">
        <v>21.829521829521831</v>
      </c>
      <c r="I36" s="33">
        <f t="shared" si="1"/>
        <v>376</v>
      </c>
      <c r="J36" s="22">
        <v>154</v>
      </c>
      <c r="K36" s="18">
        <f t="shared" si="0"/>
        <v>40.957446808510639</v>
      </c>
      <c r="L36" s="15">
        <v>481</v>
      </c>
      <c r="M36" s="22">
        <v>28</v>
      </c>
      <c r="N36" s="27">
        <v>5.8212058212058215</v>
      </c>
      <c r="O36" s="15">
        <v>481</v>
      </c>
      <c r="P36" s="22">
        <v>8</v>
      </c>
      <c r="Q36" s="28">
        <v>1.6632016632016633</v>
      </c>
      <c r="R36" s="18">
        <v>35</v>
      </c>
      <c r="S36" s="18">
        <v>7.2765072765072771</v>
      </c>
      <c r="T36" s="33">
        <v>35</v>
      </c>
      <c r="U36" s="28">
        <v>7.2765072765072771</v>
      </c>
      <c r="V36" s="33">
        <v>5</v>
      </c>
      <c r="W36" s="27">
        <v>1.0395010395010396</v>
      </c>
    </row>
    <row r="37" spans="2:23" ht="15" customHeight="1" x14ac:dyDescent="0.3">
      <c r="B37" s="6"/>
      <c r="C37" s="8" t="s">
        <v>63</v>
      </c>
      <c r="D37" s="8" t="s">
        <v>64</v>
      </c>
      <c r="E37" s="38" t="s">
        <v>70</v>
      </c>
      <c r="F37" s="15">
        <v>596</v>
      </c>
      <c r="G37" s="22">
        <v>45</v>
      </c>
      <c r="H37" s="18">
        <v>7.550335570469799</v>
      </c>
      <c r="I37" s="33">
        <f t="shared" si="1"/>
        <v>551</v>
      </c>
      <c r="J37" s="22">
        <v>140</v>
      </c>
      <c r="K37" s="18">
        <f t="shared" si="0"/>
        <v>25.408348457350272</v>
      </c>
      <c r="L37" s="15">
        <v>596</v>
      </c>
      <c r="M37" s="22">
        <v>19</v>
      </c>
      <c r="N37" s="27">
        <v>3.1879194630872485</v>
      </c>
      <c r="O37" s="15">
        <v>596</v>
      </c>
      <c r="P37" s="22">
        <v>11</v>
      </c>
      <c r="Q37" s="28">
        <v>1.8456375838926176</v>
      </c>
      <c r="R37" s="18">
        <v>27</v>
      </c>
      <c r="S37" s="18">
        <v>4.5302013422818792</v>
      </c>
      <c r="T37" s="33">
        <v>32</v>
      </c>
      <c r="U37" s="28">
        <v>5.3691275167785237</v>
      </c>
      <c r="V37" s="33">
        <v>5</v>
      </c>
      <c r="W37" s="27">
        <v>0.83892617449664431</v>
      </c>
    </row>
    <row r="38" spans="2:23" ht="15" customHeight="1" x14ac:dyDescent="0.3">
      <c r="B38" s="6"/>
      <c r="C38" s="8"/>
      <c r="D38" s="8" t="s">
        <v>65</v>
      </c>
      <c r="E38" s="38" t="s">
        <v>71</v>
      </c>
      <c r="F38" s="15">
        <v>3209</v>
      </c>
      <c r="G38" s="22">
        <v>709</v>
      </c>
      <c r="H38" s="18">
        <v>22.094110314739794</v>
      </c>
      <c r="I38" s="33">
        <f t="shared" si="1"/>
        <v>2500</v>
      </c>
      <c r="J38" s="22">
        <v>1000</v>
      </c>
      <c r="K38" s="18">
        <f t="shared" si="0"/>
        <v>40</v>
      </c>
      <c r="L38" s="15">
        <v>3209</v>
      </c>
      <c r="M38" s="22">
        <v>213</v>
      </c>
      <c r="N38" s="27">
        <v>6.6375818011841696</v>
      </c>
      <c r="O38" s="15">
        <v>3209</v>
      </c>
      <c r="P38" s="22">
        <v>77</v>
      </c>
      <c r="Q38" s="28">
        <v>2.3995014023060142</v>
      </c>
      <c r="R38" s="18">
        <v>266</v>
      </c>
      <c r="S38" s="18">
        <v>8.2891866625116855</v>
      </c>
      <c r="T38" s="33">
        <v>134</v>
      </c>
      <c r="U38" s="28">
        <v>4.1757556871299473</v>
      </c>
      <c r="V38" s="33">
        <v>33</v>
      </c>
      <c r="W38" s="27">
        <v>1.0283577438454348</v>
      </c>
    </row>
    <row r="39" spans="2:23" ht="15" customHeight="1" thickBot="1" x14ac:dyDescent="0.35">
      <c r="B39" s="6"/>
      <c r="C39" s="8"/>
      <c r="D39" s="8" t="s">
        <v>66</v>
      </c>
      <c r="E39" s="38" t="s">
        <v>72</v>
      </c>
      <c r="F39" s="15">
        <v>1784</v>
      </c>
      <c r="G39" s="22">
        <v>835</v>
      </c>
      <c r="H39" s="18">
        <v>46.804932735426007</v>
      </c>
      <c r="I39" s="33">
        <f t="shared" si="1"/>
        <v>949</v>
      </c>
      <c r="J39" s="22">
        <v>578</v>
      </c>
      <c r="K39" s="18">
        <f t="shared" si="0"/>
        <v>60.906217070600633</v>
      </c>
      <c r="L39" s="15">
        <v>1784</v>
      </c>
      <c r="M39" s="22">
        <v>261</v>
      </c>
      <c r="N39" s="27">
        <v>14.630044843049328</v>
      </c>
      <c r="O39" s="15">
        <v>1784</v>
      </c>
      <c r="P39" s="22">
        <v>41</v>
      </c>
      <c r="Q39" s="28">
        <v>2.2982062780269059</v>
      </c>
      <c r="R39" s="18">
        <v>173</v>
      </c>
      <c r="S39" s="18">
        <v>9.6973094170403584</v>
      </c>
      <c r="T39" s="33">
        <v>52</v>
      </c>
      <c r="U39" s="28">
        <v>2.9147982062780269</v>
      </c>
      <c r="V39" s="33">
        <v>16</v>
      </c>
      <c r="W39" s="27">
        <v>0.89686098654708524</v>
      </c>
    </row>
    <row r="40" spans="2:23" ht="15" customHeight="1" thickBot="1" x14ac:dyDescent="0.35">
      <c r="B40" s="71" t="s">
        <v>80</v>
      </c>
      <c r="C40" s="72"/>
      <c r="D40" s="72"/>
      <c r="E40" s="73"/>
      <c r="F40" s="16">
        <f>SUM(F8:F39)</f>
        <v>29961</v>
      </c>
      <c r="G40" s="24">
        <f>SUM(G8:G39)</f>
        <v>5288</v>
      </c>
      <c r="H40" s="20">
        <f>G40/F40*100</f>
        <v>17.649611161176196</v>
      </c>
      <c r="I40" s="34">
        <f>SUM(I8:I39)</f>
        <v>24673</v>
      </c>
      <c r="J40" s="34">
        <f>SUM(J8:J39)</f>
        <v>9964</v>
      </c>
      <c r="K40" s="20">
        <f>J40/I40*100</f>
        <v>40.384225671786972</v>
      </c>
      <c r="L40" s="16">
        <f>SUM(L8:L39)</f>
        <v>29961</v>
      </c>
      <c r="M40" s="24">
        <f>SUM(M8:M39)</f>
        <v>1385</v>
      </c>
      <c r="N40" s="30">
        <f>M40/L40*100</f>
        <v>4.6226761456560199</v>
      </c>
      <c r="O40" s="16">
        <f>SUM(O8:O39)</f>
        <v>29961</v>
      </c>
      <c r="P40" s="24">
        <f>SUM(P8:P39)</f>
        <v>494</v>
      </c>
      <c r="Q40" s="31">
        <f>P40/O40*100</f>
        <v>1.6488101198224359</v>
      </c>
      <c r="R40" s="24">
        <f>SUM(R8:R39)</f>
        <v>2038</v>
      </c>
      <c r="S40" s="31">
        <f>R40/O40*100</f>
        <v>6.8021761623443808</v>
      </c>
      <c r="T40" s="34">
        <f>SUM(T8:T39)</f>
        <v>1392</v>
      </c>
      <c r="U40" s="31">
        <f>T40/O40*100</f>
        <v>4.6460398518073491</v>
      </c>
      <c r="V40" s="34">
        <f>SUM(V8:V39)</f>
        <v>276</v>
      </c>
      <c r="W40" s="30">
        <f>V40/O40*100</f>
        <v>0.92119755682387106</v>
      </c>
    </row>
    <row r="41" spans="2:23" ht="15" customHeight="1" x14ac:dyDescent="0.3">
      <c r="B41" s="3" t="s">
        <v>78</v>
      </c>
      <c r="C41" s="3"/>
      <c r="D41" s="3"/>
      <c r="E41" s="3"/>
      <c r="F41" s="3"/>
    </row>
    <row r="42" spans="2:23" ht="15" customHeight="1" x14ac:dyDescent="0.3">
      <c r="B42" s="3" t="s">
        <v>5</v>
      </c>
      <c r="C42" s="3"/>
      <c r="D42" s="3"/>
      <c r="E42" s="3"/>
      <c r="F42" s="3"/>
    </row>
    <row r="43" spans="2:23" ht="15" customHeight="1" x14ac:dyDescent="0.3">
      <c r="B43" s="3" t="s">
        <v>17</v>
      </c>
      <c r="C43" s="3"/>
      <c r="D43" s="3"/>
      <c r="E43" s="3"/>
      <c r="F43" s="3"/>
    </row>
    <row r="44" spans="2:23" ht="15" customHeight="1" x14ac:dyDescent="0.3">
      <c r="B44" s="3" t="s">
        <v>22</v>
      </c>
      <c r="C44" s="3"/>
      <c r="D44" s="3"/>
      <c r="E44" s="3"/>
      <c r="F44" s="3"/>
    </row>
    <row r="45" spans="2:23" ht="15" customHeight="1" x14ac:dyDescent="0.3">
      <c r="B45" s="3" t="s">
        <v>73</v>
      </c>
    </row>
    <row r="46" spans="2:23" ht="15" customHeight="1" x14ac:dyDescent="0.3">
      <c r="B46" s="3"/>
    </row>
  </sheetData>
  <mergeCells count="21">
    <mergeCell ref="B40:E40"/>
    <mergeCell ref="G6:H6"/>
    <mergeCell ref="L6:L7"/>
    <mergeCell ref="M6:N6"/>
    <mergeCell ref="B2:W2"/>
    <mergeCell ref="B3:W3"/>
    <mergeCell ref="B5:B7"/>
    <mergeCell ref="C5:C7"/>
    <mergeCell ref="D5:D7"/>
    <mergeCell ref="E5:E7"/>
    <mergeCell ref="F5:K5"/>
    <mergeCell ref="L5:N5"/>
    <mergeCell ref="O5:W5"/>
    <mergeCell ref="F6:F7"/>
    <mergeCell ref="T6:U6"/>
    <mergeCell ref="V6:W6"/>
    <mergeCell ref="O6:O7"/>
    <mergeCell ref="P6:Q6"/>
    <mergeCell ref="J6:K6"/>
    <mergeCell ref="I6:I7"/>
    <mergeCell ref="R6:S6"/>
  </mergeCells>
  <phoneticPr fontId="16" type="noConversion"/>
  <conditionalFormatting sqref="E8:E39">
    <cfRule type="duplicateValues" dxfId="0" priority="19"/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tabColor rgb="FFFF0000"/>
  </sheetPr>
  <dimension ref="A1:N43"/>
  <sheetViews>
    <sheetView showGridLines="0" workbookViewId="0">
      <selection activeCell="D27" sqref="D27"/>
    </sheetView>
  </sheetViews>
  <sheetFormatPr baseColWidth="10" defaultColWidth="11.44140625" defaultRowHeight="15" customHeight="1" x14ac:dyDescent="0.3"/>
  <cols>
    <col min="1" max="1" width="12.6640625" style="2" customWidth="1"/>
    <col min="2" max="2" width="15.6640625" style="2" customWidth="1"/>
    <col min="3" max="3" width="25.6640625" style="2" customWidth="1"/>
    <col min="4" max="4" width="35.6640625" style="2" customWidth="1"/>
    <col min="5" max="5" width="10.6640625" style="2" customWidth="1"/>
    <col min="6" max="14" width="12.6640625" style="2" customWidth="1"/>
    <col min="15" max="16384" width="11.44140625" style="2"/>
  </cols>
  <sheetData>
    <row r="1" spans="1:14" ht="15" customHeight="1" x14ac:dyDescent="0.3">
      <c r="A1" s="1"/>
    </row>
    <row r="2" spans="1:14" ht="84.9" customHeight="1" x14ac:dyDescent="0.3">
      <c r="A2" s="1"/>
      <c r="B2" s="76" t="s">
        <v>112</v>
      </c>
      <c r="C2" s="76"/>
      <c r="D2" s="76"/>
      <c r="E2" s="76"/>
      <c r="F2" s="82"/>
      <c r="G2" s="82"/>
      <c r="H2" s="82"/>
      <c r="I2" s="82"/>
      <c r="J2" s="82"/>
      <c r="K2" s="82"/>
      <c r="L2" s="82"/>
      <c r="M2" s="82"/>
      <c r="N2" s="82"/>
    </row>
    <row r="3" spans="1:14" ht="15" customHeight="1" x14ac:dyDescent="0.3">
      <c r="A3" s="1"/>
      <c r="B3" s="77" t="str">
        <f>INICIO!C$8</f>
        <v>PERIODO: ENERO - SEPTIEMBRE 2021</v>
      </c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</row>
    <row r="4" spans="1:14" ht="15" customHeight="1" thickBot="1" x14ac:dyDescent="0.35"/>
    <row r="5" spans="1:14" ht="15" customHeight="1" thickBot="1" x14ac:dyDescent="0.35">
      <c r="B5" s="75" t="s">
        <v>0</v>
      </c>
      <c r="C5" s="75" t="s">
        <v>6</v>
      </c>
      <c r="D5" s="83" t="s">
        <v>7</v>
      </c>
      <c r="E5" s="75" t="s">
        <v>8</v>
      </c>
      <c r="F5" s="74" t="s">
        <v>11</v>
      </c>
      <c r="G5" s="74" t="s">
        <v>9</v>
      </c>
      <c r="H5" s="74"/>
      <c r="I5" s="79" t="s">
        <v>18</v>
      </c>
      <c r="J5" s="74"/>
      <c r="K5" s="74" t="s">
        <v>19</v>
      </c>
      <c r="L5" s="74"/>
      <c r="M5" s="74" t="s">
        <v>20</v>
      </c>
      <c r="N5" s="74"/>
    </row>
    <row r="6" spans="1:14" ht="15" customHeight="1" thickBot="1" x14ac:dyDescent="0.35">
      <c r="B6" s="75"/>
      <c r="C6" s="75"/>
      <c r="D6" s="83"/>
      <c r="E6" s="75"/>
      <c r="F6" s="74"/>
      <c r="G6" s="10" t="s">
        <v>1</v>
      </c>
      <c r="H6" s="10" t="s">
        <v>2</v>
      </c>
      <c r="I6" s="11" t="s">
        <v>1</v>
      </c>
      <c r="J6" s="10" t="s">
        <v>2</v>
      </c>
      <c r="K6" s="10" t="s">
        <v>1</v>
      </c>
      <c r="L6" s="10" t="s">
        <v>2</v>
      </c>
      <c r="M6" s="10" t="s">
        <v>1</v>
      </c>
      <c r="N6" s="10" t="s">
        <v>2</v>
      </c>
    </row>
    <row r="7" spans="1:14" ht="15" customHeight="1" x14ac:dyDescent="0.3">
      <c r="B7" s="5" t="s">
        <v>27</v>
      </c>
      <c r="C7" s="8" t="s">
        <v>34</v>
      </c>
      <c r="D7" s="7" t="s">
        <v>27</v>
      </c>
      <c r="E7" s="9" t="s">
        <v>81</v>
      </c>
      <c r="F7" s="14">
        <v>1564</v>
      </c>
      <c r="G7" s="23">
        <v>505</v>
      </c>
      <c r="H7" s="29">
        <v>32.289002557544755</v>
      </c>
      <c r="I7" s="23">
        <v>333</v>
      </c>
      <c r="J7" s="19">
        <v>21.291560102301791</v>
      </c>
      <c r="K7" s="32">
        <v>171</v>
      </c>
      <c r="L7" s="26">
        <v>10.933503836317135</v>
      </c>
      <c r="M7" s="23">
        <v>1</v>
      </c>
      <c r="N7" s="29">
        <v>6.3938618925831206E-2</v>
      </c>
    </row>
    <row r="8" spans="1:14" ht="15" customHeight="1" x14ac:dyDescent="0.3">
      <c r="B8" s="6"/>
      <c r="C8" s="8" t="s">
        <v>35</v>
      </c>
      <c r="D8" s="8" t="s">
        <v>36</v>
      </c>
      <c r="E8" s="4" t="s">
        <v>82</v>
      </c>
      <c r="F8" s="15">
        <v>30</v>
      </c>
      <c r="G8" s="22">
        <v>25</v>
      </c>
      <c r="H8" s="27">
        <v>83.333333333333343</v>
      </c>
      <c r="I8" s="22">
        <v>12</v>
      </c>
      <c r="J8" s="18">
        <v>40</v>
      </c>
      <c r="K8" s="33">
        <v>13</v>
      </c>
      <c r="L8" s="28">
        <v>43.333333333333336</v>
      </c>
      <c r="M8" s="22">
        <v>0</v>
      </c>
      <c r="N8" s="27">
        <v>0</v>
      </c>
    </row>
    <row r="9" spans="1:14" ht="15" customHeight="1" x14ac:dyDescent="0.3">
      <c r="B9" s="6"/>
      <c r="C9" s="8"/>
      <c r="D9" s="8" t="s">
        <v>37</v>
      </c>
      <c r="E9" s="4" t="s">
        <v>83</v>
      </c>
      <c r="F9" s="15">
        <v>221</v>
      </c>
      <c r="G9" s="22">
        <v>56</v>
      </c>
      <c r="H9" s="27">
        <v>25.339366515837099</v>
      </c>
      <c r="I9" s="22">
        <v>37</v>
      </c>
      <c r="J9" s="18">
        <v>16.742081447963798</v>
      </c>
      <c r="K9" s="33">
        <v>19</v>
      </c>
      <c r="L9" s="28">
        <v>8.5972850678733028</v>
      </c>
      <c r="M9" s="22">
        <v>0</v>
      </c>
      <c r="N9" s="27">
        <v>0</v>
      </c>
    </row>
    <row r="10" spans="1:14" ht="15" customHeight="1" x14ac:dyDescent="0.3">
      <c r="B10" s="6"/>
      <c r="C10" s="8"/>
      <c r="D10" s="8" t="s">
        <v>38</v>
      </c>
      <c r="E10" s="4" t="s">
        <v>84</v>
      </c>
      <c r="F10" s="52">
        <v>16</v>
      </c>
      <c r="G10" s="53">
        <v>5</v>
      </c>
      <c r="H10" s="56">
        <v>31.25</v>
      </c>
      <c r="I10" s="53">
        <v>3</v>
      </c>
      <c r="J10" s="54">
        <v>18.75</v>
      </c>
      <c r="K10" s="55">
        <v>2</v>
      </c>
      <c r="L10" s="57">
        <v>12.5</v>
      </c>
      <c r="M10" s="53">
        <v>0</v>
      </c>
      <c r="N10" s="56">
        <v>0</v>
      </c>
    </row>
    <row r="11" spans="1:14" ht="15" customHeight="1" x14ac:dyDescent="0.3">
      <c r="B11" s="6"/>
      <c r="C11" s="8"/>
      <c r="D11" s="8" t="s">
        <v>35</v>
      </c>
      <c r="E11" s="4" t="s">
        <v>85</v>
      </c>
      <c r="F11" s="15">
        <v>499</v>
      </c>
      <c r="G11" s="22">
        <v>80</v>
      </c>
      <c r="H11" s="27">
        <v>16.032064128256511</v>
      </c>
      <c r="I11" s="22">
        <v>48</v>
      </c>
      <c r="J11" s="18">
        <v>9.6192384769539085</v>
      </c>
      <c r="K11" s="33">
        <v>31</v>
      </c>
      <c r="L11" s="28">
        <v>6.2124248496993983</v>
      </c>
      <c r="M11" s="22">
        <v>1</v>
      </c>
      <c r="N11" s="27">
        <v>0.20040080160320639</v>
      </c>
    </row>
    <row r="12" spans="1:14" ht="15" customHeight="1" x14ac:dyDescent="0.3">
      <c r="B12" s="6"/>
      <c r="C12" s="8"/>
      <c r="D12" s="8" t="s">
        <v>39</v>
      </c>
      <c r="E12" s="4" t="s">
        <v>86</v>
      </c>
      <c r="F12" s="15">
        <v>374</v>
      </c>
      <c r="G12" s="22">
        <v>28</v>
      </c>
      <c r="H12" s="27">
        <v>7.4866310160427805</v>
      </c>
      <c r="I12" s="22">
        <v>19</v>
      </c>
      <c r="J12" s="18">
        <v>5.0802139037433154</v>
      </c>
      <c r="K12" s="33">
        <v>9</v>
      </c>
      <c r="L12" s="28">
        <v>2.4064171122994651</v>
      </c>
      <c r="M12" s="22">
        <v>0</v>
      </c>
      <c r="N12" s="27">
        <v>0</v>
      </c>
    </row>
    <row r="13" spans="1:14" ht="15" customHeight="1" x14ac:dyDescent="0.3">
      <c r="B13" s="6"/>
      <c r="C13" s="8"/>
      <c r="D13" s="8" t="s">
        <v>40</v>
      </c>
      <c r="E13" s="4" t="s">
        <v>87</v>
      </c>
      <c r="F13" s="52">
        <v>104</v>
      </c>
      <c r="G13" s="53">
        <v>30</v>
      </c>
      <c r="H13" s="56">
        <v>28.846153846153847</v>
      </c>
      <c r="I13" s="53">
        <v>21</v>
      </c>
      <c r="J13" s="54">
        <v>20.192307692307693</v>
      </c>
      <c r="K13" s="55">
        <v>9</v>
      </c>
      <c r="L13" s="57">
        <v>8.6538461538461533</v>
      </c>
      <c r="M13" s="53">
        <v>0</v>
      </c>
      <c r="N13" s="56">
        <v>0</v>
      </c>
    </row>
    <row r="14" spans="1:14" ht="15" customHeight="1" x14ac:dyDescent="0.3">
      <c r="B14" s="6"/>
      <c r="C14" s="8"/>
      <c r="D14" s="8" t="s">
        <v>41</v>
      </c>
      <c r="E14" s="4" t="s">
        <v>88</v>
      </c>
      <c r="F14" s="52">
        <v>45</v>
      </c>
      <c r="G14" s="53">
        <v>29</v>
      </c>
      <c r="H14" s="56">
        <v>64.444444444444443</v>
      </c>
      <c r="I14" s="53">
        <v>14</v>
      </c>
      <c r="J14" s="54">
        <v>31.111111111111111</v>
      </c>
      <c r="K14" s="55">
        <v>15</v>
      </c>
      <c r="L14" s="57">
        <v>33.333333333333329</v>
      </c>
      <c r="M14" s="53">
        <v>0</v>
      </c>
      <c r="N14" s="56">
        <v>0</v>
      </c>
    </row>
    <row r="15" spans="1:14" ht="15" customHeight="1" x14ac:dyDescent="0.3">
      <c r="B15" s="6"/>
      <c r="C15" s="8"/>
      <c r="D15" s="8" t="s">
        <v>42</v>
      </c>
      <c r="E15" s="4" t="s">
        <v>89</v>
      </c>
      <c r="F15" s="52">
        <v>73</v>
      </c>
      <c r="G15" s="53">
        <v>35</v>
      </c>
      <c r="H15" s="56">
        <v>47.945205479452056</v>
      </c>
      <c r="I15" s="53">
        <v>21</v>
      </c>
      <c r="J15" s="54">
        <v>28.767123287671232</v>
      </c>
      <c r="K15" s="55">
        <v>14</v>
      </c>
      <c r="L15" s="57">
        <v>19.17808219178082</v>
      </c>
      <c r="M15" s="53">
        <v>0</v>
      </c>
      <c r="N15" s="56">
        <v>0</v>
      </c>
    </row>
    <row r="16" spans="1:14" ht="15" customHeight="1" x14ac:dyDescent="0.3">
      <c r="B16" s="6"/>
      <c r="C16" s="8"/>
      <c r="D16" s="8" t="s">
        <v>43</v>
      </c>
      <c r="E16" s="4" t="s">
        <v>90</v>
      </c>
      <c r="F16" s="52">
        <v>285</v>
      </c>
      <c r="G16" s="53">
        <v>11</v>
      </c>
      <c r="H16" s="56">
        <v>3.8596491228070176</v>
      </c>
      <c r="I16" s="53">
        <v>7</v>
      </c>
      <c r="J16" s="54">
        <v>2.4561403508771931</v>
      </c>
      <c r="K16" s="55">
        <v>4</v>
      </c>
      <c r="L16" s="57">
        <v>1.4035087719298245</v>
      </c>
      <c r="M16" s="53">
        <v>0</v>
      </c>
      <c r="N16" s="56">
        <v>0</v>
      </c>
    </row>
    <row r="17" spans="2:14" ht="15" customHeight="1" x14ac:dyDescent="0.3">
      <c r="B17" s="6"/>
      <c r="C17" s="8"/>
      <c r="D17" s="8" t="s">
        <v>44</v>
      </c>
      <c r="E17" s="4" t="s">
        <v>91</v>
      </c>
      <c r="F17" s="15">
        <v>77</v>
      </c>
      <c r="G17" s="22">
        <v>45</v>
      </c>
      <c r="H17" s="27">
        <v>58.441558441558442</v>
      </c>
      <c r="I17" s="22">
        <v>23</v>
      </c>
      <c r="J17" s="18">
        <v>29.870129870129869</v>
      </c>
      <c r="K17" s="33">
        <v>22</v>
      </c>
      <c r="L17" s="28">
        <v>28.571428571428569</v>
      </c>
      <c r="M17" s="22">
        <v>0</v>
      </c>
      <c r="N17" s="27">
        <v>0</v>
      </c>
    </row>
    <row r="18" spans="2:14" ht="15" customHeight="1" x14ac:dyDescent="0.3">
      <c r="B18" s="6"/>
      <c r="C18" s="8" t="s">
        <v>45</v>
      </c>
      <c r="D18" s="8" t="s">
        <v>46</v>
      </c>
      <c r="E18" s="4" t="s">
        <v>92</v>
      </c>
      <c r="F18" s="15">
        <v>51</v>
      </c>
      <c r="G18" s="22">
        <v>10</v>
      </c>
      <c r="H18" s="27">
        <v>19.607843137254903</v>
      </c>
      <c r="I18" s="22">
        <v>7</v>
      </c>
      <c r="J18" s="18">
        <v>13.725490196078432</v>
      </c>
      <c r="K18" s="33">
        <v>3</v>
      </c>
      <c r="L18" s="28">
        <v>5.8823529411764701</v>
      </c>
      <c r="M18" s="22">
        <v>0</v>
      </c>
      <c r="N18" s="27">
        <v>0</v>
      </c>
    </row>
    <row r="19" spans="2:14" ht="15" customHeight="1" x14ac:dyDescent="0.3">
      <c r="B19" s="6"/>
      <c r="C19" s="8"/>
      <c r="D19" s="8" t="s">
        <v>47</v>
      </c>
      <c r="E19" s="4" t="s">
        <v>93</v>
      </c>
      <c r="F19" s="52">
        <v>168</v>
      </c>
      <c r="G19" s="53">
        <v>124</v>
      </c>
      <c r="H19" s="56">
        <v>73.80952380952381</v>
      </c>
      <c r="I19" s="53">
        <v>25</v>
      </c>
      <c r="J19" s="54">
        <v>14.880952380952381</v>
      </c>
      <c r="K19" s="55">
        <v>99</v>
      </c>
      <c r="L19" s="57">
        <v>58.928571428571431</v>
      </c>
      <c r="M19" s="53">
        <v>0</v>
      </c>
      <c r="N19" s="56">
        <v>0</v>
      </c>
    </row>
    <row r="20" spans="2:14" ht="15" customHeight="1" x14ac:dyDescent="0.3">
      <c r="B20" s="6"/>
      <c r="C20" s="8"/>
      <c r="D20" s="8" t="s">
        <v>48</v>
      </c>
      <c r="E20" s="4" t="s">
        <v>94</v>
      </c>
      <c r="F20" s="52">
        <v>236</v>
      </c>
      <c r="G20" s="53">
        <v>83</v>
      </c>
      <c r="H20" s="56">
        <v>35.16949152542373</v>
      </c>
      <c r="I20" s="53">
        <v>74</v>
      </c>
      <c r="J20" s="54">
        <v>31.35593220338983</v>
      </c>
      <c r="K20" s="55">
        <v>9</v>
      </c>
      <c r="L20" s="57">
        <v>3.8135593220338984</v>
      </c>
      <c r="M20" s="53">
        <v>0</v>
      </c>
      <c r="N20" s="56">
        <v>0</v>
      </c>
    </row>
    <row r="21" spans="2:14" ht="15" customHeight="1" x14ac:dyDescent="0.3">
      <c r="B21" s="6"/>
      <c r="C21" s="8"/>
      <c r="D21" s="8" t="s">
        <v>49</v>
      </c>
      <c r="E21" s="4" t="s">
        <v>95</v>
      </c>
      <c r="F21" s="52">
        <v>146</v>
      </c>
      <c r="G21" s="53">
        <v>103</v>
      </c>
      <c r="H21" s="56">
        <v>70.547945205479451</v>
      </c>
      <c r="I21" s="53">
        <v>28</v>
      </c>
      <c r="J21" s="54">
        <v>19.17808219178082</v>
      </c>
      <c r="K21" s="55">
        <v>75</v>
      </c>
      <c r="L21" s="57">
        <v>51.369863013698634</v>
      </c>
      <c r="M21" s="53">
        <v>0</v>
      </c>
      <c r="N21" s="56">
        <v>0</v>
      </c>
    </row>
    <row r="22" spans="2:14" ht="15" customHeight="1" x14ac:dyDescent="0.3">
      <c r="B22" s="6"/>
      <c r="C22" s="8"/>
      <c r="D22" s="8" t="s">
        <v>50</v>
      </c>
      <c r="E22" s="4" t="s">
        <v>96</v>
      </c>
      <c r="F22" s="52">
        <v>6</v>
      </c>
      <c r="G22" s="53">
        <v>0</v>
      </c>
      <c r="H22" s="56">
        <v>0</v>
      </c>
      <c r="I22" s="53">
        <v>0</v>
      </c>
      <c r="J22" s="54">
        <v>0</v>
      </c>
      <c r="K22" s="55">
        <v>0</v>
      </c>
      <c r="L22" s="57">
        <v>0</v>
      </c>
      <c r="M22" s="53">
        <v>0</v>
      </c>
      <c r="N22" s="56">
        <v>0</v>
      </c>
    </row>
    <row r="23" spans="2:14" ht="15" customHeight="1" x14ac:dyDescent="0.3">
      <c r="B23" s="6"/>
      <c r="C23" s="8"/>
      <c r="D23" s="8" t="s">
        <v>51</v>
      </c>
      <c r="E23" s="4" t="s">
        <v>97</v>
      </c>
      <c r="F23" s="15">
        <v>256</v>
      </c>
      <c r="G23" s="22">
        <v>51</v>
      </c>
      <c r="H23" s="27">
        <v>19.921875</v>
      </c>
      <c r="I23" s="22">
        <v>47</v>
      </c>
      <c r="J23" s="18">
        <v>18.359375</v>
      </c>
      <c r="K23" s="33">
        <v>4</v>
      </c>
      <c r="L23" s="28">
        <v>1.5625</v>
      </c>
      <c r="M23" s="22">
        <v>0</v>
      </c>
      <c r="N23" s="27">
        <v>0</v>
      </c>
    </row>
    <row r="24" spans="2:14" ht="15" customHeight="1" x14ac:dyDescent="0.3">
      <c r="B24" s="6"/>
      <c r="C24" s="8"/>
      <c r="D24" s="8" t="s">
        <v>52</v>
      </c>
      <c r="E24" s="4" t="s">
        <v>98</v>
      </c>
      <c r="F24" s="15">
        <v>256</v>
      </c>
      <c r="G24" s="22">
        <v>74</v>
      </c>
      <c r="H24" s="27">
        <v>28.90625</v>
      </c>
      <c r="I24" s="22">
        <v>65</v>
      </c>
      <c r="J24" s="18">
        <v>25.390625</v>
      </c>
      <c r="K24" s="33">
        <v>9</v>
      </c>
      <c r="L24" s="28">
        <v>3.515625</v>
      </c>
      <c r="M24" s="22">
        <v>0</v>
      </c>
      <c r="N24" s="27">
        <v>0</v>
      </c>
    </row>
    <row r="25" spans="2:14" ht="15" customHeight="1" x14ac:dyDescent="0.3">
      <c r="B25" s="6"/>
      <c r="C25" s="8"/>
      <c r="D25" s="8" t="s">
        <v>31</v>
      </c>
      <c r="E25" s="4" t="s">
        <v>99</v>
      </c>
      <c r="F25" s="52">
        <v>341</v>
      </c>
      <c r="G25" s="53">
        <v>39</v>
      </c>
      <c r="H25" s="56">
        <v>11.436950146627566</v>
      </c>
      <c r="I25" s="53">
        <v>33</v>
      </c>
      <c r="J25" s="54">
        <v>9.67741935483871</v>
      </c>
      <c r="K25" s="55">
        <v>6</v>
      </c>
      <c r="L25" s="57">
        <v>1.7595307917888565</v>
      </c>
      <c r="M25" s="53">
        <v>0</v>
      </c>
      <c r="N25" s="56">
        <v>0</v>
      </c>
    </row>
    <row r="26" spans="2:14" ht="15" customHeight="1" x14ac:dyDescent="0.3">
      <c r="B26" s="6"/>
      <c r="C26" s="8"/>
      <c r="D26" s="8" t="s">
        <v>53</v>
      </c>
      <c r="E26" s="4" t="s">
        <v>100</v>
      </c>
      <c r="F26" s="52">
        <v>311</v>
      </c>
      <c r="G26" s="53">
        <v>124</v>
      </c>
      <c r="H26" s="56">
        <v>39.871382636655952</v>
      </c>
      <c r="I26" s="53">
        <v>72</v>
      </c>
      <c r="J26" s="54">
        <v>23.15112540192926</v>
      </c>
      <c r="K26" s="55">
        <v>51</v>
      </c>
      <c r="L26" s="57">
        <v>16.39871382636656</v>
      </c>
      <c r="M26" s="53">
        <v>1</v>
      </c>
      <c r="N26" s="56">
        <v>0.32154340836012862</v>
      </c>
    </row>
    <row r="27" spans="2:14" ht="15" customHeight="1" x14ac:dyDescent="0.3">
      <c r="B27" s="6" t="s">
        <v>28</v>
      </c>
      <c r="C27" s="8" t="s">
        <v>54</v>
      </c>
      <c r="D27" s="8" t="s">
        <v>55</v>
      </c>
      <c r="E27" s="4" t="s">
        <v>101</v>
      </c>
      <c r="F27" s="52">
        <v>352</v>
      </c>
      <c r="G27" s="53">
        <v>84</v>
      </c>
      <c r="H27" s="56">
        <v>23.863636363636367</v>
      </c>
      <c r="I27" s="53">
        <v>64</v>
      </c>
      <c r="J27" s="54">
        <v>18.181818181818183</v>
      </c>
      <c r="K27" s="55">
        <v>20</v>
      </c>
      <c r="L27" s="57">
        <v>5.6818181818181817</v>
      </c>
      <c r="M27" s="53">
        <v>0</v>
      </c>
      <c r="N27" s="56">
        <v>0</v>
      </c>
    </row>
    <row r="28" spans="2:14" ht="15" customHeight="1" x14ac:dyDescent="0.3">
      <c r="B28" s="6"/>
      <c r="C28" s="8"/>
      <c r="D28" s="8" t="s">
        <v>56</v>
      </c>
      <c r="E28" s="4" t="s">
        <v>102</v>
      </c>
      <c r="F28" s="15">
        <v>234</v>
      </c>
      <c r="G28" s="22">
        <v>68</v>
      </c>
      <c r="H28" s="27">
        <v>29.05982905982906</v>
      </c>
      <c r="I28" s="22">
        <v>42</v>
      </c>
      <c r="J28" s="18">
        <v>17.948717948717949</v>
      </c>
      <c r="K28" s="33">
        <v>26</v>
      </c>
      <c r="L28" s="28">
        <v>11.111111111111111</v>
      </c>
      <c r="M28" s="22">
        <v>0</v>
      </c>
      <c r="N28" s="27">
        <v>0</v>
      </c>
    </row>
    <row r="29" spans="2:14" ht="15" customHeight="1" x14ac:dyDescent="0.3">
      <c r="B29" s="6"/>
      <c r="C29" s="8"/>
      <c r="D29" s="8" t="s">
        <v>107</v>
      </c>
      <c r="E29" s="4" t="s">
        <v>108</v>
      </c>
      <c r="F29" s="60"/>
      <c r="G29" s="61">
        <v>0</v>
      </c>
      <c r="H29" s="62">
        <v>0</v>
      </c>
      <c r="I29" s="61"/>
      <c r="J29" s="63"/>
      <c r="K29" s="64"/>
      <c r="L29" s="65"/>
      <c r="M29" s="61"/>
      <c r="N29" s="62"/>
    </row>
    <row r="30" spans="2:14" ht="15" customHeight="1" x14ac:dyDescent="0.3">
      <c r="B30" s="6" t="s">
        <v>29</v>
      </c>
      <c r="C30" s="8" t="s">
        <v>58</v>
      </c>
      <c r="D30" s="8" t="s">
        <v>33</v>
      </c>
      <c r="E30" s="4" t="s">
        <v>103</v>
      </c>
      <c r="F30" s="52">
        <v>163</v>
      </c>
      <c r="G30" s="53">
        <v>62</v>
      </c>
      <c r="H30" s="56">
        <v>38.036809815950917</v>
      </c>
      <c r="I30" s="53">
        <v>36</v>
      </c>
      <c r="J30" s="54">
        <v>22.085889570552148</v>
      </c>
      <c r="K30" s="55">
        <v>26</v>
      </c>
      <c r="L30" s="57">
        <v>15.950920245398773</v>
      </c>
      <c r="M30" s="53">
        <v>0</v>
      </c>
      <c r="N30" s="56">
        <v>0</v>
      </c>
    </row>
    <row r="31" spans="2:14" ht="15" customHeight="1" x14ac:dyDescent="0.3">
      <c r="B31" s="6"/>
      <c r="C31" s="8"/>
      <c r="D31" s="8" t="s">
        <v>57</v>
      </c>
      <c r="E31" s="4" t="s">
        <v>104</v>
      </c>
      <c r="F31" s="52">
        <v>33</v>
      </c>
      <c r="G31" s="53">
        <v>15</v>
      </c>
      <c r="H31" s="56">
        <v>45.454545454545453</v>
      </c>
      <c r="I31" s="53">
        <v>10</v>
      </c>
      <c r="J31" s="54">
        <v>30.303030303030305</v>
      </c>
      <c r="K31" s="55">
        <v>5</v>
      </c>
      <c r="L31" s="57">
        <v>15.151515151515152</v>
      </c>
      <c r="M31" s="53">
        <v>0</v>
      </c>
      <c r="N31" s="56">
        <v>0</v>
      </c>
    </row>
    <row r="32" spans="2:14" ht="15" customHeight="1" x14ac:dyDescent="0.3">
      <c r="B32" s="6"/>
      <c r="C32" s="8"/>
      <c r="D32" s="8" t="s">
        <v>59</v>
      </c>
      <c r="E32" s="4" t="s">
        <v>105</v>
      </c>
      <c r="F32" s="15">
        <v>67</v>
      </c>
      <c r="G32" s="22">
        <v>11</v>
      </c>
      <c r="H32" s="27">
        <v>16.417910447761194</v>
      </c>
      <c r="I32" s="22">
        <v>6</v>
      </c>
      <c r="J32" s="18">
        <v>8.9552238805970141</v>
      </c>
      <c r="K32" s="33">
        <v>5</v>
      </c>
      <c r="L32" s="28">
        <v>7.4626865671641784</v>
      </c>
      <c r="M32" s="22">
        <v>0</v>
      </c>
      <c r="N32" s="27">
        <v>0</v>
      </c>
    </row>
    <row r="33" spans="2:14" ht="15" customHeight="1" x14ac:dyDescent="0.3">
      <c r="B33" s="6"/>
      <c r="C33" s="8"/>
      <c r="D33" s="8" t="s">
        <v>60</v>
      </c>
      <c r="E33" s="4" t="s">
        <v>106</v>
      </c>
      <c r="F33" s="52">
        <v>31</v>
      </c>
      <c r="G33" s="53">
        <v>5</v>
      </c>
      <c r="H33" s="56">
        <v>16.129032258064516</v>
      </c>
      <c r="I33" s="53">
        <v>4</v>
      </c>
      <c r="J33" s="54">
        <v>12.903225806451612</v>
      </c>
      <c r="K33" s="55">
        <v>1</v>
      </c>
      <c r="L33" s="57">
        <v>3.225806451612903</v>
      </c>
      <c r="M33" s="53">
        <v>0</v>
      </c>
      <c r="N33" s="56">
        <v>0</v>
      </c>
    </row>
    <row r="34" spans="2:14" ht="15" customHeight="1" x14ac:dyDescent="0.3">
      <c r="B34" s="6" t="s">
        <v>30</v>
      </c>
      <c r="C34" s="8" t="s">
        <v>61</v>
      </c>
      <c r="D34" s="8" t="s">
        <v>32</v>
      </c>
      <c r="E34" s="4" t="s">
        <v>68</v>
      </c>
      <c r="F34" s="52">
        <v>71</v>
      </c>
      <c r="G34" s="53">
        <v>53</v>
      </c>
      <c r="H34" s="56">
        <v>74.647887323943664</v>
      </c>
      <c r="I34" s="53">
        <v>27</v>
      </c>
      <c r="J34" s="54">
        <v>38.028169014084504</v>
      </c>
      <c r="K34" s="55">
        <v>26</v>
      </c>
      <c r="L34" s="57">
        <v>36.619718309859159</v>
      </c>
      <c r="M34" s="53">
        <v>0</v>
      </c>
      <c r="N34" s="56">
        <v>0</v>
      </c>
    </row>
    <row r="35" spans="2:14" ht="15" customHeight="1" x14ac:dyDescent="0.3">
      <c r="B35" s="6"/>
      <c r="C35" s="8"/>
      <c r="D35" s="8" t="s">
        <v>62</v>
      </c>
      <c r="E35" s="4" t="s">
        <v>69</v>
      </c>
      <c r="F35" s="52">
        <v>89</v>
      </c>
      <c r="G35" s="53">
        <v>22</v>
      </c>
      <c r="H35" s="56">
        <v>24.719101123595507</v>
      </c>
      <c r="I35" s="53">
        <v>15</v>
      </c>
      <c r="J35" s="54">
        <v>16.853932584269664</v>
      </c>
      <c r="K35" s="55">
        <v>7</v>
      </c>
      <c r="L35" s="57">
        <v>7.8651685393258424</v>
      </c>
      <c r="M35" s="53">
        <v>0</v>
      </c>
      <c r="N35" s="56">
        <v>0</v>
      </c>
    </row>
    <row r="36" spans="2:14" ht="15" customHeight="1" x14ac:dyDescent="0.3">
      <c r="B36" s="6"/>
      <c r="C36" s="8" t="s">
        <v>63</v>
      </c>
      <c r="D36" s="8" t="s">
        <v>64</v>
      </c>
      <c r="E36" s="4" t="s">
        <v>70</v>
      </c>
      <c r="F36" s="52">
        <v>685</v>
      </c>
      <c r="G36" s="53">
        <v>179</v>
      </c>
      <c r="H36" s="56">
        <v>26.131386861313867</v>
      </c>
      <c r="I36" s="53">
        <v>162</v>
      </c>
      <c r="J36" s="54">
        <v>23.649635036496349</v>
      </c>
      <c r="K36" s="55">
        <v>17</v>
      </c>
      <c r="L36" s="57">
        <v>2.4817518248175183</v>
      </c>
      <c r="M36" s="53">
        <v>0</v>
      </c>
      <c r="N36" s="56">
        <v>0</v>
      </c>
    </row>
    <row r="37" spans="2:14" ht="15" customHeight="1" x14ac:dyDescent="0.3">
      <c r="B37" s="6"/>
      <c r="C37" s="8"/>
      <c r="D37" s="8" t="s">
        <v>65</v>
      </c>
      <c r="E37" s="4" t="s">
        <v>71</v>
      </c>
      <c r="F37" s="52">
        <v>1987</v>
      </c>
      <c r="G37" s="53">
        <v>467</v>
      </c>
      <c r="H37" s="56">
        <v>23.50276799194766</v>
      </c>
      <c r="I37" s="53">
        <v>381</v>
      </c>
      <c r="J37" s="54">
        <v>19.174635128334174</v>
      </c>
      <c r="K37" s="55">
        <v>84</v>
      </c>
      <c r="L37" s="57">
        <v>4.2274786109713141</v>
      </c>
      <c r="M37" s="53">
        <v>2</v>
      </c>
      <c r="N37" s="56">
        <v>0.10065425264217413</v>
      </c>
    </row>
    <row r="38" spans="2:14" ht="15" customHeight="1" thickBot="1" x14ac:dyDescent="0.35">
      <c r="B38" s="6"/>
      <c r="C38" s="8"/>
      <c r="D38" s="8" t="s">
        <v>66</v>
      </c>
      <c r="E38" s="4" t="s">
        <v>72</v>
      </c>
      <c r="F38" s="15">
        <v>881</v>
      </c>
      <c r="G38" s="22">
        <v>295</v>
      </c>
      <c r="H38" s="27">
        <v>33.484676503972757</v>
      </c>
      <c r="I38" s="22">
        <v>218</v>
      </c>
      <c r="J38" s="18">
        <v>24.744608399545971</v>
      </c>
      <c r="K38" s="33">
        <v>77</v>
      </c>
      <c r="L38" s="28">
        <v>8.7400681044267881</v>
      </c>
      <c r="M38" s="22">
        <v>0</v>
      </c>
      <c r="N38" s="27">
        <v>0</v>
      </c>
    </row>
    <row r="39" spans="2:14" ht="15" customHeight="1" thickBot="1" x14ac:dyDescent="0.35">
      <c r="B39" s="71" t="s">
        <v>80</v>
      </c>
      <c r="C39" s="72"/>
      <c r="D39" s="72"/>
      <c r="E39" s="73"/>
      <c r="F39" s="16">
        <f>SUM(F7:F38)</f>
        <v>9652</v>
      </c>
      <c r="G39" s="24">
        <f>SUM(G7:G38)</f>
        <v>2718</v>
      </c>
      <c r="H39" s="30">
        <f>G39/F39*100</f>
        <v>28.159966846249485</v>
      </c>
      <c r="I39" s="24">
        <f>SUM(I7:I38)</f>
        <v>1854</v>
      </c>
      <c r="J39" s="20">
        <f>I39/F39*100</f>
        <v>19.208454206382097</v>
      </c>
      <c r="K39" s="34">
        <f>SUM(K7:K38)</f>
        <v>859</v>
      </c>
      <c r="L39" s="31">
        <f>K39/F39*100</f>
        <v>8.8997099046829682</v>
      </c>
      <c r="M39" s="24">
        <f>SUM(M7:M38)</f>
        <v>5</v>
      </c>
      <c r="N39" s="30">
        <f>M39/F39*100</f>
        <v>5.1802735184417741E-2</v>
      </c>
    </row>
    <row r="40" spans="2:14" ht="15" customHeight="1" x14ac:dyDescent="0.3">
      <c r="B40" s="3" t="s">
        <v>78</v>
      </c>
      <c r="C40" s="12"/>
      <c r="D40" s="12"/>
      <c r="E40" s="12"/>
    </row>
    <row r="41" spans="2:14" ht="15" customHeight="1" x14ac:dyDescent="0.3">
      <c r="B41" s="3" t="s">
        <v>5</v>
      </c>
      <c r="C41" s="12"/>
      <c r="D41" s="12"/>
      <c r="E41" s="12"/>
    </row>
    <row r="42" spans="2:14" ht="15" customHeight="1" x14ac:dyDescent="0.3">
      <c r="B42" s="3" t="s">
        <v>73</v>
      </c>
    </row>
    <row r="43" spans="2:14" ht="15" customHeight="1" x14ac:dyDescent="0.3">
      <c r="B43" s="3"/>
    </row>
  </sheetData>
  <mergeCells count="12">
    <mergeCell ref="B39:E39"/>
    <mergeCell ref="K5:L5"/>
    <mergeCell ref="M5:N5"/>
    <mergeCell ref="B2:N2"/>
    <mergeCell ref="B5:B6"/>
    <mergeCell ref="C5:C6"/>
    <mergeCell ref="D5:D6"/>
    <mergeCell ref="E5:E6"/>
    <mergeCell ref="F5:F6"/>
    <mergeCell ref="G5:H5"/>
    <mergeCell ref="I5:J5"/>
    <mergeCell ref="B3:N3"/>
  </mergeCells>
  <phoneticPr fontId="16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12">
    <tabColor rgb="FFFF0000"/>
  </sheetPr>
  <dimension ref="A1:N43"/>
  <sheetViews>
    <sheetView showGridLines="0" workbookViewId="0">
      <selection activeCell="L23" sqref="L23"/>
    </sheetView>
  </sheetViews>
  <sheetFormatPr baseColWidth="10" defaultColWidth="11.44140625" defaultRowHeight="15" customHeight="1" x14ac:dyDescent="0.3"/>
  <cols>
    <col min="1" max="1" width="12.6640625" style="2" customWidth="1"/>
    <col min="2" max="2" width="15.6640625" style="2" customWidth="1"/>
    <col min="3" max="3" width="25.6640625" style="2" customWidth="1"/>
    <col min="4" max="4" width="35.6640625" style="2" customWidth="1"/>
    <col min="5" max="5" width="10.6640625" style="2" customWidth="1"/>
    <col min="6" max="14" width="12.6640625" style="2" customWidth="1"/>
    <col min="15" max="16384" width="11.44140625" style="2"/>
  </cols>
  <sheetData>
    <row r="1" spans="1:14" ht="15" customHeight="1" x14ac:dyDescent="0.3">
      <c r="A1" s="1"/>
    </row>
    <row r="2" spans="1:14" ht="84.9" customHeight="1" x14ac:dyDescent="0.3">
      <c r="A2" s="1"/>
      <c r="B2" s="76" t="s">
        <v>111</v>
      </c>
      <c r="C2" s="76"/>
      <c r="D2" s="76"/>
      <c r="E2" s="76"/>
      <c r="F2" s="82"/>
      <c r="G2" s="82"/>
      <c r="H2" s="82"/>
      <c r="I2" s="82"/>
      <c r="J2" s="82"/>
      <c r="K2" s="82"/>
      <c r="L2" s="82"/>
      <c r="M2" s="82"/>
      <c r="N2" s="82"/>
    </row>
    <row r="3" spans="1:14" ht="15" customHeight="1" x14ac:dyDescent="0.3">
      <c r="A3" s="1"/>
      <c r="B3" s="77" t="str">
        <f>INICIO!C$8</f>
        <v>PERIODO: ENERO - SEPTIEMBRE 2021</v>
      </c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</row>
    <row r="4" spans="1:14" ht="15" customHeight="1" thickBot="1" x14ac:dyDescent="0.35"/>
    <row r="5" spans="1:14" ht="15" customHeight="1" thickBot="1" x14ac:dyDescent="0.35">
      <c r="B5" s="75" t="s">
        <v>0</v>
      </c>
      <c r="C5" s="75" t="s">
        <v>6</v>
      </c>
      <c r="D5" s="83" t="s">
        <v>7</v>
      </c>
      <c r="E5" s="75" t="s">
        <v>8</v>
      </c>
      <c r="F5" s="74" t="s">
        <v>11</v>
      </c>
      <c r="G5" s="74" t="s">
        <v>9</v>
      </c>
      <c r="H5" s="74"/>
      <c r="I5" s="79" t="s">
        <v>18</v>
      </c>
      <c r="J5" s="74"/>
      <c r="K5" s="74" t="s">
        <v>19</v>
      </c>
      <c r="L5" s="74"/>
      <c r="M5" s="74" t="s">
        <v>20</v>
      </c>
      <c r="N5" s="74"/>
    </row>
    <row r="6" spans="1:14" ht="15" customHeight="1" thickBot="1" x14ac:dyDescent="0.35">
      <c r="B6" s="75"/>
      <c r="C6" s="75"/>
      <c r="D6" s="83"/>
      <c r="E6" s="75"/>
      <c r="F6" s="74"/>
      <c r="G6" s="35" t="s">
        <v>1</v>
      </c>
      <c r="H6" s="35" t="s">
        <v>2</v>
      </c>
      <c r="I6" s="36" t="s">
        <v>1</v>
      </c>
      <c r="J6" s="35" t="s">
        <v>2</v>
      </c>
      <c r="K6" s="35" t="s">
        <v>1</v>
      </c>
      <c r="L6" s="35" t="s">
        <v>2</v>
      </c>
      <c r="M6" s="35" t="s">
        <v>1</v>
      </c>
      <c r="N6" s="35" t="s">
        <v>2</v>
      </c>
    </row>
    <row r="7" spans="1:14" ht="15" customHeight="1" x14ac:dyDescent="0.3">
      <c r="B7" s="5" t="s">
        <v>27</v>
      </c>
      <c r="C7" s="8" t="s">
        <v>34</v>
      </c>
      <c r="D7" s="7" t="s">
        <v>27</v>
      </c>
      <c r="E7" s="9" t="s">
        <v>81</v>
      </c>
      <c r="F7" s="14">
        <v>2179</v>
      </c>
      <c r="G7" s="23">
        <v>626</v>
      </c>
      <c r="H7" s="29">
        <v>28.728774667278564</v>
      </c>
      <c r="I7" s="23">
        <v>424</v>
      </c>
      <c r="J7" s="19">
        <v>19.458467186782926</v>
      </c>
      <c r="K7" s="32">
        <v>201</v>
      </c>
      <c r="L7" s="26">
        <v>9.2244148692060577</v>
      </c>
      <c r="M7" s="23">
        <v>1</v>
      </c>
      <c r="N7" s="29">
        <v>4.5892611289582379E-2</v>
      </c>
    </row>
    <row r="8" spans="1:14" ht="15" customHeight="1" x14ac:dyDescent="0.3">
      <c r="B8" s="6"/>
      <c r="C8" s="8" t="s">
        <v>35</v>
      </c>
      <c r="D8" s="8" t="s">
        <v>36</v>
      </c>
      <c r="E8" s="4" t="s">
        <v>82</v>
      </c>
      <c r="F8" s="15">
        <v>53</v>
      </c>
      <c r="G8" s="22">
        <v>36</v>
      </c>
      <c r="H8" s="27">
        <v>67.924528301886795</v>
      </c>
      <c r="I8" s="22">
        <v>17</v>
      </c>
      <c r="J8" s="18">
        <v>32.075471698113205</v>
      </c>
      <c r="K8" s="33">
        <v>19</v>
      </c>
      <c r="L8" s="28">
        <v>35.849056603773583</v>
      </c>
      <c r="M8" s="22">
        <v>0</v>
      </c>
      <c r="N8" s="27">
        <v>0</v>
      </c>
    </row>
    <row r="9" spans="1:14" ht="15" customHeight="1" x14ac:dyDescent="0.3">
      <c r="B9" s="6"/>
      <c r="C9" s="8"/>
      <c r="D9" s="8" t="s">
        <v>37</v>
      </c>
      <c r="E9" s="4" t="s">
        <v>83</v>
      </c>
      <c r="F9" s="15">
        <v>300</v>
      </c>
      <c r="G9" s="22">
        <v>63</v>
      </c>
      <c r="H9" s="27">
        <v>21</v>
      </c>
      <c r="I9" s="22">
        <v>44</v>
      </c>
      <c r="J9" s="18">
        <v>14.666666666666666</v>
      </c>
      <c r="K9" s="33">
        <v>19</v>
      </c>
      <c r="L9" s="28">
        <v>6.3333333333333339</v>
      </c>
      <c r="M9" s="22">
        <v>0</v>
      </c>
      <c r="N9" s="27">
        <v>0</v>
      </c>
    </row>
    <row r="10" spans="1:14" ht="15" customHeight="1" x14ac:dyDescent="0.3">
      <c r="B10" s="6"/>
      <c r="C10" s="8"/>
      <c r="D10" s="8" t="s">
        <v>38</v>
      </c>
      <c r="E10" s="4" t="s">
        <v>84</v>
      </c>
      <c r="F10" s="15">
        <v>32</v>
      </c>
      <c r="G10" s="22">
        <v>8</v>
      </c>
      <c r="H10" s="27">
        <v>25</v>
      </c>
      <c r="I10" s="22">
        <v>6</v>
      </c>
      <c r="J10" s="18">
        <v>18.75</v>
      </c>
      <c r="K10" s="33">
        <v>2</v>
      </c>
      <c r="L10" s="28">
        <v>6.25</v>
      </c>
      <c r="M10" s="22">
        <v>0</v>
      </c>
      <c r="N10" s="27">
        <v>0</v>
      </c>
    </row>
    <row r="11" spans="1:14" ht="15" customHeight="1" x14ac:dyDescent="0.3">
      <c r="B11" s="6"/>
      <c r="C11" s="8"/>
      <c r="D11" s="8" t="s">
        <v>35</v>
      </c>
      <c r="E11" s="4" t="s">
        <v>85</v>
      </c>
      <c r="F11" s="15">
        <v>716</v>
      </c>
      <c r="G11" s="22">
        <v>91</v>
      </c>
      <c r="H11" s="27">
        <v>12.70949720670391</v>
      </c>
      <c r="I11" s="22">
        <v>56</v>
      </c>
      <c r="J11" s="18">
        <v>7.8212290502793298</v>
      </c>
      <c r="K11" s="33">
        <v>34</v>
      </c>
      <c r="L11" s="28">
        <v>4.7486033519553068</v>
      </c>
      <c r="M11" s="22">
        <v>1</v>
      </c>
      <c r="N11" s="27">
        <v>0.13966480446927373</v>
      </c>
    </row>
    <row r="12" spans="1:14" ht="15" customHeight="1" x14ac:dyDescent="0.3">
      <c r="B12" s="6"/>
      <c r="C12" s="8"/>
      <c r="D12" s="8" t="s">
        <v>39</v>
      </c>
      <c r="E12" s="4" t="s">
        <v>86</v>
      </c>
      <c r="F12" s="15">
        <v>500</v>
      </c>
      <c r="G12" s="22">
        <v>31</v>
      </c>
      <c r="H12" s="27">
        <v>6.1999999999999993</v>
      </c>
      <c r="I12" s="22">
        <v>22</v>
      </c>
      <c r="J12" s="18">
        <v>4.3999999999999995</v>
      </c>
      <c r="K12" s="33">
        <v>9</v>
      </c>
      <c r="L12" s="28">
        <v>1.7999999999999998</v>
      </c>
      <c r="M12" s="22">
        <v>0</v>
      </c>
      <c r="N12" s="27">
        <v>0</v>
      </c>
    </row>
    <row r="13" spans="1:14" ht="15" customHeight="1" x14ac:dyDescent="0.3">
      <c r="B13" s="6"/>
      <c r="C13" s="8"/>
      <c r="D13" s="8" t="s">
        <v>40</v>
      </c>
      <c r="E13" s="4" t="s">
        <v>87</v>
      </c>
      <c r="F13" s="52">
        <v>169</v>
      </c>
      <c r="G13" s="53">
        <v>41</v>
      </c>
      <c r="H13" s="56">
        <v>24.260355029585799</v>
      </c>
      <c r="I13" s="53">
        <v>29</v>
      </c>
      <c r="J13" s="54">
        <v>17.159763313609467</v>
      </c>
      <c r="K13" s="55">
        <v>12</v>
      </c>
      <c r="L13" s="57">
        <v>7.1005917159763312</v>
      </c>
      <c r="M13" s="53">
        <v>0</v>
      </c>
      <c r="N13" s="56">
        <v>0</v>
      </c>
    </row>
    <row r="14" spans="1:14" ht="15" customHeight="1" x14ac:dyDescent="0.3">
      <c r="B14" s="6"/>
      <c r="C14" s="8"/>
      <c r="D14" s="8" t="s">
        <v>41</v>
      </c>
      <c r="E14" s="4" t="s">
        <v>88</v>
      </c>
      <c r="F14" s="52">
        <v>81</v>
      </c>
      <c r="G14" s="53">
        <v>43</v>
      </c>
      <c r="H14" s="56">
        <v>53.086419753086417</v>
      </c>
      <c r="I14" s="53">
        <v>23</v>
      </c>
      <c r="J14" s="54">
        <v>28.39506172839506</v>
      </c>
      <c r="K14" s="55">
        <v>20</v>
      </c>
      <c r="L14" s="57">
        <v>24.691358024691358</v>
      </c>
      <c r="M14" s="53">
        <v>0</v>
      </c>
      <c r="N14" s="56">
        <v>0</v>
      </c>
    </row>
    <row r="15" spans="1:14" ht="15" customHeight="1" x14ac:dyDescent="0.3">
      <c r="B15" s="6"/>
      <c r="C15" s="8"/>
      <c r="D15" s="8" t="s">
        <v>42</v>
      </c>
      <c r="E15" s="4" t="s">
        <v>89</v>
      </c>
      <c r="F15" s="52">
        <v>127</v>
      </c>
      <c r="G15" s="53">
        <v>55</v>
      </c>
      <c r="H15" s="56">
        <v>43.30708661417323</v>
      </c>
      <c r="I15" s="53">
        <v>38</v>
      </c>
      <c r="J15" s="54">
        <v>29.921259842519689</v>
      </c>
      <c r="K15" s="55">
        <v>17</v>
      </c>
      <c r="L15" s="57">
        <v>13.385826771653544</v>
      </c>
      <c r="M15" s="53">
        <v>0</v>
      </c>
      <c r="N15" s="56">
        <v>0</v>
      </c>
    </row>
    <row r="16" spans="1:14" ht="15" customHeight="1" x14ac:dyDescent="0.3">
      <c r="B16" s="6"/>
      <c r="C16" s="8"/>
      <c r="D16" s="8" t="s">
        <v>43</v>
      </c>
      <c r="E16" s="4" t="s">
        <v>90</v>
      </c>
      <c r="F16" s="52">
        <v>476</v>
      </c>
      <c r="G16" s="53">
        <v>14</v>
      </c>
      <c r="H16" s="56">
        <v>2.9411764705882355</v>
      </c>
      <c r="I16" s="53">
        <v>10</v>
      </c>
      <c r="J16" s="54">
        <v>2.1008403361344539</v>
      </c>
      <c r="K16" s="55">
        <v>4</v>
      </c>
      <c r="L16" s="57">
        <v>0.84033613445378152</v>
      </c>
      <c r="M16" s="53">
        <v>0</v>
      </c>
      <c r="N16" s="56">
        <v>0</v>
      </c>
    </row>
    <row r="17" spans="2:14" ht="15" customHeight="1" x14ac:dyDescent="0.3">
      <c r="B17" s="6"/>
      <c r="C17" s="8"/>
      <c r="D17" s="8" t="s">
        <v>44</v>
      </c>
      <c r="E17" s="4" t="s">
        <v>91</v>
      </c>
      <c r="F17" s="15">
        <v>129</v>
      </c>
      <c r="G17" s="22">
        <v>66</v>
      </c>
      <c r="H17" s="27">
        <v>51.162790697674424</v>
      </c>
      <c r="I17" s="22">
        <v>37</v>
      </c>
      <c r="J17" s="18">
        <v>28.68217054263566</v>
      </c>
      <c r="K17" s="33">
        <v>29</v>
      </c>
      <c r="L17" s="28">
        <v>22.480620155038761</v>
      </c>
      <c r="M17" s="22">
        <v>0</v>
      </c>
      <c r="N17" s="27">
        <v>0</v>
      </c>
    </row>
    <row r="18" spans="2:14" ht="15" customHeight="1" x14ac:dyDescent="0.3">
      <c r="B18" s="6"/>
      <c r="C18" s="8" t="s">
        <v>45</v>
      </c>
      <c r="D18" s="8" t="s">
        <v>46</v>
      </c>
      <c r="E18" s="4" t="s">
        <v>92</v>
      </c>
      <c r="F18" s="15">
        <v>84</v>
      </c>
      <c r="G18" s="22">
        <v>14</v>
      </c>
      <c r="H18" s="27">
        <v>16.666666666666668</v>
      </c>
      <c r="I18" s="22">
        <v>11</v>
      </c>
      <c r="J18" s="18">
        <v>13.095238095238097</v>
      </c>
      <c r="K18" s="33">
        <v>3</v>
      </c>
      <c r="L18" s="28">
        <v>3.5714285714285712</v>
      </c>
      <c r="M18" s="22">
        <v>0</v>
      </c>
      <c r="N18" s="27">
        <v>0</v>
      </c>
    </row>
    <row r="19" spans="2:14" ht="15" customHeight="1" x14ac:dyDescent="0.3">
      <c r="B19" s="6"/>
      <c r="C19" s="8"/>
      <c r="D19" s="8" t="s">
        <v>47</v>
      </c>
      <c r="E19" s="4" t="s">
        <v>93</v>
      </c>
      <c r="F19" s="52">
        <v>294</v>
      </c>
      <c r="G19" s="53">
        <v>193</v>
      </c>
      <c r="H19" s="56">
        <v>65.646258503401356</v>
      </c>
      <c r="I19" s="53">
        <v>56</v>
      </c>
      <c r="J19" s="54">
        <v>19.047619047619047</v>
      </c>
      <c r="K19" s="55">
        <v>137</v>
      </c>
      <c r="L19" s="57">
        <v>46.598639455782312</v>
      </c>
      <c r="M19" s="53">
        <v>0</v>
      </c>
      <c r="N19" s="56">
        <v>0</v>
      </c>
    </row>
    <row r="20" spans="2:14" ht="15" customHeight="1" x14ac:dyDescent="0.3">
      <c r="B20" s="6"/>
      <c r="C20" s="8"/>
      <c r="D20" s="8" t="s">
        <v>48</v>
      </c>
      <c r="E20" s="4" t="s">
        <v>94</v>
      </c>
      <c r="F20" s="52">
        <v>335</v>
      </c>
      <c r="G20" s="53">
        <v>99</v>
      </c>
      <c r="H20" s="56">
        <v>29.552238805970148</v>
      </c>
      <c r="I20" s="53">
        <v>88</v>
      </c>
      <c r="J20" s="54">
        <v>26.268656716417908</v>
      </c>
      <c r="K20" s="55">
        <v>11</v>
      </c>
      <c r="L20" s="57">
        <v>3.2835820895522385</v>
      </c>
      <c r="M20" s="53">
        <v>0</v>
      </c>
      <c r="N20" s="56">
        <v>0</v>
      </c>
    </row>
    <row r="21" spans="2:14" ht="15" customHeight="1" x14ac:dyDescent="0.3">
      <c r="B21" s="6"/>
      <c r="C21" s="8"/>
      <c r="D21" s="8" t="s">
        <v>49</v>
      </c>
      <c r="E21" s="4" t="s">
        <v>95</v>
      </c>
      <c r="F21" s="52">
        <v>274</v>
      </c>
      <c r="G21" s="53">
        <v>180</v>
      </c>
      <c r="H21" s="56">
        <v>65.693430656934311</v>
      </c>
      <c r="I21" s="53">
        <v>53</v>
      </c>
      <c r="J21" s="54">
        <v>19.34306569343066</v>
      </c>
      <c r="K21" s="55">
        <v>127</v>
      </c>
      <c r="L21" s="57">
        <v>46.350364963503651</v>
      </c>
      <c r="M21" s="53">
        <v>0</v>
      </c>
      <c r="N21" s="56">
        <v>0</v>
      </c>
    </row>
    <row r="22" spans="2:14" ht="15" customHeight="1" x14ac:dyDescent="0.3">
      <c r="B22" s="6"/>
      <c r="C22" s="8"/>
      <c r="D22" s="8" t="s">
        <v>50</v>
      </c>
      <c r="E22" s="4" t="s">
        <v>96</v>
      </c>
      <c r="F22" s="52">
        <v>9</v>
      </c>
      <c r="G22" s="53">
        <v>0</v>
      </c>
      <c r="H22" s="56">
        <v>0</v>
      </c>
      <c r="I22" s="53">
        <v>0</v>
      </c>
      <c r="J22" s="54">
        <v>0</v>
      </c>
      <c r="K22" s="55">
        <v>0</v>
      </c>
      <c r="L22" s="57">
        <v>0</v>
      </c>
      <c r="M22" s="53">
        <v>0</v>
      </c>
      <c r="N22" s="56">
        <v>0</v>
      </c>
    </row>
    <row r="23" spans="2:14" ht="15" customHeight="1" x14ac:dyDescent="0.3">
      <c r="B23" s="6"/>
      <c r="C23" s="8"/>
      <c r="D23" s="8" t="s">
        <v>51</v>
      </c>
      <c r="E23" s="4" t="s">
        <v>97</v>
      </c>
      <c r="F23" s="52">
        <v>353</v>
      </c>
      <c r="G23" s="53">
        <v>64</v>
      </c>
      <c r="H23" s="56">
        <v>18.130311614730875</v>
      </c>
      <c r="I23" s="53">
        <v>57</v>
      </c>
      <c r="J23" s="54">
        <v>16.147308781869686</v>
      </c>
      <c r="K23" s="55">
        <v>7</v>
      </c>
      <c r="L23" s="57">
        <v>1.9830028328611897</v>
      </c>
      <c r="M23" s="53">
        <v>0</v>
      </c>
      <c r="N23" s="56">
        <v>0</v>
      </c>
    </row>
    <row r="24" spans="2:14" ht="15" customHeight="1" x14ac:dyDescent="0.3">
      <c r="B24" s="6"/>
      <c r="C24" s="8"/>
      <c r="D24" s="8" t="s">
        <v>52</v>
      </c>
      <c r="E24" s="4" t="s">
        <v>98</v>
      </c>
      <c r="F24" s="52">
        <v>409</v>
      </c>
      <c r="G24" s="53">
        <v>96</v>
      </c>
      <c r="H24" s="56">
        <v>23.471882640586799</v>
      </c>
      <c r="I24" s="53">
        <v>87</v>
      </c>
      <c r="J24" s="54">
        <v>21.271393643031786</v>
      </c>
      <c r="K24" s="55">
        <v>9</v>
      </c>
      <c r="L24" s="57">
        <v>2.2004889975550124</v>
      </c>
      <c r="M24" s="53">
        <v>0</v>
      </c>
      <c r="N24" s="56">
        <v>0</v>
      </c>
    </row>
    <row r="25" spans="2:14" ht="15" customHeight="1" x14ac:dyDescent="0.3">
      <c r="B25" s="6"/>
      <c r="C25" s="8"/>
      <c r="D25" s="8" t="s">
        <v>31</v>
      </c>
      <c r="E25" s="4" t="s">
        <v>99</v>
      </c>
      <c r="F25" s="52">
        <v>553</v>
      </c>
      <c r="G25" s="53">
        <v>49</v>
      </c>
      <c r="H25" s="56">
        <v>8.8607594936708871</v>
      </c>
      <c r="I25" s="53">
        <v>42</v>
      </c>
      <c r="J25" s="54">
        <v>7.59493670886076</v>
      </c>
      <c r="K25" s="55">
        <v>7</v>
      </c>
      <c r="L25" s="57">
        <v>1.2658227848101267</v>
      </c>
      <c r="M25" s="53">
        <v>0</v>
      </c>
      <c r="N25" s="56">
        <v>0</v>
      </c>
    </row>
    <row r="26" spans="2:14" ht="15" customHeight="1" x14ac:dyDescent="0.3">
      <c r="B26" s="6"/>
      <c r="C26" s="8"/>
      <c r="D26" s="8" t="s">
        <v>53</v>
      </c>
      <c r="E26" s="4" t="s">
        <v>100</v>
      </c>
      <c r="F26" s="52">
        <v>471</v>
      </c>
      <c r="G26" s="53">
        <v>162</v>
      </c>
      <c r="H26" s="56">
        <v>34.394904458598724</v>
      </c>
      <c r="I26" s="53">
        <v>94</v>
      </c>
      <c r="J26" s="54">
        <v>19.957537154989385</v>
      </c>
      <c r="K26" s="55">
        <v>67</v>
      </c>
      <c r="L26" s="57">
        <v>14.225053078556263</v>
      </c>
      <c r="M26" s="53">
        <v>1</v>
      </c>
      <c r="N26" s="56">
        <v>0.21231422505307856</v>
      </c>
    </row>
    <row r="27" spans="2:14" ht="15" customHeight="1" x14ac:dyDescent="0.3">
      <c r="B27" s="6" t="s">
        <v>28</v>
      </c>
      <c r="C27" s="8" t="s">
        <v>54</v>
      </c>
      <c r="D27" s="8" t="s">
        <v>55</v>
      </c>
      <c r="E27" s="4" t="s">
        <v>101</v>
      </c>
      <c r="F27" s="52">
        <v>569</v>
      </c>
      <c r="G27" s="53">
        <v>99</v>
      </c>
      <c r="H27" s="56">
        <v>17.398945518453424</v>
      </c>
      <c r="I27" s="53">
        <v>77</v>
      </c>
      <c r="J27" s="54">
        <v>13.532513181019331</v>
      </c>
      <c r="K27" s="55">
        <v>22</v>
      </c>
      <c r="L27" s="57">
        <v>3.8664323374340945</v>
      </c>
      <c r="M27" s="53">
        <v>0</v>
      </c>
      <c r="N27" s="56">
        <v>0</v>
      </c>
    </row>
    <row r="28" spans="2:14" ht="15" customHeight="1" x14ac:dyDescent="0.3">
      <c r="B28" s="6"/>
      <c r="C28" s="8"/>
      <c r="D28" s="8" t="s">
        <v>56</v>
      </c>
      <c r="E28" s="4" t="s">
        <v>102</v>
      </c>
      <c r="F28" s="52">
        <v>289</v>
      </c>
      <c r="G28" s="53">
        <v>78</v>
      </c>
      <c r="H28" s="56">
        <v>26.989619377162633</v>
      </c>
      <c r="I28" s="53">
        <v>51</v>
      </c>
      <c r="J28" s="54">
        <v>17.647058823529413</v>
      </c>
      <c r="K28" s="55">
        <v>27</v>
      </c>
      <c r="L28" s="57">
        <v>9.3425605536332181</v>
      </c>
      <c r="M28" s="53">
        <v>0</v>
      </c>
      <c r="N28" s="56">
        <v>0</v>
      </c>
    </row>
    <row r="29" spans="2:14" ht="15" customHeight="1" x14ac:dyDescent="0.3">
      <c r="B29" s="6"/>
      <c r="C29" s="8"/>
      <c r="D29" s="8" t="s">
        <v>107</v>
      </c>
      <c r="E29" s="4" t="s">
        <v>108</v>
      </c>
      <c r="F29" s="52">
        <v>2</v>
      </c>
      <c r="G29" s="53">
        <v>2</v>
      </c>
      <c r="H29" s="56">
        <v>100</v>
      </c>
      <c r="I29" s="53">
        <v>1</v>
      </c>
      <c r="J29" s="54">
        <v>50</v>
      </c>
      <c r="K29" s="55">
        <v>1</v>
      </c>
      <c r="L29" s="57">
        <v>50</v>
      </c>
      <c r="M29" s="53">
        <v>0</v>
      </c>
      <c r="N29" s="56">
        <v>0</v>
      </c>
    </row>
    <row r="30" spans="2:14" ht="15" customHeight="1" x14ac:dyDescent="0.3">
      <c r="B30" s="6" t="s">
        <v>29</v>
      </c>
      <c r="C30" s="8" t="s">
        <v>58</v>
      </c>
      <c r="D30" s="8" t="s">
        <v>33</v>
      </c>
      <c r="E30" s="4" t="s">
        <v>103</v>
      </c>
      <c r="F30" s="52">
        <v>280</v>
      </c>
      <c r="G30" s="53">
        <v>87</v>
      </c>
      <c r="H30" s="56">
        <v>31.071428571428573</v>
      </c>
      <c r="I30" s="53">
        <v>52</v>
      </c>
      <c r="J30" s="54">
        <v>18.571428571428573</v>
      </c>
      <c r="K30" s="55">
        <v>35</v>
      </c>
      <c r="L30" s="57">
        <v>12.5</v>
      </c>
      <c r="M30" s="53">
        <v>0</v>
      </c>
      <c r="N30" s="56">
        <v>0</v>
      </c>
    </row>
    <row r="31" spans="2:14" ht="15" customHeight="1" x14ac:dyDescent="0.3">
      <c r="B31" s="6"/>
      <c r="C31" s="8"/>
      <c r="D31" s="8" t="s">
        <v>57</v>
      </c>
      <c r="E31" s="4" t="s">
        <v>104</v>
      </c>
      <c r="F31" s="52">
        <v>59</v>
      </c>
      <c r="G31" s="53">
        <v>23</v>
      </c>
      <c r="H31" s="56">
        <v>38.983050847457626</v>
      </c>
      <c r="I31" s="53">
        <v>18</v>
      </c>
      <c r="J31" s="54">
        <v>30.508474576271187</v>
      </c>
      <c r="K31" s="55">
        <v>5</v>
      </c>
      <c r="L31" s="57">
        <v>8.4745762711864394</v>
      </c>
      <c r="M31" s="53">
        <v>0</v>
      </c>
      <c r="N31" s="56">
        <v>0</v>
      </c>
    </row>
    <row r="32" spans="2:14" ht="15" customHeight="1" x14ac:dyDescent="0.3">
      <c r="B32" s="6"/>
      <c r="C32" s="8"/>
      <c r="D32" s="8" t="s">
        <v>59</v>
      </c>
      <c r="E32" s="4" t="s">
        <v>105</v>
      </c>
      <c r="F32" s="52">
        <v>107</v>
      </c>
      <c r="G32" s="53">
        <v>11</v>
      </c>
      <c r="H32" s="56">
        <v>10.280373831775702</v>
      </c>
      <c r="I32" s="53">
        <v>6</v>
      </c>
      <c r="J32" s="54">
        <v>5.6074766355140184</v>
      </c>
      <c r="K32" s="55">
        <v>5</v>
      </c>
      <c r="L32" s="57">
        <v>4.6728971962616823</v>
      </c>
      <c r="M32" s="53">
        <v>0</v>
      </c>
      <c r="N32" s="56">
        <v>0</v>
      </c>
    </row>
    <row r="33" spans="2:14" ht="15" customHeight="1" x14ac:dyDescent="0.3">
      <c r="B33" s="6"/>
      <c r="C33" s="8"/>
      <c r="D33" s="8" t="s">
        <v>60</v>
      </c>
      <c r="E33" s="4" t="s">
        <v>106</v>
      </c>
      <c r="F33" s="52">
        <v>58</v>
      </c>
      <c r="G33" s="53">
        <v>9</v>
      </c>
      <c r="H33" s="56">
        <v>15.517241379310345</v>
      </c>
      <c r="I33" s="53">
        <v>7</v>
      </c>
      <c r="J33" s="54">
        <v>12.068965517241379</v>
      </c>
      <c r="K33" s="55">
        <v>2</v>
      </c>
      <c r="L33" s="57">
        <v>3.4482758620689653</v>
      </c>
      <c r="M33" s="53">
        <v>0</v>
      </c>
      <c r="N33" s="56">
        <v>0</v>
      </c>
    </row>
    <row r="34" spans="2:14" ht="15" customHeight="1" x14ac:dyDescent="0.3">
      <c r="B34" s="6" t="s">
        <v>30</v>
      </c>
      <c r="C34" s="8" t="s">
        <v>61</v>
      </c>
      <c r="D34" s="8" t="s">
        <v>32</v>
      </c>
      <c r="E34" s="4" t="s">
        <v>68</v>
      </c>
      <c r="F34" s="52">
        <v>120</v>
      </c>
      <c r="G34" s="53">
        <v>91</v>
      </c>
      <c r="H34" s="56">
        <v>75.833333333333343</v>
      </c>
      <c r="I34" s="53">
        <v>43</v>
      </c>
      <c r="J34" s="54">
        <v>35.833333333333336</v>
      </c>
      <c r="K34" s="55">
        <v>48</v>
      </c>
      <c r="L34" s="57">
        <v>40</v>
      </c>
      <c r="M34" s="53">
        <v>0</v>
      </c>
      <c r="N34" s="56">
        <v>0</v>
      </c>
    </row>
    <row r="35" spans="2:14" ht="15" customHeight="1" x14ac:dyDescent="0.3">
      <c r="B35" s="6"/>
      <c r="C35" s="8"/>
      <c r="D35" s="8" t="s">
        <v>62</v>
      </c>
      <c r="E35" s="4" t="s">
        <v>69</v>
      </c>
      <c r="F35" s="52">
        <v>177</v>
      </c>
      <c r="G35" s="53">
        <v>43</v>
      </c>
      <c r="H35" s="56">
        <v>24.29378531073446</v>
      </c>
      <c r="I35" s="53">
        <v>30</v>
      </c>
      <c r="J35" s="54">
        <v>16.949152542372879</v>
      </c>
      <c r="K35" s="55">
        <v>13</v>
      </c>
      <c r="L35" s="57">
        <v>7.3446327683615822</v>
      </c>
      <c r="M35" s="53">
        <v>0</v>
      </c>
      <c r="N35" s="56">
        <v>0</v>
      </c>
    </row>
    <row r="36" spans="2:14" ht="15" customHeight="1" x14ac:dyDescent="0.3">
      <c r="B36" s="6"/>
      <c r="C36" s="8" t="s">
        <v>63</v>
      </c>
      <c r="D36" s="8" t="s">
        <v>64</v>
      </c>
      <c r="E36" s="4" t="s">
        <v>70</v>
      </c>
      <c r="F36" s="52">
        <v>958</v>
      </c>
      <c r="G36" s="53">
        <v>214</v>
      </c>
      <c r="H36" s="56">
        <v>22.338204592901882</v>
      </c>
      <c r="I36" s="53">
        <v>195</v>
      </c>
      <c r="J36" s="54">
        <v>20.354906054279752</v>
      </c>
      <c r="K36" s="55">
        <v>19</v>
      </c>
      <c r="L36" s="57">
        <v>1.9832985386221296</v>
      </c>
      <c r="M36" s="53">
        <v>0</v>
      </c>
      <c r="N36" s="56">
        <v>0</v>
      </c>
    </row>
    <row r="37" spans="2:14" ht="15" customHeight="1" x14ac:dyDescent="0.3">
      <c r="B37" s="6"/>
      <c r="C37" s="8"/>
      <c r="D37" s="8" t="s">
        <v>65</v>
      </c>
      <c r="E37" s="4" t="s">
        <v>71</v>
      </c>
      <c r="F37" s="52">
        <v>2727</v>
      </c>
      <c r="G37" s="53">
        <v>616</v>
      </c>
      <c r="H37" s="56">
        <v>22.588925559222591</v>
      </c>
      <c r="I37" s="53">
        <v>516</v>
      </c>
      <c r="J37" s="54">
        <v>18.921892189218923</v>
      </c>
      <c r="K37" s="55">
        <v>98</v>
      </c>
      <c r="L37" s="57">
        <v>3.5936927026035939</v>
      </c>
      <c r="M37" s="53">
        <v>2</v>
      </c>
      <c r="N37" s="56">
        <v>7.3340667400073334E-2</v>
      </c>
    </row>
    <row r="38" spans="2:14" ht="15" customHeight="1" thickBot="1" x14ac:dyDescent="0.35">
      <c r="B38" s="6"/>
      <c r="C38" s="8"/>
      <c r="D38" s="8" t="s">
        <v>66</v>
      </c>
      <c r="E38" s="4" t="s">
        <v>72</v>
      </c>
      <c r="F38" s="52">
        <v>1203</v>
      </c>
      <c r="G38" s="53">
        <v>363</v>
      </c>
      <c r="H38" s="56">
        <v>30.174563591022444</v>
      </c>
      <c r="I38" s="53">
        <v>278</v>
      </c>
      <c r="J38" s="54">
        <v>23.10889443059019</v>
      </c>
      <c r="K38" s="55">
        <v>85</v>
      </c>
      <c r="L38" s="57">
        <v>7.065669160432253</v>
      </c>
      <c r="M38" s="53">
        <v>0</v>
      </c>
      <c r="N38" s="56">
        <v>0</v>
      </c>
    </row>
    <row r="39" spans="2:14" ht="15" customHeight="1" thickBot="1" x14ac:dyDescent="0.35">
      <c r="B39" s="71" t="s">
        <v>80</v>
      </c>
      <c r="C39" s="72"/>
      <c r="D39" s="72"/>
      <c r="E39" s="73"/>
      <c r="F39" s="16">
        <f>SUM(F7:F38)</f>
        <v>14093</v>
      </c>
      <c r="G39" s="24">
        <f>SUM(G7:G38)</f>
        <v>3567</v>
      </c>
      <c r="H39" s="30">
        <f>G39/F39*100</f>
        <v>25.310437806002977</v>
      </c>
      <c r="I39" s="24">
        <f>SUM(I7:I38)</f>
        <v>2468</v>
      </c>
      <c r="J39" s="20">
        <f>I39/F39*100</f>
        <v>17.512240119208116</v>
      </c>
      <c r="K39" s="34">
        <f>SUM(K7:K38)</f>
        <v>1094</v>
      </c>
      <c r="L39" s="31">
        <f>K39/F39*100</f>
        <v>7.7627190803945219</v>
      </c>
      <c r="M39" s="24">
        <f>SUM(M7:M38)</f>
        <v>5</v>
      </c>
      <c r="N39" s="30">
        <f>M39/F39*100</f>
        <v>3.547860640034059E-2</v>
      </c>
    </row>
    <row r="40" spans="2:14" ht="15" customHeight="1" x14ac:dyDescent="0.3">
      <c r="B40" s="3" t="s">
        <v>78</v>
      </c>
      <c r="C40" s="12"/>
      <c r="D40" s="12"/>
      <c r="E40" s="12"/>
    </row>
    <row r="41" spans="2:14" ht="15" customHeight="1" x14ac:dyDescent="0.3">
      <c r="B41" s="3" t="s">
        <v>5</v>
      </c>
      <c r="C41" s="12"/>
      <c r="D41" s="12"/>
      <c r="E41" s="12"/>
    </row>
    <row r="42" spans="2:14" ht="15" customHeight="1" x14ac:dyDescent="0.3">
      <c r="B42" s="3" t="s">
        <v>73</v>
      </c>
    </row>
    <row r="43" spans="2:14" ht="15" customHeight="1" x14ac:dyDescent="0.3">
      <c r="B43" s="3"/>
    </row>
  </sheetData>
  <mergeCells count="12">
    <mergeCell ref="M5:N5"/>
    <mergeCell ref="B39:E39"/>
    <mergeCell ref="B2:N2"/>
    <mergeCell ref="B3:N3"/>
    <mergeCell ref="B5:B6"/>
    <mergeCell ref="C5:C6"/>
    <mergeCell ref="D5:D6"/>
    <mergeCell ref="E5:E6"/>
    <mergeCell ref="F5:F6"/>
    <mergeCell ref="G5:H5"/>
    <mergeCell ref="I5:J5"/>
    <mergeCell ref="K5:L5"/>
  </mergeCells>
  <phoneticPr fontId="16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INICIO</vt:lpstr>
      <vt:lpstr>EN 0-35m x DISTRITO</vt:lpstr>
      <vt:lpstr>EN 0-59m x DISTRITO</vt:lpstr>
      <vt:lpstr>Anemia 6-35m x DISTRITO</vt:lpstr>
      <vt:lpstr>Anemia 6-59m x DISTRITO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Therius Cordova Proleon</dc:creator>
  <cp:lastModifiedBy>Buddy Santos Rosso</cp:lastModifiedBy>
  <dcterms:created xsi:type="dcterms:W3CDTF">2017-04-12T15:34:52Z</dcterms:created>
  <dcterms:modified xsi:type="dcterms:W3CDTF">2021-12-15T02:34:45Z</dcterms:modified>
</cp:coreProperties>
</file>