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ario\Escritorio\Reportes VIP\tmp\"/>
    </mc:Choice>
  </mc:AlternateContent>
  <bookViews>
    <workbookView xWindow="0" yWindow="0" windowWidth="28800" windowHeight="12330"/>
  </bookViews>
  <sheets>
    <sheet name="Integrantes del Grupo" sheetId="1" r:id="rId1"/>
    <sheet name="Hoja2" sheetId="2" state="hidden" r:id="rId2"/>
    <sheet name="Lineas grupo" sheetId="3" r:id="rId3"/>
    <sheet name="Articulos" sheetId="4" r:id="rId4"/>
    <sheet name="Hoja1" sheetId="5" state="hidden" r:id="rId5"/>
    <sheet name="Patentes" sheetId="6" state="hidden" r:id="rId6"/>
    <sheet name="PPC y EPC" sheetId="7" state="hidden" r:id="rId7"/>
    <sheet name="EPA y PCC" sheetId="8" state="hidden" r:id="rId8"/>
    <sheet name="GC_IMP" sheetId="9" r:id="rId9"/>
    <sheet name="Libros y Capitulos de Libros" sheetId="10" r:id="rId10"/>
    <sheet name="GC_MM" sheetId="11" state="hidden" r:id="rId11"/>
    <sheet name="GC_CV" sheetId="12" state="hidden" r:id="rId12"/>
    <sheet name="EC y WP" sheetId="13" r:id="rId13"/>
    <sheet name="BOL" sheetId="14" state="hidden" r:id="rId14"/>
    <sheet name="RC" sheetId="15" state="hidden" r:id="rId15"/>
    <sheet name="PE" sheetId="16" state="hidden" r:id="rId16"/>
    <sheet name="RNRoL" sheetId="17" state="hidden" r:id="rId17"/>
    <sheet name="Trabajos de Pregrado" sheetId="18" r:id="rId18"/>
    <sheet name="CeIT" sheetId="19" r:id="rId19"/>
    <sheet name="Tesis de Maestria " sheetId="20" r:id="rId20"/>
    <sheet name="Tesis de Doctorado" sheetId="21" r:id="rId21"/>
    <sheet name="Organización eventos" sheetId="22" r:id="rId22"/>
    <sheet name="Redes" sheetId="23" r:id="rId23"/>
  </sheets>
  <definedNames>
    <definedName name="_xlnm._FilterDatabase" localSheetId="3" hidden="1">Articulos!$A$5:$V$197</definedName>
    <definedName name="_xlnm._FilterDatabase" localSheetId="12" hidden="1">'EC y WP'!$A$8:$L$83</definedName>
    <definedName name="_xlnm._FilterDatabase" localSheetId="9" hidden="1">'Libros y Capitulos de Libros'!$A$12:$L$20</definedName>
  </definedNames>
  <calcPr calcId="162913"/>
</workbook>
</file>

<file path=xl/calcChain.xml><?xml version="1.0" encoding="utf-8"?>
<calcChain xmlns="http://schemas.openxmlformats.org/spreadsheetml/2006/main">
  <c r="G41" i="16" l="1"/>
  <c r="G40" i="16"/>
  <c r="G39" i="16"/>
  <c r="G38" i="16"/>
  <c r="G37" i="16"/>
  <c r="J36" i="16"/>
  <c r="G36" i="16"/>
  <c r="J15" i="15"/>
  <c r="J14" i="15"/>
  <c r="J13" i="15"/>
  <c r="J12" i="15"/>
  <c r="J11" i="15"/>
  <c r="J10" i="15"/>
  <c r="H17" i="14"/>
  <c r="H16" i="14"/>
  <c r="H15" i="14"/>
  <c r="H14" i="14"/>
  <c r="H13" i="14"/>
  <c r="H12" i="14"/>
  <c r="H11" i="14"/>
  <c r="H10" i="14"/>
  <c r="J14" i="12"/>
  <c r="J13" i="12"/>
  <c r="J12" i="12"/>
  <c r="J11" i="12"/>
  <c r="J10" i="12"/>
  <c r="L15" i="11"/>
  <c r="L14" i="11"/>
  <c r="L13" i="11"/>
  <c r="L12" i="11"/>
  <c r="L11" i="11"/>
  <c r="L10" i="11"/>
  <c r="I27" i="8"/>
  <c r="I26" i="8"/>
  <c r="I25" i="8"/>
  <c r="I24" i="8"/>
  <c r="I23" i="8"/>
  <c r="I22" i="8"/>
  <c r="H15" i="8"/>
  <c r="H14" i="8"/>
  <c r="H13" i="8"/>
  <c r="H12" i="8"/>
  <c r="H11" i="8"/>
  <c r="J25" i="7"/>
  <c r="J24" i="7"/>
  <c r="J23" i="7"/>
  <c r="J22" i="7"/>
  <c r="J21" i="7"/>
  <c r="I14" i="7"/>
  <c r="I13" i="7"/>
  <c r="I12" i="7"/>
  <c r="I11" i="7"/>
  <c r="I10" i="7"/>
  <c r="I10" i="6"/>
  <c r="I9" i="6"/>
  <c r="I8" i="6"/>
  <c r="I7" i="6"/>
  <c r="I6" i="6"/>
  <c r="I5" i="6"/>
  <c r="N24" i="4"/>
  <c r="N23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</calcChain>
</file>

<file path=xl/comments1.xml><?xml version="1.0" encoding="utf-8"?>
<comments xmlns="http://schemas.openxmlformats.org/spreadsheetml/2006/main">
  <authors>
    <author/>
  </authors>
  <commentList>
    <comment ref="G5" authorId="0" shapeId="0">
      <text>
        <r>
          <rPr>
            <sz val="11"/>
            <color rgb="FF000000"/>
            <rFont val="Calibri"/>
          </rPr>
          <t>Usuario de Microsoft Office:
Agregar de que país es  la publicación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 shapeId="0">
      <text>
        <r>
          <rPr>
            <sz val="11"/>
            <color rgb="FF000000"/>
            <rFont val="Calibri"/>
          </rPr>
          <t xml:space="preserve">El Grupo no presenta producción en esta categoria. </t>
        </r>
      </text>
    </comment>
    <comment ref="B5" authorId="0" shapeId="0">
      <text>
        <r>
          <rPr>
            <sz val="11"/>
            <color rgb="FF000000"/>
            <rFont val="Calibri"/>
          </rPr>
          <t xml:space="preserve">Asistente:
Entidad que emitió la reglamentacion o normatividad 
</t>
        </r>
      </text>
    </comment>
    <comment ref="F5" authorId="0" shapeId="0">
      <text>
        <r>
          <rPr>
            <sz val="11"/>
            <color rgb="FF000000"/>
            <rFont val="Calibri"/>
          </rPr>
          <t>Asistente:
Fecha de publicación/implementación</t>
        </r>
      </text>
    </comment>
    <comment ref="H5" authorId="0" shapeId="0">
      <text>
        <r>
          <rPr>
            <sz val="11"/>
            <color rgb="FF000000"/>
            <rFont val="Calibri"/>
          </rPr>
          <t xml:space="preserve">Asistente:
Tipo de reulación, norma, reglamento ó legislación
</t>
        </r>
      </text>
    </comment>
    <comment ref="I5" authorId="0" shapeId="0">
      <text>
        <r>
          <rPr>
            <sz val="11"/>
            <color rgb="FF000000"/>
            <rFont val="Calibri"/>
          </rPr>
          <t>Asistente:
Certificado de la entidad o institucion que emitió el producto, indicando la participacion del grupo o de alguno de sus integrantes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H4" authorId="0" shapeId="0">
      <text>
        <r>
          <rPr>
            <sz val="11"/>
            <color rgb="FF000000"/>
            <rFont val="Calibri"/>
          </rPr>
          <t>Usuario:
Mención meritoria o laureada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G6" authorId="0" shapeId="0">
      <text>
        <r>
          <rPr>
            <sz val="11"/>
            <color rgb="FF000000"/>
            <rFont val="Calibri"/>
          </rPr>
          <t>Usuario de Microsoft Office:
Agregar la ciudad y el pais donde se desarrollo</t>
        </r>
      </text>
    </comment>
    <comment ref="H6" authorId="0" shapeId="0">
      <text>
        <r>
          <rPr>
            <sz val="11"/>
            <color rgb="FF000000"/>
            <rFont val="Calibri"/>
          </rPr>
          <t>Usuario de Microsoft Office:
Agregar la ciudad y el pais donde se desarrollo</t>
        </r>
      </text>
    </comment>
    <comment ref="B28" authorId="0" shapeId="0">
      <text>
        <r>
          <rPr>
            <sz val="11"/>
            <color rgb="FF000000"/>
            <rFont val="Calibri"/>
          </rPr>
          <t xml:space="preserve">El Grupo no presenta producción en esta categoria. </t>
        </r>
      </text>
    </comment>
    <comment ref="E29" authorId="0" shapeId="0">
      <text>
        <r>
          <rPr>
            <sz val="11"/>
            <color rgb="FF000000"/>
            <rFont val="Calibri"/>
          </rPr>
          <t>Asistente:
Certificacion de la entidad que tomó como base el informe para la toma de decisiones.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H4" authorId="0" shapeId="0">
      <text>
        <r>
          <rPr>
            <sz val="11"/>
            <color rgb="FF000000"/>
            <rFont val="Calibri"/>
          </rPr>
          <t>Usuario:
Mención meritoria o laureada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I4" authorId="0" shapeId="0">
      <text>
        <r>
          <rPr>
            <sz val="11"/>
            <color rgb="FF000000"/>
            <rFont val="Calibri"/>
          </rPr>
          <t>Usuario:
Mención meritoria o laureada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B4" authorId="0" shapeId="0">
      <text>
        <r>
          <rPr>
            <sz val="11"/>
            <color rgb="FF000000"/>
            <rFont val="Calibri"/>
          </rPr>
          <t xml:space="preserve">Eventos organizados por el grupo
</t>
        </r>
      </text>
    </comment>
    <comment ref="D4" authorId="0" shapeId="0">
      <text>
        <r>
          <rPr>
            <sz val="11"/>
            <color rgb="FF000000"/>
            <rFont val="Calibri"/>
          </rPr>
          <t xml:space="preserve">Organizador:
Es el encargado de coordinar todas las actividades para la realización del evento
</t>
        </r>
      </text>
    </comment>
    <comment ref="E4" authorId="0" shapeId="0">
      <text>
        <r>
          <rPr>
            <sz val="11"/>
            <color rgb="FF000000"/>
            <rFont val="Calibri"/>
          </rPr>
          <t xml:space="preserve">Cooperativa: entidad que ayuda a la organizadora para la realización del evento
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D4" authorId="0" shapeId="0">
      <text>
        <r>
          <rPr>
            <sz val="11"/>
            <color rgb="FF000000"/>
            <rFont val="Calibri"/>
          </rPr>
          <t xml:space="preserve">Organizador:
Es el encargado de coordinar todas las actividades para la realización del evento
</t>
        </r>
      </text>
    </comment>
    <comment ref="E4" authorId="0" shapeId="0">
      <text>
        <r>
          <rPr>
            <sz val="11"/>
            <color rgb="FF000000"/>
            <rFont val="Calibri"/>
          </rPr>
          <t>Usuario:
Cooperativa: entidad que ayuda a la organizadora para la realización del evento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 shapeId="0">
      <text>
        <r>
          <rPr>
            <sz val="11"/>
            <color rgb="FF000000"/>
            <rFont val="Calibri"/>
          </rPr>
          <t>El grupo no registra patentes entre 2009 y 2014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E9" authorId="0" shapeId="0">
      <text>
        <r>
          <rPr>
            <sz val="11"/>
            <color rgb="FF000000"/>
            <rFont val="Calibri"/>
          </rPr>
          <t xml:space="preserve">Asistente: Nombre de la comunidad o comunidades participantes
</t>
        </r>
      </text>
    </comment>
    <comment ref="F9" authorId="0" shapeId="0">
      <text>
        <r>
          <rPr>
            <sz val="11"/>
            <color rgb="FF000000"/>
            <rFont val="Calibri"/>
          </rPr>
          <t>Asistente: Instituciones o entidades vinculadas al proyecto</t>
        </r>
      </text>
    </comment>
    <comment ref="B20" authorId="0" shapeId="0">
      <text>
        <r>
          <rPr>
            <sz val="11"/>
            <color rgb="FF000000"/>
            <rFont val="Calibri"/>
          </rPr>
          <t xml:space="preserve">Nombre del espacio/evento de participación
</t>
        </r>
      </text>
    </comment>
    <comment ref="F20" authorId="0" shapeId="0">
      <text>
        <r>
          <rPr>
            <sz val="11"/>
            <color rgb="FF000000"/>
            <rFont val="Calibri"/>
          </rPr>
          <t xml:space="preserve">Asistente: Nombre de la comunidad o comunidades participantes
</t>
        </r>
      </text>
    </comment>
    <comment ref="G20" authorId="0" shapeId="0">
      <text>
        <r>
          <rPr>
            <sz val="11"/>
            <color rgb="FF000000"/>
            <rFont val="Calibri"/>
          </rPr>
          <t>Asistente: Instituciones o entidades vinculadas.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10" authorId="0" shapeId="0">
      <text>
        <r>
          <rPr>
            <sz val="11"/>
            <color rgb="FF000000"/>
            <rFont val="Calibri"/>
          </rPr>
          <t>Asistente: Instituciones o entidades vinculadas</t>
        </r>
      </text>
    </comment>
    <comment ref="E21" authorId="0" shapeId="0">
      <text>
        <r>
          <rPr>
            <sz val="11"/>
            <color rgb="FF000000"/>
            <rFont val="Calibri"/>
          </rPr>
          <t xml:space="preserve">Asistente: Nombre de la comunidad o comunidades participantes
</t>
        </r>
      </text>
    </comment>
    <comment ref="F21" authorId="0" shapeId="0">
      <text>
        <r>
          <rPr>
            <sz val="11"/>
            <color rgb="FF000000"/>
            <rFont val="Calibri"/>
          </rPr>
          <t>Asistente: Instituciones o entidades vinculadas a la estrategia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8" authorId="0" shapeId="0">
      <text>
        <r>
          <rPr>
            <sz val="11"/>
            <color rgb="FF000000"/>
            <rFont val="Calibri"/>
          </rPr>
          <t>Articulos, Capitulo de libros, Libros ó Cartillas o manuales</t>
        </r>
      </text>
    </comment>
    <comment ref="H8" authorId="0" shapeId="0">
      <text>
        <r>
          <rPr>
            <sz val="11"/>
            <color rgb="FF000000"/>
            <rFont val="Calibri"/>
          </rPr>
          <t xml:space="preserve">periodico, revista, editorial, otros.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D9" authorId="0" shapeId="0">
      <text>
        <r>
          <rPr>
            <sz val="11"/>
            <color rgb="FF000000"/>
            <rFont val="Calibri"/>
          </rPr>
          <t>Asistente:
Patrocinadoras, productoras, emisoras, etc.</t>
        </r>
      </text>
    </comment>
    <comment ref="E9" authorId="0" shapeId="0">
      <text>
        <r>
          <rPr>
            <sz val="11"/>
            <color rgb="FF000000"/>
            <rFont val="Calibri"/>
          </rPr>
          <t>Asistente:
Productores,escritores,entrevistados, etc.</t>
        </r>
      </text>
    </comment>
    <comment ref="F9" authorId="0" shapeId="0">
      <text>
        <r>
          <rPr>
            <sz val="11"/>
            <color rgb="FF000000"/>
            <rFont val="Calibri"/>
          </rPr>
          <t xml:space="preserve">Asistente:
nacional, departamental, municipal
</t>
        </r>
      </text>
    </comment>
    <comment ref="H9" authorId="0" shapeId="0">
      <text>
        <r>
          <rPr>
            <sz val="11"/>
            <color rgb="FF000000"/>
            <rFont val="Calibri"/>
          </rPr>
          <t>Asistente:
Resumen del contenido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G8" authorId="0" shapeId="0">
      <text>
        <r>
          <rPr>
            <sz val="11"/>
            <color rgb="FF000000"/>
            <rFont val="Calibri"/>
          </rPr>
          <t xml:space="preserve">
La que convocan el evento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F9" authorId="0" shapeId="0">
      <text>
        <r>
          <rPr>
            <sz val="11"/>
            <color rgb="FF000000"/>
            <rFont val="Calibri"/>
          </rPr>
          <t>Asistente: 
Nombre de la o las comunidades participantes</t>
        </r>
      </text>
    </comment>
    <comment ref="H9" authorId="0" shapeId="0">
      <text>
        <r>
          <rPr>
            <sz val="11"/>
            <color rgb="FF000000"/>
            <rFont val="Calibri"/>
          </rPr>
          <t xml:space="preserve">Asistente:
Instituciones o entidades gestionadoras o patrocinadoras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1"/>
            <color rgb="FF000000"/>
            <rFont val="Calibri"/>
          </rPr>
          <t xml:space="preserve">El Grupo no presenta producción en esta categoria. </t>
        </r>
      </text>
    </comment>
    <comment ref="D7" authorId="0" shapeId="0">
      <text>
        <r>
          <rPr>
            <sz val="11"/>
            <color rgb="FF000000"/>
            <rFont val="Calibri"/>
          </rPr>
          <t>Asistente:
Recuerde que el certificado de la institución debe ir firmado por el representante legal.</t>
        </r>
      </text>
    </comment>
    <comment ref="B17" authorId="0" shapeId="0">
      <text>
        <r>
          <rPr>
            <sz val="11"/>
            <color rgb="FF000000"/>
            <rFont val="Calibri"/>
          </rPr>
          <t xml:space="preserve">El Grupo no presenta producción en esta categoria. </t>
        </r>
      </text>
    </comment>
    <comment ref="C20" authorId="0" shapeId="0">
      <text>
        <r>
          <rPr>
            <sz val="11"/>
            <color rgb="FF000000"/>
            <rFont val="Calibri"/>
          </rPr>
          <t>Asistente:
El certificado debe ser de la cámara de comercio.</t>
        </r>
      </text>
    </comment>
    <comment ref="E20" authorId="0" shapeId="0">
      <text>
        <r>
          <rPr>
            <sz val="11"/>
            <color rgb="FF000000"/>
            <rFont val="Calibri"/>
          </rPr>
          <t>Asistente:
Certificación institucional describiendo el campo tecnológico de las empresas creadas.</t>
        </r>
      </text>
    </comment>
    <comment ref="G35" authorId="0" shapeId="0">
      <text>
        <r>
          <rPr>
            <sz val="11"/>
            <color rgb="FF000000"/>
            <rFont val="Calibri"/>
          </rPr>
          <t>Asistente:
El soporte debe especificar según la ley el tamaño de la empresa</t>
        </r>
      </text>
    </comment>
    <comment ref="I35" authorId="0" shapeId="0">
      <text>
        <r>
          <rPr>
            <sz val="11"/>
            <color rgb="FF000000"/>
            <rFont val="Calibri"/>
          </rPr>
          <t xml:space="preserve">Asistente:
El soporte del certificado de implementacion lo expide el representante legal de la empresa.
</t>
        </r>
      </text>
    </comment>
    <comment ref="J35" authorId="0" shapeId="0">
      <text>
        <r>
          <rPr>
            <sz val="11"/>
            <color rgb="FF000000"/>
            <rFont val="Calibri"/>
          </rPr>
          <t>Asistente:
El proyecto debe ser aprovado en convocatorias del SNCTI</t>
        </r>
      </text>
    </comment>
    <comment ref="K35" authorId="0" shapeId="0">
      <text>
        <r>
          <rPr>
            <sz val="11"/>
            <color rgb="FF000000"/>
            <rFont val="Calibri"/>
          </rPr>
          <t>Asistente:
El soporte del certificado del producto debe ser por parte de la entidad que pertenece al SNCT+I</t>
        </r>
      </text>
    </comment>
  </commentList>
</comments>
</file>

<file path=xl/sharedStrings.xml><?xml version="1.0" encoding="utf-8"?>
<sst xmlns="http://schemas.openxmlformats.org/spreadsheetml/2006/main" count="1901" uniqueCount="796">
  <si>
    <t>Mes</t>
  </si>
  <si>
    <t>Volumen de Publicacion</t>
  </si>
  <si>
    <t>Validación</t>
  </si>
  <si>
    <t>Fecha inicial vinculación</t>
  </si>
  <si>
    <t xml:space="preserve">Año de publicación </t>
  </si>
  <si>
    <t>01/01/1850</t>
  </si>
  <si>
    <t>Enero</t>
  </si>
  <si>
    <t>Si</t>
  </si>
  <si>
    <t>Febrero</t>
  </si>
  <si>
    <t>No</t>
  </si>
  <si>
    <t>Marzo</t>
  </si>
  <si>
    <t>No Aplica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</si>
  <si>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</si>
  <si>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</si>
  <si>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</si>
  <si>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</si>
  <si>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</si>
  <si>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</si>
  <si>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</si>
  <si>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</si>
  <si>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</si>
  <si>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Integrantes del grupo de investigación</t>
  </si>
  <si>
    <t>Lineas del grupo de investigación</t>
  </si>
  <si>
    <t>N°</t>
  </si>
  <si>
    <t>Nombre de la linea</t>
  </si>
  <si>
    <t>Nombre del director o coordinador de linea</t>
  </si>
  <si>
    <t>Director/Coordinador de linea</t>
  </si>
  <si>
    <t>Área de actuación</t>
  </si>
  <si>
    <t>Nombre del integrante</t>
  </si>
  <si>
    <t xml:space="preserve">Tipo de vinculación </t>
  </si>
  <si>
    <t>Marketing inter-organizacional</t>
  </si>
  <si>
    <t>Formación Academica</t>
  </si>
  <si>
    <t>Vinculo Contractual Univalle</t>
  </si>
  <si>
    <t>Inicio Vinculación</t>
  </si>
  <si>
    <t>Finalización de Vinculación</t>
  </si>
  <si>
    <t>Augusto Rodríguez Orejuela</t>
  </si>
  <si>
    <t>Héctor Augusto Rodríguez Orejuela</t>
  </si>
  <si>
    <t>Director de línea</t>
  </si>
  <si>
    <t>Director grupo</t>
  </si>
  <si>
    <t>Doctorado Universidad de Murcia
Doctorado en Ciencias de Empresas</t>
  </si>
  <si>
    <t>Docente Nombrado</t>
  </si>
  <si>
    <t>Calidad de los servicios</t>
  </si>
  <si>
    <t>Comportamiento del consumidor</t>
  </si>
  <si>
    <t>Actual</t>
  </si>
  <si>
    <t>Marketing online</t>
  </si>
  <si>
    <t>Jhon Fernando Orozco Lara</t>
  </si>
  <si>
    <t>Innovación y Marketing</t>
  </si>
  <si>
    <t>profesional de investigación vinculado al grupo</t>
  </si>
  <si>
    <t xml:space="preserve">Estudiante de la Maestría en Administración
</t>
  </si>
  <si>
    <t>Profesional de Investigación</t>
  </si>
  <si>
    <t>Marcas de Distribuidor</t>
  </si>
  <si>
    <t>Jenny Piedad Pelaez Muñoz</t>
  </si>
  <si>
    <t>docente investigador</t>
  </si>
  <si>
    <t>Requerimientos de existencia</t>
  </si>
  <si>
    <t>Fabian Fernando Osorio Tinoco</t>
  </si>
  <si>
    <t>Investigador externo</t>
  </si>
  <si>
    <t>Doctorado Universidad del Valle 
Doctorado en Administración</t>
  </si>
  <si>
    <t>N/A</t>
  </si>
  <si>
    <t>Miguel Fernando Reyes Velasco</t>
  </si>
  <si>
    <t>Estudiante de Doctorado</t>
  </si>
  <si>
    <t>Estudiante de Doctorado en Administración</t>
  </si>
  <si>
    <t xml:space="preserve">N/A </t>
  </si>
  <si>
    <t xml:space="preserve">Alexander Varon Sandoval </t>
  </si>
  <si>
    <t xml:space="preserve">Maestría Universidad Rey Juan Carlos
Maestría en Desarrollo de Técnicas Neurocognitivas en Organizaciones Empresariales: Neuromanagement
</t>
  </si>
  <si>
    <t>María Isabel Casañas Chavez</t>
  </si>
  <si>
    <t>Estudiante de Maestría</t>
  </si>
  <si>
    <t xml:space="preserve">Estudiante de Maestría Ciencias de la Organización
</t>
  </si>
  <si>
    <t>Nota: En la pestaña Base de datos se encuentran otras bases bibliográficas en las cuales se debe buscar en el caso que la revista no se encuentre en ISI o SCOPUS</t>
  </si>
  <si>
    <t>Miguel Angel Solís Molina</t>
  </si>
  <si>
    <t>Nathalie Peña García</t>
  </si>
  <si>
    <t>Doctorado Universitat De Valencia
Doctorado en Marketing</t>
  </si>
  <si>
    <t xml:space="preserve">Leidy Johanna Botero Toro </t>
  </si>
  <si>
    <t>Docente Hora Cátedra</t>
  </si>
  <si>
    <t>Leidi Dayely Ruano Arcos</t>
  </si>
  <si>
    <t xml:space="preserve">Docente Ocasional </t>
  </si>
  <si>
    <t>Claudia Ximena Aguirre</t>
  </si>
  <si>
    <t xml:space="preserve">Carlos Osorio </t>
  </si>
  <si>
    <t>Título del artículo </t>
  </si>
  <si>
    <t>Autores </t>
  </si>
  <si>
    <t>N° de Autores</t>
  </si>
  <si>
    <t>Año de publicación </t>
  </si>
  <si>
    <t>Mes de publicación </t>
  </si>
  <si>
    <t>Nombre de la revista </t>
  </si>
  <si>
    <t>País de la públicación</t>
  </si>
  <si>
    <t>Asistente de Docencia</t>
  </si>
  <si>
    <t>Estudiante de la Maestría en Ciencias de la Organización</t>
  </si>
  <si>
    <t>ISSN </t>
  </si>
  <si>
    <t>Volumen y/o Número</t>
  </si>
  <si>
    <t xml:space="preserve">Melissa Charfuelan </t>
  </si>
  <si>
    <t xml:space="preserve">Maestría Universidad del Valle                 Maestría en Ciencias de la Organización
</t>
  </si>
  <si>
    <t>Página inicial </t>
  </si>
  <si>
    <t>Página final </t>
  </si>
  <si>
    <t>Revistas Ubicadas en ISI o SCOPUS</t>
  </si>
  <si>
    <t>URL </t>
  </si>
  <si>
    <t>DOI </t>
  </si>
  <si>
    <t xml:space="preserve">Karina Burbano </t>
  </si>
  <si>
    <t>Categoria Publindex</t>
  </si>
  <si>
    <t>Semillero</t>
  </si>
  <si>
    <t>Estudiante de Pregrado - Administración de Empresas</t>
  </si>
  <si>
    <t>Ana Marcela Londoño</t>
  </si>
  <si>
    <t>Cuartil Revista</t>
  </si>
  <si>
    <t>Indice H (número de artículos / número de citaciones)</t>
  </si>
  <si>
    <t xml:space="preserve">Maestría Universidad del Valle              Maestría en Ciencias de la Organización </t>
  </si>
  <si>
    <t>Henry Caicedo Asprilla</t>
  </si>
  <si>
    <t xml:space="preserve">Doctorado Universidad Autónoma de Madrid                         Doctorado en economía y gestión de la innovación </t>
  </si>
  <si>
    <t>Indice I</t>
  </si>
  <si>
    <t>Distinciones</t>
  </si>
  <si>
    <t>Docente nombrado</t>
  </si>
  <si>
    <t xml:space="preserve">Alfonso Rodríguez </t>
  </si>
  <si>
    <t>Proviene de un proyecto ( si es el caso indicar el centro de información del proyecto)</t>
  </si>
  <si>
    <t>New perspectives for the managerial entrepreneurship</t>
  </si>
  <si>
    <t xml:space="preserve">Héctor Augusto Rodríguez Orejuela, Alfonso Rodríguez Ramírez, Guillermo Murillo
Vargas
</t>
  </si>
  <si>
    <t>International Entrepreneurship And Management Journal</t>
  </si>
  <si>
    <t>Alemania</t>
  </si>
  <si>
    <t>1554-7191</t>
  </si>
  <si>
    <t>10.1007/s11365-010-0146-z</t>
  </si>
  <si>
    <t>ART_C</t>
  </si>
  <si>
    <t>Q2</t>
  </si>
  <si>
    <t>65 (ISI)</t>
  </si>
  <si>
    <t>Inter-organizational Governance and Learning from Customers in Supply Chain Relationships</t>
  </si>
  <si>
    <t xml:space="preserve">Héctor Augusto Rodríguez Orejuela, Miguel Hernández Espallardo, Manuel Sánchez
Pérez
</t>
  </si>
  <si>
    <t>Supply Chain Management: An International Journal</t>
  </si>
  <si>
    <t>Reino Unido</t>
  </si>
  <si>
    <t>1359‐8546</t>
  </si>
  <si>
    <t>10.1108/13598541011028714</t>
  </si>
  <si>
    <t>Q1</t>
  </si>
  <si>
    <t>93 (SCOPUS)</t>
  </si>
  <si>
    <t>Cultura organizacional y rendimiento de las MIPYMES de mediana y
alta tecnología: un estudio empírico en Cali, Colombia.</t>
  </si>
  <si>
    <t>Domingo García Pérez De Lema, Edgar Julián Gálvez Albarracín</t>
  </si>
  <si>
    <t>Cuadernos De Administración</t>
  </si>
  <si>
    <t>Colombia</t>
  </si>
  <si>
    <t>0120-­3592</t>
  </si>
  <si>
    <t>ART_B</t>
  </si>
  <si>
    <t>A2</t>
  </si>
  <si>
    <t>Q3</t>
  </si>
  <si>
    <t>Impacto de la orientación al aprendizaje en la innovación de las Mipymes colombianas</t>
  </si>
  <si>
    <t>Edgar Julián Gálvez Albarracín, Fred Contreras Palacios, Carlos Hernán González</t>
  </si>
  <si>
    <t>0120-­4645</t>
  </si>
  <si>
    <t>10.25100/cdea.v28i48.457</t>
  </si>
  <si>
    <t>ART_D</t>
  </si>
  <si>
    <t>Cali ¿cómo vamos en pobreza? Efectos zona, comuna y hogar
en la percepcion de la pobreza</t>
  </si>
  <si>
    <t>Diana Marcela Escandón Barbosa, Maribel Castillo Caicedo, Oscar Andrés González</t>
  </si>
  <si>
    <t>Coyuntura Económica</t>
  </si>
  <si>
    <t>0120‐3576</t>
  </si>
  <si>
    <t>XLII</t>
  </si>
  <si>
    <t>B</t>
  </si>
  <si>
    <t>Learning processes, their impact on innovation performance and the moderating role of radicalness</t>
  </si>
  <si>
    <t xml:space="preserve">Héctor Augusto Rodríguez Orejuela, Miguel Hernández Espallardo, Francisco José
Molina
</t>
  </si>
  <si>
    <t>European Journal Of Innovation Management</t>
  </si>
  <si>
    <t>1460‐1060</t>
  </si>
  <si>
    <t>10.1108/14601061211192843</t>
  </si>
  <si>
    <t>52 (SCOPUS)</t>
  </si>
  <si>
    <t>Impacto de la innovación sobre el rendimiento de la Mipyme: un
estudio empírico en Colombia</t>
  </si>
  <si>
    <t>Estudios Gerenciales</t>
  </si>
  <si>
    <t>0123-­5923</t>
  </si>
  <si>
    <t>10.1016/S0123-5923(12)70191-2</t>
  </si>
  <si>
    <t>La importancia de las capacidades dinámicas en las empresas born
global colombianas</t>
  </si>
  <si>
    <t xml:space="preserve">Diana Marcela Escandón Barbosa, Augusto Rodríguez Orejuela, Miguel Hernández
Espallardo
</t>
  </si>
  <si>
    <t>Constructos teóricos para abordar, de un modo investigativo,
problemas entre marketing, producción y logística en las empresas colombianas</t>
  </si>
  <si>
    <t>Alexander Varón Sandoval</t>
  </si>
  <si>
    <t>0120‐4645</t>
  </si>
  <si>
    <t>No cumple existencia</t>
  </si>
  <si>
    <t>¿Quién ama a las marcas? Determinantes personales y de consumo</t>
  </si>
  <si>
    <t>Jenny Piedad Pelaez</t>
  </si>
  <si>
    <t>marzo</t>
  </si>
  <si>
    <t xml:space="preserve">
Spanish Journal of Marketing - ESIC</t>
  </si>
  <si>
    <t>España</t>
  </si>
  <si>
    <t>1138-1442</t>
  </si>
  <si>
    <t>10.1016/S1138-1442(14)60002-4</t>
  </si>
  <si>
    <t>3 (SCOPUS)</t>
  </si>
  <si>
    <t>Store image influences in consumers' perceptions of store brands: The moderating role of value consciusness</t>
  </si>
  <si>
    <t xml:space="preserve">Héctor Augusto Rodríguez Orejuela, Elena Delgado Ballester, Miguel Hernández
Espallardo
</t>
  </si>
  <si>
    <t>European Journal Of Marketing</t>
  </si>
  <si>
    <t>0309-­0566</t>
  </si>
  <si>
    <t>10.1108/EJM-02-2012-0087</t>
  </si>
  <si>
    <t>82 (SCOPUS)</t>
  </si>
  <si>
    <t>Impacto de la orientación proactiva y reactiva al mercado sobre el éxito de la innovación. El papel moderador de la orientación al aprendizaje</t>
  </si>
  <si>
    <t>Fabián F. Osorio Tinoco**
Miguel Hernández Espallardo***
Héctor Augusto Rodríguez Orejuela****</t>
  </si>
  <si>
    <t>diciembre</t>
  </si>
  <si>
    <t>0120-3592</t>
  </si>
  <si>
    <t>(DPCDAD)</t>
  </si>
  <si>
    <t>El valor percibido y la confianza como antecedentes de la intención de compra online: el caso colombiano</t>
  </si>
  <si>
    <t>Nathalie Pena García</t>
  </si>
  <si>
    <t>Interaction Effects Of The Innovative And Entrepreneurial Orientations Over The Relation Between International Market Orientation And International Results</t>
  </si>
  <si>
    <t>Diana Marcela Escandon, Miguel Hernadez Espallardo, Augusto Rodríguez Orejuela</t>
  </si>
  <si>
    <t xml:space="preserve">Enero </t>
  </si>
  <si>
    <t>European Journal of Business Research</t>
  </si>
  <si>
    <t>Estados Unidos</t>
  </si>
  <si>
    <t>1945-2977</t>
  </si>
  <si>
    <t>10.18374/EJBR-14-3.1</t>
  </si>
  <si>
    <t xml:space="preserve">Pertinencia e impacto social
del programa de Ingeniería
Industrial de la Universidad
de San Buenaventura, Cali:
una perspectiva de marketing </t>
  </si>
  <si>
    <t>Alexánder Varón Sandoval *, Cindy Nathalia Marín Barrientos **,
Leidy Yohana Bernal Otero **</t>
  </si>
  <si>
    <t>Revista Soluciones de Postgrado EIA</t>
  </si>
  <si>
    <t xml:space="preserve">        2011-3854</t>
  </si>
  <si>
    <t>C</t>
  </si>
  <si>
    <t xml:space="preserve">Efecto de la actitud de los directivos frente al riesgo en la orientación exportadora de las empresas. Un estudio empírico en Colombia </t>
  </si>
  <si>
    <t xml:space="preserve">Miguel Fernando Reyes, Augusto Rodríguez Orejuela, Edgar Julian Gálvez Albarracín </t>
  </si>
  <si>
    <t>Ambidestreza organizacional y desempeño: el papel de las relaciones inter-organizacionales</t>
  </si>
  <si>
    <t>Miguel Solís-Molina
Miguel Hernandez-Espallardo
Augusto Rodríguez-Orejuela</t>
  </si>
  <si>
    <t>Informador Técnico</t>
  </si>
  <si>
    <t>0122-056X</t>
  </si>
  <si>
    <t>http://revistas.sena.edu.co/index.php/inf_tec/article/view/138/372</t>
  </si>
  <si>
    <t xml:space="preserve">C  </t>
  </si>
  <si>
    <t>Grupo de Investigación de Marketing</t>
  </si>
  <si>
    <t>Política Pública para la Promoción de la Innovación del sector Alimentos en Colombia</t>
  </si>
  <si>
    <t>Augusto Rodríguez Orejuela, Ruben Dario Echeverry, Tulio Ferney Silva, Leidi Ruano Arcos, Diana Lorena Pineda Ospina</t>
  </si>
  <si>
    <t xml:space="preserve">0120-4645 </t>
  </si>
  <si>
    <t>International Market Orientation and International Outcomes</t>
  </si>
  <si>
    <t>Escandón-Barbosa, D.a, Hernandez-Espallardo, M.b, Rodriguez, A.c</t>
  </si>
  <si>
    <t xml:space="preserve">Diciembre </t>
  </si>
  <si>
    <t>Global Economy Journal</t>
  </si>
  <si>
    <t>10.1515/gej-2015-0037</t>
  </si>
  <si>
    <t>14 (SCOPUS)</t>
  </si>
  <si>
    <t>Impacto del SENA en la innovación de las empresas manufactureras en Colombia: Una mirada desde la ambidestreza organizacional</t>
  </si>
  <si>
    <t>http://revistas.sena.edu.co/index.php/inf_tec/article/view/712/1081</t>
  </si>
  <si>
    <t>10.23850/22565035.712</t>
  </si>
  <si>
    <t>This anthropomorphised brand is so loveable: The role of self-brand integration</t>
  </si>
  <si>
    <t>E.Delgado-Ballester; M.Palazón; J.Pelaez-Muñoz</t>
  </si>
  <si>
    <t>https://www.sciencedirect.com/science/article/pii/S244496951730046X</t>
  </si>
  <si>
    <t>10.1016/j.sjme.2017.04.002</t>
  </si>
  <si>
    <t>Differences between e-commerce buyers and non-buyers in
Colombia: The moderating effect of educational level and
socioeconomic status on electronic purchase intention</t>
  </si>
  <si>
    <t>Javier A. Sánchez Torres, Francisco Javier Arroyo Cañada, Alexander Varon Sandobal, James Ariel Sánchez Alzate</t>
  </si>
  <si>
    <t xml:space="preserve">DYNA  </t>
  </si>
  <si>
    <t xml:space="preserve"> 0012-7353</t>
  </si>
  <si>
    <t>SCOPUS</t>
  </si>
  <si>
    <t>https://revistas.unal.edu.co/index.php/dyna/article/view/65496</t>
  </si>
  <si>
    <t>10.15446/dyna.v84n202.65496</t>
  </si>
  <si>
    <t>Improving firm performance through inter-organizational collaborative innovations: The key mediating role of the employee's job-related attitudes</t>
  </si>
  <si>
    <t>Miguel Hernández Espallardo, Augusto Rodríguez Orejuela, Fabian Osorio Tinoco</t>
  </si>
  <si>
    <t>Management Decision</t>
  </si>
  <si>
    <t>0025-1747</t>
  </si>
  <si>
    <t>https://www.emeraldinsight.com/doi/full/10.1108/MD-02-2017-0151</t>
  </si>
  <si>
    <t>10.1108/MD-02-2017-0151</t>
  </si>
  <si>
    <t>Emoción y razón: El efecto moderador del género en el comportamiento de compra online</t>
  </si>
  <si>
    <t>Nathalie Peña García, Irene Gil Saura, Augusto Rodríguez-Orejuela</t>
  </si>
  <si>
    <t>Innovar</t>
  </si>
  <si>
    <t>0121-5051</t>
  </si>
  <si>
    <t>https://revistas.unal.edu.co/index.php/innovar/article/view/71702</t>
  </si>
  <si>
    <t>10.15446/innovar.v28n69.71702</t>
  </si>
  <si>
    <t>Q4</t>
  </si>
  <si>
    <t>Efecto de la orientación emprendedora en las exportaciones de las empresas Colombianas</t>
  </si>
  <si>
    <t>Augusto Rodríguez Orejuela, Miguel Fernando Reyes, Edgar Julian Galvez</t>
  </si>
  <si>
    <t>Económicas CUC</t>
  </si>
  <si>
    <t>0120-3932</t>
  </si>
  <si>
    <t>https://revistascientificas.cuc.edu.co/economicascuc/article/view/1713</t>
  </si>
  <si>
    <t>10.17981/econcuc.39.1.2018.02</t>
  </si>
  <si>
    <t>Performance implications of organizational ambidexterity versus specialization in exploitation or exploration: The role of absorptive capacity</t>
  </si>
  <si>
    <t>Miguel Hernández Espallardo, Augusto Rodríguez Orejuela, Miguel Angel Solis</t>
  </si>
  <si>
    <t xml:space="preserve">Journal of Business Research
</t>
  </si>
  <si>
    <t>Países Bajos</t>
  </si>
  <si>
    <t>0148-2963</t>
  </si>
  <si>
    <t>https://www.sciencedirect.com/science/article/pii/S0148296318302881</t>
  </si>
  <si>
    <t>10.1016/j.jbusres.2018.06.001</t>
  </si>
  <si>
    <t>E-LOYALTY FORMATION: A CROSS-CULTURAL COMPARISON OF SPAIN AND
COLOMBIA</t>
  </si>
  <si>
    <t>Nathalie Pena García, Augusto Rodríguez Orejuela, Irene Gil Saura</t>
  </si>
  <si>
    <t>Journal of Electronic Commerce Research</t>
  </si>
  <si>
    <t>1938-9027</t>
  </si>
  <si>
    <t>http://www.jecr.org/node/565</t>
  </si>
  <si>
    <t>LA ADOPCIÓN DE PERSPECTIVA Y LA
COMUNICACIÓN DE LA RESPONSABILIDAD SOCIAL CORPORATIVA:
UNA REVISIÓN CONCEPTUAL</t>
  </si>
  <si>
    <t>Augusto Rodríguez Orejuela, Marioa Palazón, Salvador Ruiz de Maya, Miguel Fernando Reyes</t>
  </si>
  <si>
    <t xml:space="preserve">Junio </t>
  </si>
  <si>
    <t>Revista de la Facultad de Ciencias Económicas: Investigación y Reflexión</t>
  </si>
  <si>
    <t>0121-6805</t>
  </si>
  <si>
    <t>https://revistas.unimilitar.edu.co/index.php/rfce/article/view/2888</t>
  </si>
  <si>
    <t>10.18359/rfce.2740</t>
  </si>
  <si>
    <t xml:space="preserve">E-banking in Colombia: factors favouring its acceptance, online trust and government support
</t>
  </si>
  <si>
    <t xml:space="preserve">Javier A. Sánchez Torres, Francisco Javier Arroyo Canada, Alexander Varón Sandoval, James Ariel
Sánchez Alzate
</t>
  </si>
  <si>
    <t>International Journal of Bank Marketing</t>
  </si>
  <si>
    <t>0265-2323</t>
  </si>
  <si>
    <t>https://www.emeraldinsight.com/doi/full/10.1108/IJBM-10-2016-0145</t>
  </si>
  <si>
    <t>10.1108/IJBM-10-2016-0145</t>
  </si>
  <si>
    <t>Análisis del sistema regional
de ciencia, tecnología e
innovación del Valle del Cauca</t>
  </si>
  <si>
    <t>http://www.scielo.org.co/pdf/eg/v28nspe/v28nspea08.pdf</t>
  </si>
  <si>
    <t>Understanding health care service quality in developing Latin America</t>
  </si>
  <si>
    <t>Augusto Rodríguez Orejuela, Mauricio Losada Otalora, Mark Rosenbaum</t>
  </si>
  <si>
    <t>Health Marketing Quarterly</t>
  </si>
  <si>
    <t xml:space="preserve"> 0735-9683</t>
  </si>
  <si>
    <t xml:space="preserve">SCOPUS </t>
  </si>
  <si>
    <t>https://www.tandfonline.com/doi/full/10.1080/07359683.2018.1514733</t>
  </si>
  <si>
    <t>10.1080/07359683.2018.1514733</t>
  </si>
  <si>
    <t>Improving well-being via adaptive reuse:
transformative repurposed service organizations</t>
  </si>
  <si>
    <t xml:space="preserve">Mark Scott. Rosenbaum,  Kathy (Kawon) Kim, Germán Contreras Ramirez, Augusto Rodríguez Orejuela, Joohyung Park  </t>
  </si>
  <si>
    <t>The Service Industries Journal</t>
  </si>
  <si>
    <t>1743-9507</t>
  </si>
  <si>
    <t>https://www.tandfonline.com/doi/full/10.1080/02642069.2019.1615897</t>
  </si>
  <si>
    <t>10.1080/02642069.2019.1615897</t>
  </si>
  <si>
    <t>Requerimientos de existencia Patentes</t>
  </si>
  <si>
    <t>Nombre de la patente</t>
  </si>
  <si>
    <t>N° de la patente</t>
  </si>
  <si>
    <t>Certificado</t>
  </si>
  <si>
    <t>Titular</t>
  </si>
  <si>
    <t>Año de obtención</t>
  </si>
  <si>
    <t>Pais de obtencion</t>
  </si>
  <si>
    <t>Gaceta industrial de publicación</t>
  </si>
  <si>
    <t>Estado</t>
  </si>
  <si>
    <t>Observaciones</t>
  </si>
  <si>
    <t>Recuerde que el soporte de cada uno de los productos hace referencia a los requerimientos de calidad de dicho producto, no olvide verificar en el ANEXO 1 del modelo de medicion los requerimiento de caada uno de los productos</t>
  </si>
  <si>
    <t>NO</t>
  </si>
  <si>
    <t>SI</t>
  </si>
  <si>
    <t>Participacion cuidadana en proyectos de CTI</t>
  </si>
  <si>
    <t>Estrategias pedagógicas para el fomento a la CTI</t>
  </si>
  <si>
    <t>Indique con SI o NO la existencia del soporte</t>
  </si>
  <si>
    <t xml:space="preserve">N° </t>
  </si>
  <si>
    <t xml:space="preserve">Titlo del proyecto </t>
  </si>
  <si>
    <t>Fecha de inicio</t>
  </si>
  <si>
    <t>Investigador principal</t>
  </si>
  <si>
    <t>Comunidades</t>
  </si>
  <si>
    <t>Instituciones</t>
  </si>
  <si>
    <t>Categoría</t>
  </si>
  <si>
    <t>Soporte</t>
  </si>
  <si>
    <t>Observación</t>
  </si>
  <si>
    <t>Nombre</t>
  </si>
  <si>
    <t>Estrategias de comunicación del conocimiento</t>
  </si>
  <si>
    <t>Líder</t>
  </si>
  <si>
    <t>Espacios de participacion ciudadana en CTI</t>
  </si>
  <si>
    <t>Nombre/Evento</t>
  </si>
  <si>
    <t>Fecha inicio</t>
  </si>
  <si>
    <t>Investigadores</t>
  </si>
  <si>
    <t>Institucciones</t>
  </si>
  <si>
    <t>Generación de contenidos impresos</t>
  </si>
  <si>
    <t>Tipo de contenido</t>
  </si>
  <si>
    <t xml:space="preserve">Título </t>
  </si>
  <si>
    <t>Medio de circulación</t>
  </si>
  <si>
    <t>Lugar de publicación</t>
  </si>
  <si>
    <t>ISSN /ISBN</t>
  </si>
  <si>
    <t>Volumen </t>
  </si>
  <si>
    <t>Publicado en revista especializada</t>
  </si>
  <si>
    <t>Co-operation as a marketing strategy in Mexico's SMEs: An empirical evidence.</t>
  </si>
  <si>
    <t>Edgar Julian Galvez Alabarracin, Gonzalo Maldonado Guzman, Carlos Hernan Gonzalez</t>
  </si>
  <si>
    <t>Globalizacion, Competitividad Y Gobernabilidad/Globalization, Competitiveness And Governability</t>
  </si>
  <si>
    <t>Revista</t>
  </si>
  <si>
    <t>1988-7116</t>
  </si>
  <si>
    <t>https://gcg.universia.net/article/viewFile/425/551</t>
  </si>
  <si>
    <t>10.3232/GCG.2012.V6.N2.01</t>
  </si>
  <si>
    <t>Requerimientos de existencia de los libros</t>
  </si>
  <si>
    <t>Título del libro </t>
  </si>
  <si>
    <t>ISBN </t>
  </si>
  <si>
    <t>Fecha de publicación</t>
  </si>
  <si>
    <t>Editorial</t>
  </si>
  <si>
    <t>Lugar de publicación </t>
  </si>
  <si>
    <t>Análisis Estratégico Para El Desarrollo De Las Mipymes En Iberoamérica. Informe Colombia 2011</t>
  </si>
  <si>
    <t>978-958-765-042-6</t>
  </si>
  <si>
    <t>Edgar Galvez-Albarracin                                  Sandra Riascos-Erazo                                     Augusto Rodriguez-Orejuela</t>
  </si>
  <si>
    <t>Editorial Universidad Del Valle</t>
  </si>
  <si>
    <t>Con Certificado</t>
  </si>
  <si>
    <t xml:space="preserve">Cómo Diseñar Campañas Integradas De Comunicación: Una Guía Empresarial
</t>
  </si>
  <si>
    <t>Generación de contenidos multimedia</t>
  </si>
  <si>
    <t xml:space="preserve">978-958-670-960-6 </t>
  </si>
  <si>
    <t>Espacio/programa de TV</t>
  </si>
  <si>
    <t>Video</t>
  </si>
  <si>
    <t>Recuerde que el soporte de cada uno de los productos hace referencia a los requerimientos de existencia de dicho producto, no olvide verificar en el ANEXO 1 del modelo de medicion los requerimiento de caada uno de los productos</t>
  </si>
  <si>
    <t>Audiovisuales</t>
  </si>
  <si>
    <t>Hector Augusto Rodríguez Orejuela, Elena Delgado Ballesteros, María Sicilia Pinero, Maria Angeles Navarro</t>
  </si>
  <si>
    <t>Centro Editorial De La Facultad De Ciencias Universidad Del Valle</t>
  </si>
  <si>
    <t xml:space="preserve">Piezas de audio </t>
  </si>
  <si>
    <t>Análisis Estratégico Para El Desarrollo De Las Mipymes En Colombia</t>
  </si>
  <si>
    <t>978-958-765-135-5</t>
  </si>
  <si>
    <t>Edgar Julian Galvez Albarracin, Karen Cuellas Lasprilla, Carlos Alberto Restrepo Rivillas, Cesar Augusto Bernal Torres, Juan Alejandro Cortes Ramirez.</t>
  </si>
  <si>
    <t>Editorial Universidad del Valle</t>
  </si>
  <si>
    <t xml:space="preserve">La adopción de las tiendas electrónicas en una economía emergente. Una aplicación a la TAM. </t>
  </si>
  <si>
    <t>978-958-898-825-2</t>
  </si>
  <si>
    <t xml:space="preserve"> Nathalie Peña García, Melissa Charguelán Aguirre, Augusto Rodríguez Orejuela</t>
  </si>
  <si>
    <t>CESA</t>
  </si>
  <si>
    <t>Titulo</t>
  </si>
  <si>
    <t xml:space="preserve">Una Perspectiva de Análisis de la Orientación al mercado internacional </t>
  </si>
  <si>
    <t>978-958-765-691-6</t>
  </si>
  <si>
    <t>Entidades</t>
  </si>
  <si>
    <t>Participantes</t>
  </si>
  <si>
    <t>Transmisión</t>
  </si>
  <si>
    <t>Comunidad</t>
  </si>
  <si>
    <t>Soporte del resumen</t>
  </si>
  <si>
    <t>Fecha</t>
  </si>
  <si>
    <t>Web(Opcional)</t>
  </si>
  <si>
    <t>Categoria</t>
  </si>
  <si>
    <t>Augusto Rodríguez Orejuela, Diana Marcela Escandón Barbosa, Miguel Hernández Espallardo</t>
  </si>
  <si>
    <t>Requerimientos de existencia Capitulos de libros</t>
  </si>
  <si>
    <t>Título del capítulo </t>
  </si>
  <si>
    <t>Fecha de publicación </t>
  </si>
  <si>
    <t>Editorial </t>
  </si>
  <si>
    <t>Libro Producto de Investigación</t>
  </si>
  <si>
    <t>Estrategias de Distribución y Comportamiento de Compra Multicanal: Tendencias y Oportunidades para que Fabricante y Distribuidor Rentabilicen sus Decisiones de Marketing</t>
  </si>
  <si>
    <t>Imagen de la tienda como heurístico de calidad: ¿es igualmente de efectiva para todos los consumidores?</t>
  </si>
  <si>
    <t>978-84-8367-431-4</t>
  </si>
  <si>
    <t>Hector Augusto Rodríguez</t>
  </si>
  <si>
    <t>Catedra Fundación Ramón Areces - Universidad de oviedo</t>
  </si>
  <si>
    <t>La Administración Frente a los Desafíos de la Economía Global</t>
  </si>
  <si>
    <t xml:space="preserve">
La Actitud Hacia el Riesgo y la Orientación Emprendedora como Antecedentes de la Orientación al Mercado Internacional en Empresas Born Global y Exportadoras en Colombia</t>
  </si>
  <si>
    <t>978-958-772-140-9</t>
  </si>
  <si>
    <t>Hector Augusto Rodríguez, Miguel Fernando Reyes</t>
  </si>
  <si>
    <t>Centro Editorial Universidad del Valle</t>
  </si>
  <si>
    <t>En la piel del cliente: escuchar, atraer, retener</t>
  </si>
  <si>
    <t>Comportamiento en el canal electrónico: antecedentes de la intención de compra en una economía emergente</t>
  </si>
  <si>
    <t>978-84-8367-503-8</t>
  </si>
  <si>
    <t>Héctor Augusto Rodríguez, Irene Gil Saura, Nathalie Pena García</t>
  </si>
  <si>
    <t xml:space="preserve">Innovación para la competitividad en la industria de alimentos en Colombia </t>
  </si>
  <si>
    <t>Desarollo de la Innovación Tecnológica en la Industría de Alimentos en Colombia</t>
  </si>
  <si>
    <t>978-958-765-837-8</t>
  </si>
  <si>
    <t>Héctor Augusto Rodríguez Orejuela, Leidi Dayely Ruano Arcos</t>
  </si>
  <si>
    <t>Generación de contenidos virtuales</t>
  </si>
  <si>
    <t>Web</t>
  </si>
  <si>
    <t>Ponente Magistral</t>
  </si>
  <si>
    <t>Ponente</t>
  </si>
  <si>
    <t>Requerimientos de existencia de eventos científicos</t>
  </si>
  <si>
    <t>BOLETIN DIVULGATIVO RESULTADO DE INVESTIGACION</t>
  </si>
  <si>
    <t>Asistente</t>
  </si>
  <si>
    <t>Titulo de boletín</t>
  </si>
  <si>
    <t>Nombre del evento</t>
  </si>
  <si>
    <t>Autor (es)</t>
  </si>
  <si>
    <t>Fecha en que elaboró el boletín</t>
  </si>
  <si>
    <t>Institución que lo publica</t>
  </si>
  <si>
    <t>Clasificación del Producto</t>
  </si>
  <si>
    <t>Fecha de finalización</t>
  </si>
  <si>
    <t>Nombre del ponente</t>
  </si>
  <si>
    <t>Tipo de participación</t>
  </si>
  <si>
    <t>Institucion a cargo del evento</t>
  </si>
  <si>
    <t>Nacional / internacional</t>
  </si>
  <si>
    <t>Nombre de la ponencia</t>
  </si>
  <si>
    <t>distinciones de profesores a partir de artículo</t>
  </si>
  <si>
    <t xml:space="preserve">País </t>
  </si>
  <si>
    <t>Idioma</t>
  </si>
  <si>
    <t>Encuentro Internacional de Investigación en Administración</t>
  </si>
  <si>
    <t xml:space="preserve">Miguel Fernando Reyes  </t>
  </si>
  <si>
    <t xml:space="preserve">Universidad Externado de Colombia </t>
  </si>
  <si>
    <t>Nacional</t>
  </si>
  <si>
    <t>Diseño y validación de una Escala para la Medición de la Orientación al Mercado Internacional de las Born Global en Colombia</t>
  </si>
  <si>
    <t>Español</t>
  </si>
  <si>
    <t>XXII Congreso Latinoamericano de Espíritu Empresarial </t>
  </si>
  <si>
    <t>Edgar Julian Galvez Albarracin</t>
  </si>
  <si>
    <t>Universidad ICESI</t>
  </si>
  <si>
    <t>Estrategias para mejorar la competitividad de la MYPIME en Iberoamérica.</t>
  </si>
  <si>
    <t xml:space="preserve">Ecuador </t>
  </si>
  <si>
    <t>Primer Encuentro Regional de Profesores: "Gerencia Social y Competitividad" </t>
  </si>
  <si>
    <t>Hector Augusto Rodríguez Orejuela</t>
  </si>
  <si>
    <t>Compilador de Memorias</t>
  </si>
  <si>
    <t>ASCOLFA</t>
  </si>
  <si>
    <t>XLVII Asamblea Anual del Consejo Latinoamericano de Escuelas de Administración - CLADEA</t>
  </si>
  <si>
    <t>Jenny Pelaez Muñoz</t>
  </si>
  <si>
    <t>Universidad ESAN</t>
  </si>
  <si>
    <t>Internacional</t>
  </si>
  <si>
    <t xml:space="preserve">La imagen de las marcas socialmente responsables en la identificación del consumidor con la empresa y sus efectos en la intención de compra. </t>
  </si>
  <si>
    <t>Perú</t>
  </si>
  <si>
    <t>Factores Determinantes de la Internacionalización Temprana de las Pymes en Colombia</t>
  </si>
  <si>
    <t>II Foro de Emprendimiento, Innovacion y Competitividad </t>
  </si>
  <si>
    <t>Universidad Latina De Panamá.</t>
  </si>
  <si>
    <t>La competitividad de las empresas: caso colombiano Tipo de producto:Producción técnica</t>
  </si>
  <si>
    <t>Panamá</t>
  </si>
  <si>
    <t>XXIII Congreso Latinoamericano de Espíritu Empresarial </t>
  </si>
  <si>
    <t>Universdiad ICESI</t>
  </si>
  <si>
    <t xml:space="preserve">Características y Factores de Exito de las MIPYMES del sur occidente colombiano </t>
  </si>
  <si>
    <t> I Coloquio Doctoral de la Red de Doctorados en Administración, Dirección y Gestión de Colombia - REDAC </t>
  </si>
  <si>
    <t>Asociación Colombiana De Facultades De Administración.</t>
  </si>
  <si>
    <t>Modelo Colaboración Interorganizacional-AmbidestrezaDesempeño</t>
  </si>
  <si>
    <t>7° Congreso Internacional de Ciencias Económicas y Administrativas </t>
  </si>
  <si>
    <t>Universidad Autónoma de Aguascalientes </t>
  </si>
  <si>
    <t>Las Spin Off Universitarias Innovación Académica con Impacto Real en el Mercado</t>
  </si>
  <si>
    <t>México</t>
  </si>
  <si>
    <t>Posgrados Maestría en Administración Área Mercadotecnia "Creatividad e Innovación"</t>
  </si>
  <si>
    <t>XXV Congreso de Marketing AEMARK </t>
  </si>
  <si>
    <t>Hector Augusto Rodríguez Orejuela, Fabian Fernando Osorio Tinoco</t>
  </si>
  <si>
    <t>Asociación Española de Marketing Académico y Universidad De Barcelona.</t>
  </si>
  <si>
    <t xml:space="preserve">Orientación al Mercado (Proactiva y Reactiva) y al Aprendizaje: Efectos sobre el éxito de la innovación  </t>
  </si>
  <si>
    <t>XI DOCTORAL CONSORTIUM en el marco de la XLVIII Asamblea General de CLADEA </t>
  </si>
  <si>
    <t>Diana Marcela Escandón Barbosa</t>
  </si>
  <si>
    <t>Escola Brasilera de Administracao Pública de Empresas.</t>
  </si>
  <si>
    <t>La orientación al mercado internacional y su influencia en resultados empresariales de las born global: un análisis empírico.</t>
  </si>
  <si>
    <t>Encuentro Internacional de Investigadores en Adminsitracion 2013 </t>
  </si>
  <si>
    <t>Miguel Fernando Reyes Velasco, Hector Augusto Rodríguez Orejuela</t>
  </si>
  <si>
    <t>Universidad del Valle - Univalle, Universidad Del Magdalena - Unimagdalena.</t>
  </si>
  <si>
    <t>Aversión al riesgo y Orientacion emprendedora como antecedentes de la orientacion al mercado internacional en empresas exportadoras y Born Globlal</t>
  </si>
  <si>
    <t> Universidad Externado de Colombia.</t>
  </si>
  <si>
    <t xml:space="preserve">Características y factores de éxito de las MIPYMES. Un estudio empírico en Colombia </t>
  </si>
  <si>
    <t>Alexander Varon Sandoval, Stephany Trujillo Arce</t>
  </si>
  <si>
    <t>Mensajes Subliminales, Una Perspectiva Experimental</t>
  </si>
  <si>
    <t>49 Asamblea Anual CLADEA</t>
  </si>
  <si>
    <t>Hector Augusto Rodríguez Orejuela, 
Miguel Hernández Espallardo, Fabian Fernando Osorio Tinoco</t>
  </si>
  <si>
    <t>Universidad del Valle</t>
  </si>
  <si>
    <t>El Rol Moderador del Trabajo en Red Sobre el Desempeño de Empresas Orientadas al Mercado y al Aprendizaje</t>
  </si>
  <si>
    <t>II Coloquio Doctoral de la Red de Doctorados en Administración, Dirección y Gestión de Colombia ­ REDAC</t>
  </si>
  <si>
    <t>Miguel Angel Solís Molina, Hector Augusto Rodriguez Orejuela, Miguel Hernandez Espallardo</t>
  </si>
  <si>
    <t>Co-exploración, Co-explotación, Ambidestreza Organizacional y su Efecto sobre el Desempeño: Un Modelo Explicativo</t>
  </si>
  <si>
    <t xml:space="preserve">II Encuentro Nacional de Grupos de Investigación en Historia Empresarial y Emprendimiento </t>
  </si>
  <si>
    <t>Edgar Julian Galvez Albarracín</t>
  </si>
  <si>
    <t>Universidad Del Cauca - Unicauca.</t>
  </si>
  <si>
    <t xml:space="preserve">Influencia de la cultura de intraemprendimiento en el rendimiento y la innovación empresarial. Un estudio empírico en las micro, pequeñas y medianas empresas turísticas de Colombia. </t>
  </si>
  <si>
    <t>4th Conference of the International Network of Business and Management Journals </t>
  </si>
  <si>
    <t>International Networek of Business &amp; Management Journals.</t>
  </si>
  <si>
    <t xml:space="preserve">To High Quality Service and beyond. Evidence of health service in emmerging markets </t>
  </si>
  <si>
    <t>II Workshop en Economía de la Innovación: Gestión Estratégica de la Innovación. </t>
  </si>
  <si>
    <t>Edgar Julian GALVEZ ALBARRACIN</t>
  </si>
  <si>
    <t>Universidad Del Norte - Uninorte.</t>
  </si>
  <si>
    <t xml:space="preserve">Efecto de la innovación en el rendimiento de las micro, pequeñas y medianas empresas: Un estudio empírico en Colombia. </t>
  </si>
  <si>
    <t> XXVI Congreso de Marketing AEMARK </t>
  </si>
  <si>
    <t>Hector Augusto Rodríguez Orejuela, Diana Marcela Escandón Barbosa, Miguel Hernandez Espallardo</t>
  </si>
  <si>
    <t>Asociación Española de Marketing Académico y Profesional y Universidad Miguel Hernandez de Elche</t>
  </si>
  <si>
    <t xml:space="preserve">Factores que afectan la dinámica de las empresas Internacionales: un análisis empírico en Colombia  </t>
  </si>
  <si>
    <t> 8º Congreso Internacional de Ciencias Económicas y Administrativas, Innovaciones que trascienden </t>
  </si>
  <si>
    <t>Universidad Autónoma De Aguascalientes</t>
  </si>
  <si>
    <t>Financiamiento en los ciclos de vida de las Pymes: situación actual y perpectiva</t>
  </si>
  <si>
    <t>Segunda Jornada de Investigación de la Facultad de Ciencias de la Administración </t>
  </si>
  <si>
    <t>Fabián Osorio, Miguel Hernández, Augusto Rodríguez</t>
  </si>
  <si>
    <t>Universidad del Valle - Univalle.</t>
  </si>
  <si>
    <t>Orientación al mercado (proactiva y reactiva) y el éxito de la innovación. El papel moderador de la orientación al aprendizaje</t>
  </si>
  <si>
    <t>Diana Marcela Escandón, Miguel Hernández Espallardo, Héctor Augusto Rodríguez</t>
  </si>
  <si>
    <t>Aprendizaje organizacional, orientación al mercado y alianzas estratégicas: importancia de las capacidades dinámicas en las empresas Born Global colombianas</t>
  </si>
  <si>
    <t>Recuerde que el soporte de cada uno de los productos hace referencia a los requerimientos de calidad de dicho producto, no olvide verificar en el ANEXO 1 del modelo de medicion los requerimiento de cada uno de los productos</t>
  </si>
  <si>
    <t>Hector Augusto Rodríguez Orejuela, Nathalie Peña García, Irene Gil Suara</t>
  </si>
  <si>
    <t>El valor percibido y la confianza como determinantes de la intención de compra online: El caso Colombiano</t>
  </si>
  <si>
    <t xml:space="preserve">Miguel Fernando Reyes, Augusto Rodríguez Orejuela </t>
  </si>
  <si>
    <t>Red de conocimiento especializado</t>
  </si>
  <si>
    <t>La actitud hacia el riesgo, la actitud hacia la orientación emprendedora y la orientación al mercado internacional</t>
  </si>
  <si>
    <t>XX Cumbre de Alta Gerencia Internacional de Administración y Marketing </t>
  </si>
  <si>
    <t>Alexander Varon Sandoval</t>
  </si>
  <si>
    <t> Alta Gerencia Internacional.</t>
  </si>
  <si>
    <t xml:space="preserve">Aromas con sentido - Marketing Olfativo </t>
  </si>
  <si>
    <t>Encuentro internacional de Investigadores en Administración 2014</t>
  </si>
  <si>
    <t>Hector Augusto Rodriguez Orejuela, Nathalie Peña García, Irene Gil Suara</t>
  </si>
  <si>
    <t> Universidad del Valle - Univalle.</t>
  </si>
  <si>
    <t xml:space="preserve">Comportamiento de Consumo en el Canal Electrónico: Determinantes de la Intención Según el Género en Una Economía Emergente </t>
  </si>
  <si>
    <t xml:space="preserve">Miguel Fernando Reyes Velasco, Hector Augusto Rodríguez Orejuela </t>
  </si>
  <si>
    <t>Actitud Hacia el Riesgo, Actitud Hacia la Orientación Emprendedora y la Orientación al Mercado Internacional</t>
  </si>
  <si>
    <t>IASIA Annual Conference 2015 </t>
  </si>
  <si>
    <t>Leidi Ruano Arcos</t>
  </si>
  <si>
    <t>Pontente</t>
  </si>
  <si>
    <t>Les Politiques Publiques, Les Institutions Et La Gestion Publique Pour L'internationalisation Des Economies De L'amerique Latine. L'analyse Des Cas De La Colombie Et El Perou</t>
  </si>
  <si>
    <t xml:space="preserve">Francia </t>
  </si>
  <si>
    <t>XXVII Congreso de Marketing  AEMARK 2015</t>
  </si>
  <si>
    <t>Héctor Augusto Rodríguez Orejuela, Miguel Hernandez Espallardo, Miguel Ángel Solís Molina</t>
  </si>
  <si>
    <t>Asociación Española de Marketing Académico y Universidad Pública de Navarra</t>
  </si>
  <si>
    <t>Estrategia Innovadora de Explotación y Exploración ¿Ambidestreza o Especialización? El Rol de la Capacidad de Absorción</t>
  </si>
  <si>
    <t>Lugar</t>
  </si>
  <si>
    <t>Investigador principal/gestor</t>
  </si>
  <si>
    <t xml:space="preserve"> Asociación Española de Marketing Académico y Universidad Pública de Navarra</t>
  </si>
  <si>
    <t>Gobierno de la Colaboración para Innovar. Efecto Sobre la Adaptación y el Papel Moderador de la Incertidumbre Técnica</t>
  </si>
  <si>
    <t>XXVII Congreso de Marketing AEMARK 2015</t>
  </si>
  <si>
    <t xml:space="preserve">Efectos del Antropomorfismo en la Creación de Vínculos Emocionales en la Relación Marca-Consumidor: la Generación de Amor a la Marca.  </t>
  </si>
  <si>
    <t>Doctoral Colloquium en XXVII Congreso de Marketing AEMARK 2015</t>
  </si>
  <si>
    <t xml:space="preserve">La Tendencia al Antropomorfismo y la Personificación de las Marcas como Antecedentes del Amor a las Marcas  </t>
  </si>
  <si>
    <t>Encuentro Internacional de Investigadores en Administración 2015</t>
  </si>
  <si>
    <t xml:space="preserve">Diony Ico Brath, Hector Augusto Rodríguez Orejuela </t>
  </si>
  <si>
    <t>Universidad del Valle y Universidad Externado de Colombia</t>
  </si>
  <si>
    <t xml:space="preserve">Los efectos de los riesgos percibidos en la aceptación de las nuevas tecnologías de la información y la comunicación en la generación Baby Boomer colombiana </t>
  </si>
  <si>
    <t>Nathalie Peña, Hector Augusto Rodríguez Orejuela, Irene Gil Saura</t>
  </si>
  <si>
    <t>La formación de la Intención de Compra en el Canal Electrónico en una Economía Emergente</t>
  </si>
  <si>
    <t>Leidy Johana Botero Toro, Hector Augusto Rodríguez Orejuela</t>
  </si>
  <si>
    <t xml:space="preserve">Segmentación de Clientes y Percepción de la Calidad del Servicio en Salud </t>
  </si>
  <si>
    <t xml:space="preserve">Ana Marcela Londoño Silva, Hector Augusto Rodríguez Orejuela, Nathalie Peña García </t>
  </si>
  <si>
    <t xml:space="preserve">El E-commerce en Colombia: Perspectiva desde los Expertos </t>
  </si>
  <si>
    <t xml:space="preserve">Miguel Reyes, Hector Augusto Rodríguez Orejuela </t>
  </si>
  <si>
    <t xml:space="preserve">Orientación al mercado internacional. orientación emprededora y el impacto de de la incertidumbre Tecnológica en la Capacidad de Innovación en Empresas Prestadoras de Servicio Tecnológicos - un Estudio de Caso </t>
  </si>
  <si>
    <t xml:space="preserve">Rubén Darío Echeverry, Augusto Rodríguez Orejuela, Tulio Ferney Silva, Diana Lorena Pineda, Leidi Ruano </t>
  </si>
  <si>
    <t>Identificación de Elementos Que Permiten Expresar la Confianza en Una Política Pública Que Promueve la Innovación Para la Transformación Productiva Del
Sector Alimentos en Colombia</t>
  </si>
  <si>
    <t>Jhon Fernando Orozco Lara, Paulo Cesar Chicangana Rojas, Héctor Augusto Rodríguez Orejuela</t>
  </si>
  <si>
    <t>Evaluacion de la Calidad Del Servicio de Una Ips de Fisioterapia: Analisis Desde la Perspectiva Servqual</t>
  </si>
  <si>
    <t>Tercera Jornada de Investigación de la Facultad de Ciencias de la Administración</t>
  </si>
  <si>
    <t>Hector Augusto  Rodríguez  Orejuela, Diony Ico Brath</t>
  </si>
  <si>
    <t xml:space="preserve">Universdiad del Valle </t>
  </si>
  <si>
    <t xml:space="preserve">Identificación de elementos que permiten expresar la confianza en una política pública qu promueven la innovación para la transformación productiva del sector alimento en colombia </t>
  </si>
  <si>
    <t xml:space="preserve">Leidy Johana Botero, Augusto Rodríguez Orejuela </t>
  </si>
  <si>
    <t xml:space="preserve">Segmentación de clientes y percepción de la calidad del servicio en salud </t>
  </si>
  <si>
    <t>Escuela Internacional de Verano 2016</t>
  </si>
  <si>
    <t>Hector Augusto  Rodríguez  Orejuela</t>
  </si>
  <si>
    <t>Organizador</t>
  </si>
  <si>
    <t>Universidad del Valle, Universidad Externado de Colombia</t>
  </si>
  <si>
    <t xml:space="preserve">Cuarta Jornada de Investigación de la Facultad de Ciencias de la Administración </t>
  </si>
  <si>
    <t xml:space="preserve">Miguel Reyes </t>
  </si>
  <si>
    <t xml:space="preserve">La adopción de perspectivas en la comunicación de la responsabildiad social corporativa y su impacto en el comportamiento del consumidor. </t>
  </si>
  <si>
    <t>LACHEC 2016</t>
  </si>
  <si>
    <t>Asistentes</t>
  </si>
  <si>
    <t xml:space="preserve"> Red Colombiana de Internacionalización RCI y la Asociación Colombiana de Universidades Ascún</t>
  </si>
  <si>
    <r>
      <t xml:space="preserve">Conferencia </t>
    </r>
    <r>
      <rPr>
        <b/>
        <sz val="11"/>
        <rFont val="Calibri"/>
      </rPr>
      <t>ASCOLFA 2017</t>
    </r>
    <r>
      <rPr>
        <sz val="11"/>
        <color rgb="FF000000"/>
        <rFont val="Calibri"/>
      </rPr>
      <t xml:space="preserve"> "Innovación y Transformación Productiva para el Desarrollo"        </t>
    </r>
  </si>
  <si>
    <t>Aura Narvaez Agudelo, Augusto Rodríguez Orejuela, Miguel Angel Solís, Miguel Hernandez Espallardo</t>
  </si>
  <si>
    <t>Impacto del SENA en la Innovación de las Empresas Manufactureras en Colomgia: una mirada desde la ambidestreza organizacional</t>
  </si>
  <si>
    <t>Mejor ponencia Track Innovación y Transformación Productiva</t>
  </si>
  <si>
    <r>
      <t xml:space="preserve">52º AsambleaAnual 
</t>
    </r>
    <r>
      <rPr>
        <b/>
        <sz val="11"/>
        <rFont val="Calibri"/>
      </rPr>
      <t>CLADEA 2017</t>
    </r>
  </si>
  <si>
    <t>Miguel Angel Solis, Miguel Hernandez Espallardo, Augusto Rodríguez</t>
  </si>
  <si>
    <t>California State University</t>
  </si>
  <si>
    <t>Estrategia Innovadora de Co-Exploración: el rol de la capacidad de alianzas</t>
  </si>
  <si>
    <t xml:space="preserve">Estados Unidos </t>
  </si>
  <si>
    <r>
      <t xml:space="preserve">52º Asamblea Anual 
</t>
    </r>
    <r>
      <rPr>
        <b/>
        <sz val="11"/>
        <rFont val="Calibri"/>
      </rPr>
      <t>CLADEA 2017</t>
    </r>
  </si>
  <si>
    <t>Estrategia Innovadora de Co-Explotación: el rol de la capacidad de alianzas</t>
  </si>
  <si>
    <r>
      <t xml:space="preserve">52º Asamblea Anual 
</t>
    </r>
    <r>
      <rPr>
        <b/>
        <sz val="11"/>
        <rFont val="Calibri"/>
      </rPr>
      <t>CLADEA 2017</t>
    </r>
  </si>
  <si>
    <t xml:space="preserve">Augusto Rodríguez, Nathalie Peña e Irene Gil </t>
  </si>
  <si>
    <t>. Adopción del Comercio Electrónica en una Economía Emergente</t>
  </si>
  <si>
    <t>Mejor ponencia Track Marketing</t>
  </si>
  <si>
    <t>AEMARK 2017</t>
  </si>
  <si>
    <t>Claudia Ximena Aguirre, Salvador Ruiz de Maya, Maria Dolores Palazón y Augusto Rodríguez Orejuela</t>
  </si>
  <si>
    <t>Asociación Española de Marketing Académico y Universidad de Sevilla</t>
  </si>
  <si>
    <t xml:space="preserve">eWom drivers in corporate social responsability </t>
  </si>
  <si>
    <t>Encuentro Internacional de Investigadores en Administración 2017</t>
  </si>
  <si>
    <t xml:space="preserve">Augusto Rodríguez, Leidy Botero, Jhon Orozco y Karina Burbano </t>
  </si>
  <si>
    <t>Segmentación a Partir de la Evaluación de Calidad del Servicio</t>
  </si>
  <si>
    <t>Leidy Johanna Botero Toro, Melissa Charfuelán Aguirre, Ana Marcela Londoño Silva, Héctor Augusto Rodríguez Orejuela</t>
  </si>
  <si>
    <t>Intención de Uso de Servicios de Computación en la Nube en Estudiantes: el Rol de la Expectativa de Desempeño, la Innovación Personal y la Actitud</t>
  </si>
  <si>
    <t>Leidi Dayely Ruano Arcos, Héctor Augusto Rodríguez Orejuela, Miguel Ángel Solís Molina, Tulio Ferney Silva Castellanos</t>
  </si>
  <si>
    <t>Adopción de la Banca Móvil Desde la Perspectiva de la Tpb en Contexto de Las Microempresas</t>
  </si>
  <si>
    <t>XXX Congreso Internacional de Marketing AEMARK 2018</t>
  </si>
  <si>
    <t>Augusto Rodríguez Orejuela, Miguel Angel Solís, Miguel Hernández Espallardo</t>
  </si>
  <si>
    <t xml:space="preserve">AEMARK </t>
  </si>
  <si>
    <t xml:space="preserve">Efecto del gobierno de la relación sobre el desempeño en proyectos de innovación de co-explotación y co-exploración </t>
  </si>
  <si>
    <t>Salvador Ruiz de Maya y Augusto
Rodríguez Orejuela</t>
  </si>
  <si>
    <t xml:space="preserve">CSR MESSAGES AND CONSUMER´S MOTIVATIONS FOR EWOM </t>
  </si>
  <si>
    <t>Nathalie Peña García, Irene Gil Saura y Augusto Rodríguez Orejuela</t>
  </si>
  <si>
    <t>Recomendar o no recomendar: un trabajo empírico desde el paradigma S-O-R para entender el comportamiento de VOZ-A-VOZ</t>
  </si>
  <si>
    <t>53º Asamblea Anual CLADEA 2018</t>
  </si>
  <si>
    <t>Nathalie Peña García, Irene Gil Saura, Mauricio Losada Otalora, Augusto Rodríguez Orejuela</t>
  </si>
  <si>
    <t>CLADEA</t>
  </si>
  <si>
    <t>Costa Rica</t>
  </si>
  <si>
    <t>Encuentro Internacional de Investigadores en Administración 2018</t>
  </si>
  <si>
    <t>Karina Burbano Zacanamboy, Augusto Rodríguez Orejuela, Carlos Osorio Andrade, Melisa Charfuelan Aguirre</t>
  </si>
  <si>
    <t>Omnicanalidad en la gestión empresarial, una revisión de la literatura</t>
  </si>
  <si>
    <t>Miguel Fernando Reyes Velasco, Tulio Ferney Silva Castellanos, Augusto Rodriguez Orejuela</t>
  </si>
  <si>
    <t>La adopción de perspectivas en la comunicación de la responsabildiad social corporativa y su impacto en el comportamiento del consumidor</t>
  </si>
  <si>
    <t>Conferencia Ascolfa 2018</t>
  </si>
  <si>
    <t>Gobierno de la relación y desempeño en proyectos de  Co-explotación y Co-exploración</t>
  </si>
  <si>
    <t>Cogestec</t>
  </si>
  <si>
    <t>Carlos Osorio Andrade, Augusto Rodríguez Orejuela</t>
  </si>
  <si>
    <t>Universidad Cooperativa, Universidad del Valle</t>
  </si>
  <si>
    <t>Uso de modelos en publicaciones de Facebook como estrategia innovadora en medios y su incidencia para que los usuarios compartan contenidos de marcas de telefonía celular Claro, Movistar y Tigo en Colombia</t>
  </si>
  <si>
    <t>Mejor ponencia en la mesa temática: gestión tecnológica e innovación empresarial</t>
  </si>
  <si>
    <t>Tercer Congreso Internacional de Administración "Administración en la Era Digital"</t>
  </si>
  <si>
    <t>Augusto Rodríguez Orejuela, Carlos Osorio Andrade, Caludia Patricia Murcia</t>
  </si>
  <si>
    <t>Universidad Nacional de Colombia - Sede Manizales</t>
  </si>
  <si>
    <t>Generación de Electronic Word of Mouth y Polaridad de Comentarios</t>
  </si>
  <si>
    <t>Carlos Osorio Andrade, Jenny Piedad Pelaez, Karina Burbano</t>
  </si>
  <si>
    <t>Cantidad adecuada de emojis y caracteres para generar mayor eWOM de usuarios en Facebook en la industria del Retail food</t>
  </si>
  <si>
    <t>Requerimientos de existencia de documentos de trabajo (working papers)</t>
  </si>
  <si>
    <t>Titulo del documento</t>
  </si>
  <si>
    <t>Autores</t>
  </si>
  <si>
    <t>N° de autores</t>
  </si>
  <si>
    <t>Año de elaboración</t>
  </si>
  <si>
    <t>N° de páginas</t>
  </si>
  <si>
    <t>Insituciones</t>
  </si>
  <si>
    <t>Productos empresariales</t>
  </si>
  <si>
    <t>Secreto Empresarial</t>
  </si>
  <si>
    <t>Nombre del producto o preceso</t>
  </si>
  <si>
    <t>Valor del contrato</t>
  </si>
  <si>
    <t xml:space="preserve">Soporte de Certificacion </t>
  </si>
  <si>
    <t>Número del contrato de licenciamiento</t>
  </si>
  <si>
    <t>Clasificación</t>
  </si>
  <si>
    <t>Empresa de base ecnológica creadas (Spin - off universitarios y empresariales</t>
  </si>
  <si>
    <t>Nombre de Empresa creada</t>
  </si>
  <si>
    <t>NIT ó cod de registro</t>
  </si>
  <si>
    <t>Soporte Certificacion</t>
  </si>
  <si>
    <t>Innovación generada en la gestión empresarial</t>
  </si>
  <si>
    <t>Indique en caso de que aplique con SI/NO si existe el sorporte</t>
  </si>
  <si>
    <t>Nota: Es necesario que seleccione en primera instancia el tipo de producto que va a verificar y que tenga en cuenta que para algunos tipos de productos no aplican todas las variables</t>
  </si>
  <si>
    <t>Tipo de innovación</t>
  </si>
  <si>
    <t>Nombre de la innovación</t>
  </si>
  <si>
    <t>Nombre de la empresa</t>
  </si>
  <si>
    <t xml:space="preserve">Soporte de tamaño </t>
  </si>
  <si>
    <t>NIT o cod de registro</t>
  </si>
  <si>
    <t xml:space="preserve">Soporte del impelmentación </t>
  </si>
  <si>
    <t>Titulo del proyecto</t>
  </si>
  <si>
    <t xml:space="preserve">Soporte del certificado </t>
  </si>
  <si>
    <t>Innovacion generada en la gestion empresarial</t>
  </si>
  <si>
    <t>Regulaciones, normas, reglamentos o legislaciones</t>
  </si>
  <si>
    <t>Nombre del producto</t>
  </si>
  <si>
    <t>Entidad</t>
  </si>
  <si>
    <t>País</t>
  </si>
  <si>
    <t>Ciudad</t>
  </si>
  <si>
    <t>Título</t>
  </si>
  <si>
    <t xml:space="preserve">Regulacion </t>
  </si>
  <si>
    <t>Tipo</t>
  </si>
  <si>
    <t>Soporte de certificado</t>
  </si>
  <si>
    <t>Título  </t>
  </si>
  <si>
    <t>N° Autores</t>
  </si>
  <si>
    <t>Institución </t>
  </si>
  <si>
    <t>Director o codirector </t>
  </si>
  <si>
    <t>Año de sustentación</t>
  </si>
  <si>
    <t>Reconocimientos</t>
  </si>
  <si>
    <t>Año de entrega del reconocimiento</t>
  </si>
  <si>
    <t>Programa académico</t>
  </si>
  <si>
    <t>Derivado de proyecto de investigación</t>
  </si>
  <si>
    <t>Caracterización cualitativa de los estímulos audiovisuales, productos, géneros de cine y marcas que prefiere la población entre 5 y 8 años de edad de la ciudad de Cali</t>
  </si>
  <si>
    <t xml:space="preserve">Diana Marcela Cobo Alegría </t>
  </si>
  <si>
    <t>Generación de constructos a partir de una caracterización cualitativa de presencias de productos y marcas de la población entre 09 y 14 años de edad de la ciudad de Cali</t>
  </si>
  <si>
    <t xml:space="preserve">Julián Andrés Raquejo Ordoñez, Sandra Milena Zapata Osorio </t>
  </si>
  <si>
    <t>Aromas con sentido: Análisis del Impacto de una Estrategia de Marketing Olfativo Aplicada a los Consumidores de una Tienda de Accesorios Artesanales</t>
  </si>
  <si>
    <t xml:space="preserve">Maria del Mar Rubio Cordoba </t>
  </si>
  <si>
    <t>Universidad Autónoma de Occidente</t>
  </si>
  <si>
    <t>Modelo para la Internacionalización de una Empresa de Servicios del Sector Eléctrico a Lima - Perú desde la Perspectiva del Marketing Internacional; Caso Estudio: PROTELEC S.A.S.</t>
  </si>
  <si>
    <t xml:space="preserve">Juan Carlos Abadía Alférez, Angélica María Calonje Amorocho </t>
  </si>
  <si>
    <t>Universidad San Buenaventura de Cali</t>
  </si>
  <si>
    <t>Diseño de marca olfativa para el Programa de Ingenieria Industrial Universidad San Buenaventura Cali</t>
  </si>
  <si>
    <t>Mauricio Ruano, Richard Bravo</t>
  </si>
  <si>
    <t>Evaluación de la calidad del servicio de una IPS de fisioterapia: AnálisIs desde la perspectiva SERVQUAL</t>
  </si>
  <si>
    <t xml:space="preserve"> Jhon Fernando Orozco Lara, Paulo Cesar Chicangana Rojas</t>
  </si>
  <si>
    <t>Universidad del Valle - Univalle </t>
  </si>
  <si>
    <t xml:space="preserve">Augusto Rodríguez Orejuela </t>
  </si>
  <si>
    <t>Adopción de nuevas tecnologías en el canal tradicional del retail</t>
  </si>
  <si>
    <t>German Baquero Calderón</t>
  </si>
  <si>
    <t>04/ 2017</t>
  </si>
  <si>
    <t>Calidad del Servicio en la empresa Carrocerías Andinas S.A.S.: Análisis desde la perspectiva Servqueal</t>
  </si>
  <si>
    <t>Pedro Fernando Cruz Duque, Marcel Kogui López Moreno</t>
  </si>
  <si>
    <t>Estado del arte de la investigación en Omnicanalidad</t>
  </si>
  <si>
    <t xml:space="preserve">Karina Burbano Zacanamboy </t>
  </si>
  <si>
    <t>Pendiente</t>
  </si>
  <si>
    <t>Administración de empresas</t>
  </si>
  <si>
    <t>Consultoria científico - tecnológica e informe técnico</t>
  </si>
  <si>
    <t xml:space="preserve">Consultoría </t>
  </si>
  <si>
    <t>No.</t>
  </si>
  <si>
    <r>
      <t xml:space="preserve">Nombre del Integrante </t>
    </r>
    <r>
      <rPr>
        <b/>
        <sz val="11"/>
        <color rgb="FFF549E9"/>
        <rFont val="Arial Narrow"/>
      </rPr>
      <t xml:space="preserve"> </t>
    </r>
  </si>
  <si>
    <t>Categoría según Colciencias</t>
  </si>
  <si>
    <t>Entidad / empresa</t>
  </si>
  <si>
    <t>Ciudad, País</t>
  </si>
  <si>
    <t xml:space="preserve"> Evaluación de la Calidad del Servicio de Salud de la Universidad del valle ‐ 2012</t>
  </si>
  <si>
    <t>Evaluación de la Calidad del Servicio de Salud de la Universidad del valle ­ 2013</t>
  </si>
  <si>
    <t>Evaluación de la Calidad del Servicio de Salud de la Universidad del valle ‐ 2014</t>
  </si>
  <si>
    <t>Evaluacion de la calidad del servicio de salud de la universidad del valle 2015</t>
  </si>
  <si>
    <t>Informe tecnico final</t>
  </si>
  <si>
    <t>Titulo de la investigacion</t>
  </si>
  <si>
    <t>Año sustentaciòn</t>
  </si>
  <si>
    <t>Programa acadèmico</t>
  </si>
  <si>
    <t>Grupo de investigación</t>
  </si>
  <si>
    <t>Año</t>
  </si>
  <si>
    <t>Dervidado de Proyecto de Investigación</t>
  </si>
  <si>
    <t>La influencia de la orientación al mercado internacional y sus efectos en los resultados internacionales de las empresas exportadoras</t>
  </si>
  <si>
    <t> Diana Marcela Escandón</t>
  </si>
  <si>
    <t>Plan de empresa para la "Clínica Renacentis S.A.S." Institución especializada en el tratamiento de individuos con trastornos de comportamiento adictivo y/o conductas alimentarias</t>
  </si>
  <si>
    <t>Grupo de Investigación en Marketing</t>
  </si>
  <si>
    <t>Maurix Fernando Rojas Martinez</t>
  </si>
  <si>
    <t> Universidad del Valle - Univalle </t>
  </si>
  <si>
    <t xml:space="preserve">Doctorado en Administración </t>
  </si>
  <si>
    <t xml:space="preserve">Co-Explotación, Co-Exploración, Ambidestreza Organizacional y sus Efectos Sobre el Desempeño </t>
  </si>
  <si>
    <t xml:space="preserve">Miguel Angel Solís Molina </t>
  </si>
  <si>
    <t>Maestría en Administración</t>
  </si>
  <si>
    <t>LAUREADA</t>
  </si>
  <si>
    <t>CO-EXPLORACIÓN, CO-EXPLOTACIÓN, AMBIDESTREZA ORGANIZACIONAL Y SU EFECTO SOBRE EL DESEMPEÑO EN PROYECTOS DE INNOVACIÓN. C.I 8112</t>
  </si>
  <si>
    <t>Antecedentes y resultado de la orientación al mercado reactiva y proactiva y el papel moderador del entorno y el aprendizaje</t>
  </si>
  <si>
    <t>Fabian Osorio Tinoco</t>
  </si>
  <si>
    <t>ANTECEDENTES Y RESULTADOS DE LA TRANSFERENCIA DE CONOCIMIENTO EN
RELACIONES INTER-ORGANIZACIONALES DE MARKETING. C.I. 8041</t>
  </si>
  <si>
    <t>Factores Motivacionales y Comportamientos del Consumidor On-Line: una aproximación cross cultural</t>
  </si>
  <si>
    <t>El Comportamiento del Consumidor en el Contexto de la Compra Online. C.I. 8114</t>
  </si>
  <si>
    <t>Construcción de un Odotipo como estrategia de Marketing Olfativo para una entidad financiera</t>
  </si>
  <si>
    <t>Fiorella Hernandez, Maria del Carmen Becerra</t>
  </si>
  <si>
    <t xml:space="preserve">Alexander Varón </t>
  </si>
  <si>
    <t>La Orientación al Aprendizaje Organizacional y su Efecto en la Innovación y en el Desempeño de la MIPYME Colombiana</t>
  </si>
  <si>
    <t>Fred Davinson Contreras</t>
  </si>
  <si>
    <t>Maestría en Ciencias de la Organización</t>
  </si>
  <si>
    <t>Percepcion de los pacientes respecto a la calidad del servicio al usuario entregado por la clinica integral del adulto de pregrado, adscrita a la escuela odontología de la Universidad del Valle</t>
  </si>
  <si>
    <t>Maria del Socorro Rengifo Rodas</t>
  </si>
  <si>
    <t> Hector Augusto Rodríguez Orejuela</t>
  </si>
  <si>
    <t xml:space="preserve">Caracterización cualitativa y propuesta de material de investigación de los estímulos audiovisuales en los géneros de cine, bebidas y música que prefiere la población entre 40 y 59 años de edad de la ciudad de Cali -Adscrita al proyecto 8108 de convocatoria interna 2 </t>
  </si>
  <si>
    <t>Jhuliana Garzón Bejarano y Mauricio Orozco Marulanda</t>
  </si>
  <si>
    <t>La actitud hacia el riesgo, la Orientación Emprendedora y la Orientación al Mercado Internacional</t>
  </si>
  <si>
    <t>Grado de aceptación del mercado del centro comercial Unicentro Vs el centro comercial Jardín Plaza de Santiago de Cali</t>
  </si>
  <si>
    <t>Anyela Fanery Mosquera Lozano - Lina Maria Cardona Quintero</t>
  </si>
  <si>
    <t>Análisis Estratégico de la Facultad de Comunicación Social y Publicidad de la Universidad Santiago de Cali - Marketing Educativo</t>
  </si>
  <si>
    <t xml:space="preserve">Arley Borrero Vargas </t>
  </si>
  <si>
    <t>Evaluación de la Calidad del Servicio de la Unidad de Salud Ocupacional LTDA</t>
  </si>
  <si>
    <t>Claudia Carolina Buesaquillo Ruiz y Kelly Giovanna Perea Ávila</t>
  </si>
  <si>
    <t> Hector Augusto Rodríguez Orejuela, Nathalie Peña</t>
  </si>
  <si>
    <t>Estudio Experimental Sobre Los Efectos en la Creación o Cambio de Creencias, Actitudes y Comportamientos de la Población Mayor de 60 Años de la Ciudad de Cali, Apartir de la Exposición a Mensajes Subliminales</t>
  </si>
  <si>
    <t xml:space="preserve">Juan Pablo Hoyos Ospina, Oscar Alonso Restrepo Llanos </t>
  </si>
  <si>
    <t xml:space="preserve">Determinantes Psicológicos de la Intención de Creación de Empresas en los Aprendices del Centro de Gestión Tecnológica de Servicios del SENA - Cali </t>
  </si>
  <si>
    <t xml:space="preserve">Maria Teresa Bedota Gutierrez y Liliana Vargas Castaño </t>
  </si>
  <si>
    <t>Diseño del plan estratégico para el posicionamiento de la Escuela Nacional del Deporte como marca entre los bachilleres de grado undécimo de la ciudad de Cali</t>
  </si>
  <si>
    <t xml:space="preserve">María Margarita Buitrago Arredondo </t>
  </si>
  <si>
    <t>Diseño de Propuesta de ODOTIPO (Marca Olfativa) para la IPS odontología integral en Popayan Cauca, Primer periodo de 2015</t>
  </si>
  <si>
    <t>Paola Andrea Huila Anaya</t>
  </si>
  <si>
    <t>Universidad Cooperativa de Colombia</t>
  </si>
  <si>
    <t>Maestría en Gestión de las Organizaciones</t>
  </si>
  <si>
    <t>Estudio sobre el impacto de los mensajes subliminales en la creación y/o cambio de creencias y actitudes en la población entre 10 y 14 años de edad de la ciudad de Santiago de Cali (adscrito al proyecto 8108 de convocatoria 2-2012)  Universidad del Valle</t>
  </si>
  <si>
    <t>Monica Alexandra Rengifo Araque, Alvaro Jose Castillo Gordillo</t>
  </si>
  <si>
    <t xml:space="preserve">Aplicación del modelo de aceptación tecnológica (TAM) en el contexto de la compra online en una economía emergente </t>
  </si>
  <si>
    <t>Melissa Charfuelan Aguirre</t>
  </si>
  <si>
    <t>Auguto Rodríguez Orejuela, Nathalie Peña Garcia</t>
  </si>
  <si>
    <t xml:space="preserve">Organizaciones Híbridas y su aplicación en el análisis de los proyectos de ciencia, tecnología e innovación en el Valle del Cauca
</t>
  </si>
  <si>
    <t>Alba Ruby Imbago Venezuela</t>
  </si>
  <si>
    <r>
      <rPr>
        <b/>
        <sz val="11"/>
        <color rgb="FF000000"/>
        <rFont val="Arial Narrow"/>
      </rPr>
      <t>Organizar o dirigir eventos de investigación:</t>
    </r>
    <r>
      <rPr>
        <sz val="11"/>
        <color rgb="FF000000"/>
        <rFont val="Arial Narrow"/>
      </rPr>
      <t xml:space="preserve"> foros, seminarios, jornadas, encuentros, coloquios entre otros</t>
    </r>
  </si>
  <si>
    <t>Henry Caicedo</t>
  </si>
  <si>
    <t>Calidad en el Servicio en una empresa de reencauche en Bogotá en el año 2017</t>
  </si>
  <si>
    <t>Ariel Aguirri Castro, John Jairo Cuenca Meléndez</t>
  </si>
  <si>
    <t>Calidad del Servicio de Consulta Externa de la IPS Primero de Mayo</t>
  </si>
  <si>
    <t>Diana Carolina Castaño Trujillo, Martha Callejas Perdomo</t>
  </si>
  <si>
    <t>Adopción tecnológica en la Banca Móvil en Microempresas desde la perspectiva de la teoria del comportamiento planificado (TPB) extendida</t>
  </si>
  <si>
    <t xml:space="preserve">Augusto Rodríguez Orejuela, Miguel Ángel Solís </t>
  </si>
  <si>
    <t>Evaluación de la Calidad del Servicio de Occi-dental clínica odontológica S.A.S., a partir de la escala Servqual</t>
  </si>
  <si>
    <t>Karen Liliana Hurtado González, Jeimmy Vanessa Palacios Grijalba</t>
  </si>
  <si>
    <t>Lugar de realización</t>
  </si>
  <si>
    <t>Universidad organizador</t>
  </si>
  <si>
    <t>Entidad/universidad cooperativa</t>
  </si>
  <si>
    <t>Encuentro Internacional de Investigadores en Administración 2011</t>
  </si>
  <si>
    <t xml:space="preserve">Universidad Externado, Bogotá </t>
  </si>
  <si>
    <t>Encuentro Internacional de Investigadores en Administración 2012</t>
  </si>
  <si>
    <t>Universidad del Valle, Cali</t>
  </si>
  <si>
    <t>Encuentro Internacional de Investigadores en Administración 2013</t>
  </si>
  <si>
    <t>Universidad del Magdalena, Santa Marta.</t>
  </si>
  <si>
    <t>Encuentro Internacional de Investigadores en Administración 2014</t>
  </si>
  <si>
    <t>Encuentro Internacional de Investigadores en Administración 2016</t>
  </si>
  <si>
    <t xml:space="preserve">Universidad del Valle </t>
  </si>
  <si>
    <t>Escuela Internacional de Verano 2017</t>
  </si>
  <si>
    <t>Escuela Internacional de Verano 2018</t>
  </si>
  <si>
    <t>Redes a las que pertenece el grupo</t>
  </si>
  <si>
    <t>Nombre de la red</t>
  </si>
  <si>
    <r>
      <t>Universidad organizador</t>
    </r>
    <r>
      <rPr>
        <b/>
        <sz val="11"/>
        <color rgb="FFFF0000"/>
        <rFont val="Arial Narrow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</si>
</sst>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000\-0000"/>
    <numFmt numFmtId="165" formatCode="mmmm\-yyyy"/>
    <numFmt numFmtId="166" formatCode="m/yyyy"/>
    <numFmt numFmtId="167" formatCode="mm/yyyy"/>
    <numFmt numFmtId="168" formatCode="dd/mm/yyyy"/>
    <numFmt numFmtId="169" formatCode="d/m/yyyy"/>
  </numFmts>
  <fonts count="29">
    <font>
      <sz val="11"/>
      <color rgb="FF000000"/>
      <name val="Calibri"/>
    </font>
    <font>
      <sz val="11"/>
      <color rgb="FF000000"/>
      <name val="Arial Narrow"/>
    </font>
    <font>
      <b/>
      <sz val="11"/>
      <color rgb="FF000000"/>
      <name val="Arial Narrow"/>
    </font>
    <font>
      <sz val="11"/>
      <name val="Calibri"/>
    </font>
    <font>
      <sz val="11"/>
      <name val="Arial Narrow"/>
    </font>
    <font>
      <b/>
      <sz val="11"/>
      <name val="Arial Narrow"/>
    </font>
    <font>
      <sz val="11"/>
      <name val="Calibri"/>
    </font>
    <font>
      <b/>
      <sz val="11"/>
      <name val="Arial Narrow"/>
    </font>
    <font>
      <u/>
      <sz val="11"/>
      <color rgb="FF000000"/>
      <name val="Arial Narrow"/>
    </font>
    <font>
      <u/>
      <sz val="11"/>
      <color rgb="FF000000"/>
      <name val="Arial Narrow"/>
    </font>
    <font>
      <sz val="11"/>
      <name val="Arial Narrow"/>
    </font>
    <font>
      <u/>
      <sz val="11"/>
      <color rgb="FF000000"/>
      <name val="Arial Narrow"/>
    </font>
    <font>
      <sz val="11"/>
      <name val="Times New Roman"/>
    </font>
    <font>
      <b/>
      <sz val="11"/>
      <name val="Times New Roman"/>
    </font>
    <font>
      <sz val="11"/>
      <color rgb="FF000000"/>
      <name val="Times New Roman"/>
    </font>
    <font>
      <b/>
      <sz val="11"/>
      <color rgb="FFFF0000"/>
      <name val="Times New Roman"/>
    </font>
    <font>
      <sz val="11"/>
      <color rgb="FFFFFFFF"/>
      <name val="Times New Roman"/>
    </font>
    <font>
      <b/>
      <sz val="11"/>
      <color rgb="FF000000"/>
      <name val="Times New Roman"/>
    </font>
    <font>
      <b/>
      <sz val="12"/>
      <color rgb="FF000000"/>
      <name val="Arial Narrow"/>
    </font>
    <font>
      <sz val="12"/>
      <color rgb="FF000000"/>
      <name val="Arial Narrow"/>
    </font>
    <font>
      <sz val="12"/>
      <color rgb="FF000000"/>
      <name val="Arial"/>
    </font>
    <font>
      <b/>
      <sz val="12"/>
      <color rgb="FF000000"/>
      <name val="Arial"/>
    </font>
    <font>
      <b/>
      <i/>
      <u/>
      <sz val="11"/>
      <color rgb="FF000000"/>
      <name val="Times New Roman"/>
    </font>
    <font>
      <b/>
      <sz val="12"/>
      <name val="Arial Narrow"/>
    </font>
    <font>
      <sz val="12"/>
      <name val="Arial Narrow"/>
    </font>
    <font>
      <b/>
      <i/>
      <u/>
      <sz val="11"/>
      <color rgb="FF000000"/>
      <name val="Arial Narrow"/>
    </font>
    <font>
      <b/>
      <sz val="11"/>
      <color rgb="FFFF0000"/>
      <name val="Arial Narrow"/>
    </font>
    <font>
      <b/>
      <sz val="11"/>
      <name val="Calibri"/>
    </font>
    <font>
      <b/>
      <sz val="11"/>
      <color rgb="FFF549E9"/>
      <name val="Arial Narrow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666666"/>
        <bgColor rgb="FF666666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1" fillId="0" borderId="0" xfId="0" applyFont="1"/>
    <xf numFmtId="1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2" fillId="4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6" fillId="0" borderId="0" xfId="0" applyFont="1"/>
    <xf numFmtId="0" fontId="1" fillId="0" borderId="5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4" borderId="5" xfId="0" applyFont="1" applyFill="1" applyBorder="1" applyAlignment="1">
      <alignment vertical="center"/>
    </xf>
    <xf numFmtId="0" fontId="1" fillId="2" borderId="16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1" fillId="7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164" fontId="1" fillId="2" borderId="20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/>
    </xf>
    <xf numFmtId="0" fontId="12" fillId="0" borderId="5" xfId="0" applyFont="1" applyBorder="1"/>
    <xf numFmtId="0" fontId="14" fillId="0" borderId="0" xfId="0" applyFont="1"/>
    <xf numFmtId="0" fontId="16" fillId="0" borderId="0" xfId="0" applyFont="1"/>
    <xf numFmtId="0" fontId="17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4" fillId="0" borderId="5" xfId="0" applyFont="1" applyBorder="1"/>
    <xf numFmtId="0" fontId="14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14" fontId="1" fillId="0" borderId="0" xfId="0" applyNumberFormat="1" applyFont="1" applyAlignment="1">
      <alignment horizontal="center" vertical="center" wrapText="1"/>
    </xf>
    <xf numFmtId="14" fontId="5" fillId="5" borderId="5" xfId="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65" fontId="4" fillId="0" borderId="5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vertical="center"/>
    </xf>
    <xf numFmtId="166" fontId="4" fillId="0" borderId="5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67" fontId="4" fillId="0" borderId="5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wrapText="1"/>
    </xf>
    <xf numFmtId="0" fontId="17" fillId="0" borderId="5" xfId="0" applyFont="1" applyBorder="1" applyAlignment="1">
      <alignment vertical="center"/>
    </xf>
    <xf numFmtId="0" fontId="18" fillId="5" borderId="5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 wrapText="1"/>
    </xf>
    <xf numFmtId="14" fontId="18" fillId="4" borderId="5" xfId="0" applyNumberFormat="1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  <xf numFmtId="14" fontId="19" fillId="2" borderId="23" xfId="0" applyNumberFormat="1" applyFont="1" applyFill="1" applyBorder="1" applyAlignment="1">
      <alignment horizontal="center" vertical="center" wrapText="1"/>
    </xf>
    <xf numFmtId="0" fontId="19" fillId="2" borderId="23" xfId="0" applyFont="1" applyFill="1" applyBorder="1" applyAlignment="1">
      <alignment horizontal="center" vertical="center" wrapText="1"/>
    </xf>
    <xf numFmtId="0" fontId="19" fillId="2" borderId="23" xfId="0" applyFont="1" applyFill="1" applyBorder="1" applyAlignment="1">
      <alignment horizontal="center" vertical="center" wrapText="1"/>
    </xf>
    <xf numFmtId="0" fontId="19" fillId="2" borderId="24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  <xf numFmtId="0" fontId="19" fillId="2" borderId="25" xfId="0" applyFont="1" applyFill="1" applyBorder="1" applyAlignment="1">
      <alignment horizontal="center" vertical="center" wrapText="1"/>
    </xf>
    <xf numFmtId="14" fontId="19" fillId="2" borderId="5" xfId="0" applyNumberFormat="1" applyFont="1" applyFill="1" applyBorder="1" applyAlignment="1">
      <alignment horizontal="center" vertical="center" wrapText="1"/>
    </xf>
    <xf numFmtId="0" fontId="19" fillId="2" borderId="2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14" fontId="19" fillId="2" borderId="5" xfId="0" applyNumberFormat="1" applyFont="1" applyFill="1" applyBorder="1" applyAlignment="1">
      <alignment horizontal="center" vertical="center" wrapText="1"/>
    </xf>
    <xf numFmtId="0" fontId="18" fillId="8" borderId="5" xfId="0" applyFont="1" applyFill="1" applyBorder="1" applyAlignment="1">
      <alignment horizontal="center" vertical="center" wrapText="1"/>
    </xf>
    <xf numFmtId="14" fontId="19" fillId="0" borderId="5" xfId="0" applyNumberFormat="1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8" fillId="9" borderId="5" xfId="0" applyFont="1" applyFill="1" applyBorder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14" fontId="19" fillId="0" borderId="5" xfId="0" applyNumberFormat="1" applyFont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" fillId="10" borderId="15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18" fillId="12" borderId="5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14" fontId="19" fillId="0" borderId="5" xfId="0" applyNumberFormat="1" applyFont="1" applyBorder="1" applyAlignment="1">
      <alignment horizontal="center" vertical="center" wrapText="1"/>
    </xf>
    <xf numFmtId="168" fontId="19" fillId="0" borderId="5" xfId="0" applyNumberFormat="1" applyFont="1" applyBorder="1" applyAlignment="1">
      <alignment horizontal="center" vertical="center" wrapText="1"/>
    </xf>
    <xf numFmtId="168" fontId="19" fillId="0" borderId="3" xfId="0" applyNumberFormat="1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14" fontId="19" fillId="0" borderId="5" xfId="0" applyNumberFormat="1" applyFont="1" applyBorder="1" applyAlignment="1">
      <alignment horizontal="center" vertical="center" wrapText="1"/>
    </xf>
    <xf numFmtId="14" fontId="19" fillId="0" borderId="3" xfId="0" applyNumberFormat="1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wrapText="1"/>
    </xf>
    <xf numFmtId="0" fontId="19" fillId="0" borderId="28" xfId="0" applyFont="1" applyBorder="1" applyAlignment="1">
      <alignment horizontal="center" vertical="center" wrapText="1"/>
    </xf>
    <xf numFmtId="14" fontId="19" fillId="0" borderId="28" xfId="0" applyNumberFormat="1" applyFont="1" applyBorder="1" applyAlignment="1">
      <alignment horizontal="center" vertical="center" wrapText="1"/>
    </xf>
    <xf numFmtId="14" fontId="19" fillId="0" borderId="29" xfId="0" applyNumberFormat="1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wrapText="1"/>
    </xf>
    <xf numFmtId="0" fontId="19" fillId="0" borderId="28" xfId="0" applyFont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168" fontId="19" fillId="0" borderId="5" xfId="0" applyNumberFormat="1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169" fontId="1" fillId="0" borderId="5" xfId="0" applyNumberFormat="1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5" xfId="0" applyFont="1" applyBorder="1"/>
    <xf numFmtId="0" fontId="14" fillId="0" borderId="5" xfId="0" applyFont="1" applyBorder="1" applyAlignment="1">
      <alignment vertical="center" wrapText="1"/>
    </xf>
    <xf numFmtId="0" fontId="14" fillId="0" borderId="5" xfId="0" applyFont="1" applyBorder="1" applyAlignment="1">
      <alignment vertical="center"/>
    </xf>
    <xf numFmtId="0" fontId="14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167" fontId="24" fillId="0" borderId="5" xfId="0" applyNumberFormat="1" applyFont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166" fontId="24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166" fontId="24" fillId="0" borderId="5" xfId="0" applyNumberFormat="1" applyFont="1" applyBorder="1" applyAlignment="1">
      <alignment horizontal="center" vertical="center" wrapText="1"/>
    </xf>
    <xf numFmtId="167" fontId="24" fillId="0" borderId="5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5" fillId="4" borderId="31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6" fillId="2" borderId="5" xfId="0" applyFont="1" applyFill="1" applyBorder="1" applyAlignment="1">
      <alignment horizontal="center" vertical="center" wrapText="1"/>
    </xf>
    <xf numFmtId="0" fontId="26" fillId="2" borderId="5" xfId="0" applyFont="1" applyFill="1" applyBorder="1" applyAlignment="1">
      <alignment horizontal="center" wrapText="1"/>
    </xf>
    <xf numFmtId="0" fontId="2" fillId="4" borderId="5" xfId="0" applyFont="1" applyFill="1" applyBorder="1"/>
    <xf numFmtId="0" fontId="1" fillId="0" borderId="5" xfId="0" applyFont="1" applyBorder="1" applyAlignment="1"/>
    <xf numFmtId="0" fontId="1" fillId="0" borderId="5" xfId="0" applyFont="1" applyBorder="1" applyAlignment="1">
      <alignment wrapText="1"/>
    </xf>
    <xf numFmtId="0" fontId="1" fillId="0" borderId="5" xfId="0" applyFont="1" applyBorder="1"/>
    <xf numFmtId="0" fontId="2" fillId="4" borderId="5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3" xfId="0" applyFont="1" applyBorder="1"/>
    <xf numFmtId="0" fontId="2" fillId="3" borderId="2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2" fillId="0" borderId="7" xfId="0" applyFont="1" applyBorder="1" applyAlignment="1">
      <alignment horizontal="center" vertical="center" wrapText="1"/>
    </xf>
    <xf numFmtId="0" fontId="3" fillId="0" borderId="8" xfId="0" applyFont="1" applyBorder="1"/>
    <xf numFmtId="0" fontId="13" fillId="0" borderId="7" xfId="0" applyFont="1" applyBorder="1" applyAlignment="1">
      <alignment horizontal="center" vertical="center"/>
    </xf>
    <xf numFmtId="0" fontId="3" fillId="0" borderId="21" xfId="0" applyFont="1" applyBorder="1"/>
    <xf numFmtId="0" fontId="17" fillId="0" borderId="0" xfId="0" applyFont="1" applyAlignment="1">
      <alignment horizontal="center" wrapText="1"/>
    </xf>
    <xf numFmtId="0" fontId="0" fillId="0" borderId="0" xfId="0" applyFont="1" applyAlignment="1"/>
    <xf numFmtId="0" fontId="1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22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andfonline.com/doi/full/10.1080/07359683.2018.1514733" TargetMode="External"/><Relationship Id="rId3" Type="http://schemas.openxmlformats.org/officeDocument/2006/relationships/hyperlink" Target="https://www.sciencedirect.com/science/article/pii/S244496951730046X" TargetMode="External"/><Relationship Id="rId7" Type="http://schemas.openxmlformats.org/officeDocument/2006/relationships/hyperlink" Target="http://www.scielo.org.co/pdf/eg/v28nspe/v28nspea08.pdf" TargetMode="External"/><Relationship Id="rId2" Type="http://schemas.openxmlformats.org/officeDocument/2006/relationships/hyperlink" Target="http://revistas.sena.edu.co/index.php/inf_tec/article/view/712/1081" TargetMode="External"/><Relationship Id="rId1" Type="http://schemas.openxmlformats.org/officeDocument/2006/relationships/hyperlink" Target="http://revistas.sena.edu.co/index.php/inf_tec/article/view/138/372" TargetMode="External"/><Relationship Id="rId6" Type="http://schemas.openxmlformats.org/officeDocument/2006/relationships/hyperlink" Target="https://www.emeraldinsight.com/doi/full/10.1108/IJBM-10-2016-0145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revistas.unimilitar.edu.co/index.php/rfce/article/view/2888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revistas.unal.edu.co/index.php/dyna/article/view/65496" TargetMode="External"/><Relationship Id="rId9" Type="http://schemas.openxmlformats.org/officeDocument/2006/relationships/hyperlink" Target="https://www.tandfonline.com/doi/full/10.1080/02642069.2019.161589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9"/>
  <sheetViews>
    <sheetView showGridLines="0" tabSelected="1" topLeftCell="A19" workbookViewId="0">
      <selection activeCell="C25" sqref="C25"/>
    </sheetView>
  </sheetViews>
  <sheetFormatPr baseColWidth="10" defaultColWidth="14.42578125" defaultRowHeight="15" customHeight="1"/>
  <cols>
    <col min="1" max="1" width="4" customWidth="1"/>
    <col min="2" max="2" width="17.140625" customWidth="1"/>
    <col min="3" max="3" width="17" customWidth="1"/>
    <col min="4" max="4" width="27.42578125" customWidth="1"/>
    <col min="5" max="5" width="28.28515625" customWidth="1"/>
    <col min="6" max="6" width="13.7109375" customWidth="1"/>
    <col min="7" max="7" width="12.28515625" customWidth="1"/>
    <col min="8" max="8" width="10" customWidth="1"/>
    <col min="9" max="9" width="10.5703125" customWidth="1"/>
    <col min="10" max="10" width="8.7109375" customWidth="1"/>
    <col min="11" max="11" width="17.42578125" customWidth="1"/>
    <col min="12" max="17" width="8.7109375" customWidth="1"/>
  </cols>
  <sheetData>
    <row r="1" spans="1:17" ht="15.75" customHeight="1">
      <c r="A1" s="1"/>
      <c r="B1" s="1"/>
      <c r="C1" s="1"/>
      <c r="D1" s="1"/>
      <c r="E1" s="1"/>
      <c r="F1" s="1"/>
      <c r="G1" s="4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customHeight="1">
      <c r="A2" s="5"/>
      <c r="B2" s="210" t="s">
        <v>21</v>
      </c>
      <c r="C2" s="211"/>
      <c r="D2" s="212"/>
      <c r="E2" s="1"/>
      <c r="F2" s="1"/>
      <c r="G2" s="4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.75" customHeight="1">
      <c r="A3" s="1"/>
      <c r="B3" s="1"/>
      <c r="C3" s="1"/>
      <c r="D3" s="1"/>
      <c r="E3" s="1"/>
      <c r="F3" s="1"/>
      <c r="G3" s="4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 customHeight="1">
      <c r="A4" s="8"/>
      <c r="B4" s="8"/>
      <c r="C4" s="9"/>
      <c r="D4" s="8"/>
      <c r="E4" s="8"/>
      <c r="F4" s="8"/>
      <c r="G4" s="9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36.75" customHeight="1">
      <c r="A5" s="12" t="s">
        <v>23</v>
      </c>
      <c r="B5" s="12" t="s">
        <v>28</v>
      </c>
      <c r="C5" s="14" t="s">
        <v>29</v>
      </c>
      <c r="D5" s="12" t="s">
        <v>31</v>
      </c>
      <c r="E5" s="12" t="s">
        <v>32</v>
      </c>
      <c r="F5" s="12" t="s">
        <v>33</v>
      </c>
      <c r="G5" s="14" t="s">
        <v>34</v>
      </c>
      <c r="H5" s="13"/>
      <c r="I5" s="1"/>
      <c r="J5" s="1"/>
      <c r="K5" s="1"/>
      <c r="L5" s="1"/>
      <c r="M5" s="1"/>
      <c r="N5" s="1"/>
      <c r="O5" s="1"/>
      <c r="P5" s="1"/>
      <c r="Q5" s="1"/>
    </row>
    <row r="6" spans="1:17" ht="75" customHeight="1">
      <c r="A6" s="15">
        <v>1</v>
      </c>
      <c r="B6" s="13" t="s">
        <v>36</v>
      </c>
      <c r="C6" s="18" t="s">
        <v>38</v>
      </c>
      <c r="D6" s="17" t="s">
        <v>39</v>
      </c>
      <c r="E6" s="19" t="s">
        <v>40</v>
      </c>
      <c r="F6" s="19">
        <v>2001</v>
      </c>
      <c r="G6" s="13" t="s">
        <v>43</v>
      </c>
      <c r="H6" s="17"/>
      <c r="I6" s="1"/>
      <c r="J6" s="1"/>
      <c r="K6" s="1"/>
      <c r="L6" s="1"/>
      <c r="M6" s="1"/>
      <c r="N6" s="1"/>
      <c r="O6" s="1"/>
      <c r="P6" s="1"/>
      <c r="Q6" s="1"/>
    </row>
    <row r="7" spans="1:17" ht="75" customHeight="1">
      <c r="A7" s="13">
        <v>2</v>
      </c>
      <c r="B7" s="13" t="s">
        <v>45</v>
      </c>
      <c r="C7" s="18" t="s">
        <v>47</v>
      </c>
      <c r="D7" s="19" t="s">
        <v>48</v>
      </c>
      <c r="E7" s="19" t="s">
        <v>49</v>
      </c>
      <c r="F7" s="17">
        <v>2017</v>
      </c>
      <c r="G7" s="13" t="s">
        <v>43</v>
      </c>
      <c r="H7" s="17"/>
      <c r="I7" s="1"/>
      <c r="J7" s="1"/>
      <c r="K7" s="1"/>
      <c r="L7" s="1"/>
      <c r="M7" s="1"/>
      <c r="N7" s="1"/>
      <c r="O7" s="1"/>
      <c r="P7" s="1"/>
      <c r="Q7" s="1"/>
    </row>
    <row r="8" spans="1:17" ht="75" customHeight="1">
      <c r="A8" s="15">
        <v>3</v>
      </c>
      <c r="B8" s="15" t="s">
        <v>51</v>
      </c>
      <c r="C8" s="18" t="s">
        <v>52</v>
      </c>
      <c r="D8" s="17" t="s">
        <v>39</v>
      </c>
      <c r="E8" s="19" t="s">
        <v>40</v>
      </c>
      <c r="F8" s="19">
        <v>2017</v>
      </c>
      <c r="G8" s="13" t="s">
        <v>43</v>
      </c>
      <c r="H8" s="17"/>
      <c r="I8" s="1"/>
      <c r="J8" s="1"/>
      <c r="K8" s="1"/>
      <c r="L8" s="1"/>
      <c r="M8" s="1"/>
      <c r="N8" s="1"/>
      <c r="O8" s="1"/>
      <c r="P8" s="1"/>
      <c r="Q8" s="1"/>
    </row>
    <row r="9" spans="1:17" ht="75" customHeight="1">
      <c r="A9" s="15">
        <v>4</v>
      </c>
      <c r="B9" s="13" t="s">
        <v>54</v>
      </c>
      <c r="C9" s="18" t="s">
        <v>55</v>
      </c>
      <c r="D9" s="17" t="s">
        <v>56</v>
      </c>
      <c r="E9" s="19" t="s">
        <v>57</v>
      </c>
      <c r="F9" s="19">
        <v>2012</v>
      </c>
      <c r="G9" s="13" t="s">
        <v>43</v>
      </c>
      <c r="H9" s="17"/>
      <c r="I9" s="1"/>
      <c r="J9" s="1"/>
      <c r="K9" s="1"/>
      <c r="L9" s="1"/>
      <c r="M9" s="1"/>
      <c r="N9" s="1"/>
      <c r="O9" s="1"/>
      <c r="P9" s="1"/>
      <c r="Q9" s="1"/>
    </row>
    <row r="10" spans="1:17" ht="75" customHeight="1">
      <c r="A10" s="15">
        <v>5</v>
      </c>
      <c r="B10" s="13" t="s">
        <v>58</v>
      </c>
      <c r="C10" s="18" t="s">
        <v>59</v>
      </c>
      <c r="D10" s="19" t="s">
        <v>60</v>
      </c>
      <c r="E10" s="19" t="s">
        <v>61</v>
      </c>
      <c r="F10" s="19">
        <v>2013</v>
      </c>
      <c r="G10" s="13" t="s">
        <v>43</v>
      </c>
      <c r="H10" s="17"/>
      <c r="I10" s="1"/>
      <c r="J10" s="1"/>
      <c r="K10" s="1"/>
      <c r="L10" s="1"/>
      <c r="M10" s="1"/>
      <c r="N10" s="1"/>
      <c r="O10" s="1"/>
      <c r="P10" s="1"/>
      <c r="Q10" s="1"/>
    </row>
    <row r="11" spans="1:17" ht="75" customHeight="1">
      <c r="A11" s="15">
        <v>6</v>
      </c>
      <c r="B11" s="13" t="s">
        <v>62</v>
      </c>
      <c r="C11" s="18" t="s">
        <v>52</v>
      </c>
      <c r="D11" s="21" t="s">
        <v>63</v>
      </c>
      <c r="E11" s="19" t="s">
        <v>40</v>
      </c>
      <c r="F11" s="19">
        <v>2013</v>
      </c>
      <c r="G11" s="13" t="s">
        <v>43</v>
      </c>
      <c r="H11" s="17"/>
      <c r="I11" s="1"/>
      <c r="J11" s="1"/>
      <c r="K11" s="1"/>
      <c r="L11" s="1"/>
      <c r="M11" s="1"/>
      <c r="N11" s="1"/>
      <c r="O11" s="1"/>
      <c r="P11" s="1"/>
      <c r="Q11" s="1"/>
    </row>
    <row r="12" spans="1:17" ht="75" customHeight="1">
      <c r="A12" s="15">
        <v>7</v>
      </c>
      <c r="B12" s="13" t="s">
        <v>64</v>
      </c>
      <c r="C12" s="18" t="s">
        <v>65</v>
      </c>
      <c r="D12" s="19" t="s">
        <v>66</v>
      </c>
      <c r="E12" s="19" t="s">
        <v>57</v>
      </c>
      <c r="F12" s="19">
        <v>2014</v>
      </c>
      <c r="G12" s="13" t="s">
        <v>43</v>
      </c>
      <c r="H12" s="17"/>
      <c r="I12" s="1"/>
      <c r="J12" s="1"/>
      <c r="K12" s="1"/>
      <c r="L12" s="1"/>
      <c r="M12" s="1"/>
      <c r="N12" s="1"/>
      <c r="O12" s="1"/>
      <c r="P12" s="1"/>
      <c r="Q12" s="1"/>
    </row>
    <row r="13" spans="1:17" ht="75" customHeight="1">
      <c r="A13" s="15">
        <v>8</v>
      </c>
      <c r="B13" s="13" t="s">
        <v>68</v>
      </c>
      <c r="C13" s="18" t="s">
        <v>55</v>
      </c>
      <c r="D13" s="17" t="s">
        <v>56</v>
      </c>
      <c r="E13" s="19" t="s">
        <v>57</v>
      </c>
      <c r="F13" s="19">
        <v>2014</v>
      </c>
      <c r="G13" s="13" t="s">
        <v>43</v>
      </c>
      <c r="H13" s="17"/>
      <c r="I13" s="1"/>
      <c r="J13" s="1"/>
      <c r="K13" s="1"/>
      <c r="L13" s="1"/>
      <c r="M13" s="1"/>
      <c r="N13" s="1"/>
      <c r="O13" s="1"/>
      <c r="P13" s="1"/>
      <c r="Q13" s="1"/>
    </row>
    <row r="14" spans="1:17" ht="74.25" customHeight="1">
      <c r="A14" s="15">
        <v>9</v>
      </c>
      <c r="B14" s="13" t="s">
        <v>69</v>
      </c>
      <c r="C14" s="18" t="s">
        <v>55</v>
      </c>
      <c r="D14" s="17" t="s">
        <v>70</v>
      </c>
      <c r="E14" s="19" t="s">
        <v>57</v>
      </c>
      <c r="F14" s="19">
        <v>2014</v>
      </c>
      <c r="G14" s="13" t="s">
        <v>43</v>
      </c>
      <c r="H14" s="17"/>
      <c r="I14" s="1"/>
      <c r="J14" s="1"/>
      <c r="K14" s="1"/>
      <c r="L14" s="1"/>
      <c r="M14" s="1"/>
      <c r="N14" s="1"/>
      <c r="O14" s="1"/>
      <c r="P14" s="1"/>
      <c r="Q14" s="1"/>
    </row>
    <row r="15" spans="1:17" ht="74.25" customHeight="1">
      <c r="A15" s="15">
        <v>10</v>
      </c>
      <c r="B15" s="13" t="s">
        <v>71</v>
      </c>
      <c r="C15" s="18" t="s">
        <v>65</v>
      </c>
      <c r="D15" s="19" t="s">
        <v>66</v>
      </c>
      <c r="E15" s="19" t="s">
        <v>72</v>
      </c>
      <c r="F15" s="19">
        <v>2015</v>
      </c>
      <c r="G15" s="13" t="s">
        <v>43</v>
      </c>
      <c r="H15" s="17"/>
      <c r="I15" s="1"/>
      <c r="J15" s="1"/>
      <c r="K15" s="1"/>
      <c r="L15" s="1"/>
      <c r="M15" s="1"/>
      <c r="N15" s="1"/>
      <c r="O15" s="1"/>
      <c r="P15" s="1"/>
      <c r="Q15" s="1"/>
    </row>
    <row r="16" spans="1:17" ht="75" customHeight="1">
      <c r="A16" s="15">
        <v>11</v>
      </c>
      <c r="B16" s="13" t="s">
        <v>73</v>
      </c>
      <c r="C16" s="18" t="s">
        <v>65</v>
      </c>
      <c r="D16" s="19" t="s">
        <v>66</v>
      </c>
      <c r="E16" s="19" t="s">
        <v>74</v>
      </c>
      <c r="F16" s="19">
        <v>2015</v>
      </c>
      <c r="G16" s="13" t="s">
        <v>43</v>
      </c>
      <c r="H16" s="17"/>
      <c r="I16" s="1"/>
      <c r="J16" s="1"/>
      <c r="K16" s="1"/>
      <c r="L16" s="1"/>
      <c r="M16" s="1"/>
      <c r="N16" s="1"/>
      <c r="O16" s="1"/>
      <c r="P16" s="1"/>
      <c r="Q16" s="1"/>
    </row>
    <row r="17" spans="1:17" ht="75" customHeight="1">
      <c r="A17" s="15">
        <v>12</v>
      </c>
      <c r="B17" s="13" t="s">
        <v>75</v>
      </c>
      <c r="C17" s="23" t="s">
        <v>59</v>
      </c>
      <c r="D17" s="25" t="s">
        <v>56</v>
      </c>
      <c r="E17" s="19" t="s">
        <v>57</v>
      </c>
      <c r="F17" s="19">
        <v>2015</v>
      </c>
      <c r="G17" s="13" t="s">
        <v>43</v>
      </c>
      <c r="H17" s="17"/>
      <c r="I17" s="1"/>
      <c r="J17" s="1"/>
      <c r="K17" s="1"/>
      <c r="L17" s="1"/>
      <c r="M17" s="1"/>
      <c r="N17" s="1"/>
      <c r="O17" s="1"/>
      <c r="P17" s="1"/>
      <c r="Q17" s="1"/>
    </row>
    <row r="18" spans="1:17" ht="35.25" customHeight="1">
      <c r="A18" s="15">
        <v>13</v>
      </c>
      <c r="B18" s="27" t="s">
        <v>76</v>
      </c>
      <c r="C18" s="18" t="s">
        <v>84</v>
      </c>
      <c r="D18" s="21" t="s">
        <v>85</v>
      </c>
      <c r="E18" s="21" t="s">
        <v>84</v>
      </c>
      <c r="F18" s="19">
        <v>2018</v>
      </c>
      <c r="G18" s="13" t="s">
        <v>43</v>
      </c>
      <c r="H18" s="17"/>
      <c r="I18" s="29"/>
      <c r="J18" s="1"/>
      <c r="K18" s="1"/>
      <c r="L18" s="1"/>
      <c r="M18" s="1"/>
      <c r="N18" s="1"/>
      <c r="O18" s="1"/>
      <c r="P18" s="1"/>
      <c r="Q18" s="1"/>
    </row>
    <row r="19" spans="1:17" ht="66">
      <c r="A19" s="15">
        <v>14</v>
      </c>
      <c r="B19" s="15" t="s">
        <v>88</v>
      </c>
      <c r="C19" s="18" t="s">
        <v>47</v>
      </c>
      <c r="D19" s="19" t="s">
        <v>89</v>
      </c>
      <c r="E19" s="19" t="s">
        <v>49</v>
      </c>
      <c r="F19" s="19">
        <v>2017</v>
      </c>
      <c r="G19" s="13" t="s">
        <v>43</v>
      </c>
      <c r="H19" s="17"/>
      <c r="I19" s="29"/>
      <c r="J19" s="1"/>
      <c r="K19" s="1"/>
      <c r="L19" s="1"/>
      <c r="M19" s="1"/>
      <c r="N19" s="1"/>
      <c r="O19" s="1"/>
      <c r="P19" s="1"/>
      <c r="Q19" s="1"/>
    </row>
    <row r="20" spans="1:17" ht="39" customHeight="1">
      <c r="A20" s="15">
        <v>15</v>
      </c>
      <c r="B20" s="27" t="s">
        <v>95</v>
      </c>
      <c r="C20" s="18" t="s">
        <v>97</v>
      </c>
      <c r="D20" s="19" t="s">
        <v>98</v>
      </c>
      <c r="E20" s="19" t="s">
        <v>57</v>
      </c>
      <c r="F20" s="19">
        <v>2018</v>
      </c>
      <c r="G20" s="13" t="s">
        <v>43</v>
      </c>
      <c r="H20" s="17"/>
      <c r="I20" s="29"/>
      <c r="J20" s="1"/>
      <c r="K20" s="1"/>
      <c r="L20" s="1"/>
      <c r="M20" s="1"/>
      <c r="N20" s="1"/>
      <c r="O20" s="1"/>
      <c r="P20" s="1"/>
      <c r="Q20" s="1"/>
    </row>
    <row r="21" spans="1:17" ht="39" customHeight="1">
      <c r="A21" s="15">
        <v>16</v>
      </c>
      <c r="B21" s="15" t="s">
        <v>99</v>
      </c>
      <c r="C21" s="32" t="s">
        <v>97</v>
      </c>
      <c r="D21" s="19" t="s">
        <v>102</v>
      </c>
      <c r="E21" s="19" t="s">
        <v>57</v>
      </c>
      <c r="F21" s="19">
        <v>2015</v>
      </c>
      <c r="G21" s="15" t="s">
        <v>43</v>
      </c>
      <c r="H21" s="17"/>
      <c r="I21" s="29"/>
      <c r="J21" s="1"/>
      <c r="K21" s="1"/>
      <c r="L21" s="1"/>
      <c r="M21" s="1"/>
      <c r="N21" s="1"/>
      <c r="O21" s="1"/>
      <c r="P21" s="1"/>
      <c r="Q21" s="1"/>
    </row>
    <row r="22" spans="1:17" ht="66" customHeight="1">
      <c r="A22" s="15">
        <v>17</v>
      </c>
      <c r="B22" s="15" t="s">
        <v>103</v>
      </c>
      <c r="C22" s="18" t="s">
        <v>52</v>
      </c>
      <c r="D22" s="34" t="s">
        <v>104</v>
      </c>
      <c r="E22" s="19" t="s">
        <v>107</v>
      </c>
      <c r="F22" s="19">
        <v>2015</v>
      </c>
      <c r="G22" s="15" t="s">
        <v>43</v>
      </c>
      <c r="H22" s="17"/>
      <c r="I22" s="29"/>
      <c r="J22" s="1"/>
      <c r="K22" s="1"/>
      <c r="L22" s="1"/>
      <c r="M22" s="1"/>
      <c r="N22" s="1"/>
      <c r="O22" s="1"/>
      <c r="P22" s="1"/>
      <c r="Q22" s="1"/>
    </row>
    <row r="23" spans="1:17" ht="39" customHeight="1">
      <c r="A23" s="15">
        <v>18</v>
      </c>
      <c r="B23" s="15" t="s">
        <v>108</v>
      </c>
      <c r="C23" s="32" t="s">
        <v>55</v>
      </c>
      <c r="D23" s="19" t="s">
        <v>60</v>
      </c>
      <c r="E23" s="19" t="s">
        <v>57</v>
      </c>
      <c r="F23" s="19">
        <v>2015</v>
      </c>
      <c r="G23" s="15" t="s">
        <v>43</v>
      </c>
      <c r="H23" s="17"/>
      <c r="I23" s="29"/>
      <c r="J23" s="1"/>
      <c r="K23" s="1"/>
      <c r="L23" s="1"/>
      <c r="M23" s="1"/>
      <c r="N23" s="1"/>
      <c r="O23" s="1"/>
      <c r="P23" s="1"/>
      <c r="Q23" s="1"/>
    </row>
    <row r="24" spans="1:17" ht="15.75" customHeight="1">
      <c r="A24" s="1"/>
      <c r="B24" s="36"/>
      <c r="C24" s="3"/>
      <c r="D24" s="36"/>
      <c r="E24" s="36"/>
      <c r="F24" s="36"/>
      <c r="G24" s="36"/>
      <c r="H24" s="36"/>
      <c r="I24" s="1"/>
      <c r="J24" s="1"/>
      <c r="K24" s="1"/>
      <c r="L24" s="1"/>
      <c r="M24" s="1"/>
      <c r="N24" s="1"/>
      <c r="O24" s="1"/>
      <c r="P24" s="1"/>
      <c r="Q24" s="1"/>
    </row>
    <row r="25" spans="1:17" ht="15.75" customHeight="1">
      <c r="A25" s="1"/>
      <c r="B25" s="1"/>
      <c r="C25" s="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.75" customHeight="1">
      <c r="A26" s="1"/>
      <c r="B26" s="1"/>
      <c r="C26" s="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.75" customHeight="1">
      <c r="A27" s="1"/>
      <c r="B27" s="1"/>
      <c r="C27" s="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75" customHeight="1">
      <c r="A28" s="1"/>
      <c r="B28" s="1"/>
      <c r="C28" s="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75" customHeight="1">
      <c r="A29" s="1"/>
      <c r="B29" s="1"/>
      <c r="C29" s="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.75" customHeight="1">
      <c r="A30" s="1"/>
      <c r="B30" s="1"/>
      <c r="C30" s="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75" customHeight="1">
      <c r="A31" s="1"/>
      <c r="B31" s="1"/>
      <c r="C31" s="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.75" customHeight="1">
      <c r="A32" s="1"/>
      <c r="B32" s="1"/>
      <c r="C32" s="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.75" customHeight="1">
      <c r="A33" s="1"/>
      <c r="B33" s="1"/>
      <c r="C33" s="3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.75" customHeight="1">
      <c r="A34" s="1"/>
      <c r="B34" s="1"/>
      <c r="C34" s="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.75" customHeight="1">
      <c r="A35" s="1"/>
      <c r="B35" s="1"/>
      <c r="C35" s="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.75" customHeight="1">
      <c r="A36" s="1"/>
      <c r="B36" s="1"/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75" customHeight="1">
      <c r="A37" s="1"/>
      <c r="B37" s="1"/>
      <c r="C37" s="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75" customHeight="1">
      <c r="A38" s="1"/>
      <c r="B38" s="1"/>
      <c r="C38" s="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5.75" customHeight="1">
      <c r="A39" s="1"/>
      <c r="B39" s="1"/>
      <c r="C39" s="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5.75" customHeight="1">
      <c r="A40" s="1"/>
      <c r="B40" s="1"/>
      <c r="C40" s="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5.75" customHeight="1">
      <c r="A41" s="1"/>
      <c r="B41" s="1"/>
      <c r="C41" s="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5.75" customHeight="1">
      <c r="A42" s="1"/>
      <c r="B42" s="1"/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5.75" customHeight="1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5.75" customHeight="1">
      <c r="A44" s="1"/>
      <c r="B44" s="1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5.75" customHeight="1">
      <c r="A45" s="1"/>
      <c r="B45" s="1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5.75" customHeight="1">
      <c r="A46" s="1"/>
      <c r="B46" s="1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5.75" customHeight="1">
      <c r="A47" s="1"/>
      <c r="B47" s="1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5.75" customHeight="1">
      <c r="A48" s="1"/>
      <c r="B48" s="1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5.75" customHeight="1">
      <c r="A49" s="1"/>
      <c r="B49" s="1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5.75" customHeight="1">
      <c r="A50" s="1"/>
      <c r="B50" s="1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.75" customHeight="1">
      <c r="A51" s="1"/>
      <c r="B51" s="1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.75" customHeight="1">
      <c r="A52" s="1"/>
      <c r="B52" s="1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.75" customHeight="1">
      <c r="A53" s="1"/>
      <c r="B53" s="1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.75" customHeight="1">
      <c r="A54" s="1"/>
      <c r="B54" s="1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.75" customHeight="1">
      <c r="A55" s="1"/>
      <c r="B55" s="1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.75" customHeight="1">
      <c r="A56" s="1"/>
      <c r="B56" s="1"/>
      <c r="C56" s="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.75" customHeight="1">
      <c r="A57" s="1"/>
      <c r="B57" s="1"/>
      <c r="C57" s="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.75" customHeight="1">
      <c r="A58" s="1"/>
      <c r="B58" s="1"/>
      <c r="C58" s="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.75" customHeight="1">
      <c r="A59" s="1"/>
      <c r="B59" s="1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.75" customHeight="1">
      <c r="A60" s="1"/>
      <c r="B60" s="1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.75" customHeight="1">
      <c r="A61" s="1"/>
      <c r="B61" s="1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.75" customHeight="1">
      <c r="A62" s="1"/>
      <c r="B62" s="1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.75" customHeight="1">
      <c r="A63" s="1"/>
      <c r="B63" s="1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.75" customHeight="1">
      <c r="A64" s="1"/>
      <c r="B64" s="1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.75" customHeight="1">
      <c r="A65" s="1"/>
      <c r="B65" s="1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.75" customHeight="1">
      <c r="A66" s="1"/>
      <c r="B66" s="1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.75" customHeight="1">
      <c r="A67" s="1"/>
      <c r="B67" s="1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.75" customHeight="1">
      <c r="A68" s="1"/>
      <c r="B68" s="1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.75" customHeight="1">
      <c r="A69" s="1"/>
      <c r="B69" s="1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.75" customHeight="1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.75" customHeight="1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.75" customHeight="1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.75" customHeight="1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.75" customHeight="1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.75" customHeight="1">
      <c r="A75" s="1"/>
      <c r="B75" s="1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.75" customHeight="1">
      <c r="A76" s="1"/>
      <c r="B76" s="1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.75" customHeight="1">
      <c r="A77" s="1"/>
      <c r="B77" s="1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.75" customHeight="1">
      <c r="A78" s="1"/>
      <c r="B78" s="1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.75" customHeight="1">
      <c r="A79" s="1"/>
      <c r="B79" s="1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.75" customHeight="1">
      <c r="A80" s="1"/>
      <c r="B80" s="1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.75" customHeight="1">
      <c r="A81" s="1"/>
      <c r="B81" s="1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.75" customHeight="1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.75" customHeight="1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.75" customHeight="1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.75" customHeight="1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.75" customHeight="1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.75" customHeight="1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.75" customHeight="1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.75" customHeight="1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.75" customHeight="1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.75" customHeight="1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.75" customHeight="1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.75" customHeight="1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.75" customHeight="1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.75" customHeight="1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.75" customHeight="1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.75" customHeight="1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.75" customHeight="1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.75" customHeight="1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.75" customHeight="1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.75" customHeight="1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.75" customHeight="1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.75" customHeight="1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.75" customHeight="1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.75" customHeight="1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.75" customHeight="1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.75" customHeight="1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.75" customHeight="1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.75" customHeight="1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.75" customHeight="1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.75" customHeight="1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.75" customHeight="1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.75" customHeight="1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.75" customHeight="1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.75" customHeight="1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.75" customHeight="1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.75" customHeight="1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.75" customHeight="1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.75" customHeight="1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.75" customHeight="1"/>
    <row r="121" spans="1:17" ht="15.75" customHeight="1"/>
    <row r="122" spans="1:17" ht="15.75" customHeight="1"/>
    <row r="123" spans="1:17" ht="15.75" customHeight="1"/>
    <row r="124" spans="1:17" ht="15.75" customHeight="1"/>
    <row r="125" spans="1:17" ht="15.75" customHeight="1"/>
    <row r="126" spans="1:17" ht="15.75" customHeight="1"/>
    <row r="127" spans="1:17" ht="15.75" customHeight="1"/>
    <row r="128" spans="1:17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B2:D2"/>
  </mergeCells>
  <dataValidations count="4">
    <dataValidation type="list" allowBlank="1" showInputMessage="1" showErrorMessage="1" prompt="Tipo de Viculación - Seleccionar si el integrante es un semillero, monitor, aistente a docencia, profesional de apoyo, etc" sqref="C19:C22">
      <formula1>"Director grupo,docente investigador,Investigador externo,Semillero,monitor,profesional de investigación vinculado al grupo,Profesional de apoyo otras areas,Asistente de investigación,estudiante de maestría,estudiante de doctorado,"</formula1>
    </dataValidation>
    <dataValidation type="list" allowBlank="1" showInputMessage="1" showErrorMessage="1" prompt="Tipo de Viculación - Seleccionar si el integrante es un semillero, monitor, aistente a docencia, profesional de apoyo, etc" sqref="C6:C17">
      <formula1>"Director grupo,docente investigador,Investigador externo,Semillero,monitor,profesional de investigación vinculado al grupo,Profesional de apoyo otras areas,Asistente de investigación,Estudiante de Maestría,Estudiante de Doctorado,"</formula1>
    </dataValidation>
    <dataValidation type="list" allowBlank="1" showInputMessage="1" showErrorMessage="1" prompt="Tipo de Viculación - Seleccionar si el integrante es un semillero, monitor, aistente a docencia, profesional de apoyo, etc" sqref="C18">
      <formula1>"Director grupo,docente investigador,Investigador externo,Semillero,monitor,profesional de investigación vinculado al grupo,Profesional de apoyo otras areas,Asistente de investigación,Estudiante de Maestría,Estudiante de Doctorado,Asistente de Docencia,"</formula1>
    </dataValidation>
    <dataValidation type="list" allowBlank="1" showInputMessage="1" showErrorMessage="1" prompt="Tipo de Viculación - Seleccionar si el integrante es un semillero, monitor, aistente a docencia, profesional de apoyo, etc" sqref="C23:C156">
      <formula1>"Director grupo,docente investigador,Investigador externo,Semillero,monitor,profesional de investigación vinculado al grupo,Profesional de apoyo otras areas,Asistente de investigación"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showGridLines="0" workbookViewId="0"/>
  </sheetViews>
  <sheetFormatPr baseColWidth="10" defaultColWidth="14.42578125" defaultRowHeight="15" customHeight="1"/>
  <cols>
    <col min="1" max="1" width="2.85546875" customWidth="1"/>
    <col min="2" max="2" width="29" customWidth="1"/>
    <col min="3" max="3" width="20.5703125" customWidth="1"/>
    <col min="4" max="4" width="17.7109375" customWidth="1"/>
    <col min="5" max="5" width="27.28515625" customWidth="1"/>
    <col min="6" max="6" width="19.7109375" customWidth="1"/>
    <col min="7" max="7" width="12.85546875" customWidth="1"/>
    <col min="8" max="8" width="16.28515625" customWidth="1"/>
    <col min="9" max="9" width="16.42578125" customWidth="1"/>
    <col min="10" max="10" width="21.42578125" customWidth="1"/>
    <col min="11" max="11" width="12" customWidth="1"/>
    <col min="12" max="12" width="15.42578125" customWidth="1"/>
    <col min="13" max="13" width="11.42578125" customWidth="1"/>
    <col min="14" max="14" width="16.140625" customWidth="1"/>
    <col min="15" max="15" width="8.7109375" customWidth="1"/>
    <col min="16" max="16" width="12.7109375" customWidth="1"/>
    <col min="17" max="21" width="8.7109375" customWidth="1"/>
  </cols>
  <sheetData>
    <row r="1" spans="1:21" ht="15.75" customHeight="1">
      <c r="A1" s="220" t="s">
        <v>334</v>
      </c>
      <c r="B1" s="223"/>
      <c r="C1" s="223"/>
      <c r="D1" s="221"/>
      <c r="E1" s="77"/>
      <c r="F1" s="8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ht="16.5">
      <c r="A2" s="22"/>
      <c r="B2" s="22"/>
      <c r="C2" s="22"/>
      <c r="D2" s="22"/>
      <c r="E2" s="22"/>
      <c r="F2" s="8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spans="1:21" ht="82.5">
      <c r="A3" s="79" t="s">
        <v>23</v>
      </c>
      <c r="B3" s="79" t="s">
        <v>335</v>
      </c>
      <c r="C3" s="79" t="s">
        <v>336</v>
      </c>
      <c r="D3" s="83" t="s">
        <v>337</v>
      </c>
      <c r="E3" s="79" t="s">
        <v>78</v>
      </c>
      <c r="F3" s="79" t="s">
        <v>79</v>
      </c>
      <c r="G3" s="79" t="s">
        <v>338</v>
      </c>
      <c r="H3" s="79" t="s">
        <v>339</v>
      </c>
      <c r="I3" s="84" t="s">
        <v>106</v>
      </c>
      <c r="J3" s="85" t="s">
        <v>109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1" ht="90" customHeight="1">
      <c r="A4" s="86">
        <v>1</v>
      </c>
      <c r="B4" s="17" t="s">
        <v>340</v>
      </c>
      <c r="C4" s="17" t="s">
        <v>341</v>
      </c>
      <c r="D4" s="87">
        <v>2012</v>
      </c>
      <c r="E4" s="17" t="s">
        <v>342</v>
      </c>
      <c r="F4" s="86">
        <v>3</v>
      </c>
      <c r="G4" s="17" t="s">
        <v>343</v>
      </c>
      <c r="H4" s="86" t="s">
        <v>130</v>
      </c>
      <c r="I4" s="88" t="s">
        <v>344</v>
      </c>
      <c r="J4" s="88" t="s">
        <v>57</v>
      </c>
      <c r="K4" s="89"/>
      <c r="L4" s="22"/>
      <c r="M4" s="22"/>
      <c r="N4" s="22"/>
      <c r="O4" s="22"/>
      <c r="P4" s="22"/>
      <c r="Q4" s="22"/>
      <c r="R4" s="22"/>
      <c r="S4" s="22"/>
      <c r="T4" s="22"/>
      <c r="U4" s="22"/>
    </row>
    <row r="5" spans="1:21" ht="15.75" customHeight="1">
      <c r="A5" s="86">
        <v>2</v>
      </c>
      <c r="B5" s="90" t="s">
        <v>345</v>
      </c>
      <c r="C5" s="91" t="s">
        <v>347</v>
      </c>
      <c r="D5" s="92">
        <v>41030</v>
      </c>
      <c r="E5" s="86" t="s">
        <v>352</v>
      </c>
      <c r="F5" s="86">
        <v>3</v>
      </c>
      <c r="G5" s="89" t="s">
        <v>353</v>
      </c>
      <c r="H5" s="86" t="s">
        <v>130</v>
      </c>
      <c r="I5" s="88" t="s">
        <v>344</v>
      </c>
      <c r="J5" s="88" t="s">
        <v>57</v>
      </c>
      <c r="K5" s="89"/>
      <c r="L5" s="22"/>
      <c r="M5" s="22"/>
      <c r="N5" s="22"/>
      <c r="O5" s="22"/>
      <c r="P5" s="22"/>
      <c r="Q5" s="22"/>
      <c r="R5" s="22"/>
      <c r="S5" s="22"/>
      <c r="T5" s="22"/>
      <c r="U5" s="22"/>
    </row>
    <row r="6" spans="1:21" ht="15.75" customHeight="1">
      <c r="A6" s="86">
        <v>3</v>
      </c>
      <c r="B6" s="86" t="s">
        <v>355</v>
      </c>
      <c r="C6" s="87" t="s">
        <v>356</v>
      </c>
      <c r="D6" s="92">
        <v>41944</v>
      </c>
      <c r="E6" s="86" t="s">
        <v>357</v>
      </c>
      <c r="F6" s="86">
        <v>5</v>
      </c>
      <c r="G6" s="86" t="s">
        <v>358</v>
      </c>
      <c r="H6" s="86" t="s">
        <v>130</v>
      </c>
      <c r="I6" s="88" t="s">
        <v>344</v>
      </c>
      <c r="J6" s="88" t="s">
        <v>57</v>
      </c>
      <c r="K6" s="89"/>
      <c r="L6" s="22"/>
      <c r="M6" s="22"/>
      <c r="N6" s="22"/>
      <c r="O6" s="22"/>
      <c r="P6" s="22"/>
      <c r="Q6" s="22"/>
      <c r="R6" s="22"/>
      <c r="S6" s="22"/>
      <c r="T6" s="22"/>
      <c r="U6" s="22"/>
    </row>
    <row r="7" spans="1:21" ht="15.75" customHeight="1">
      <c r="A7" s="21">
        <v>4</v>
      </c>
      <c r="B7" s="21" t="s">
        <v>359</v>
      </c>
      <c r="C7" s="21" t="s">
        <v>360</v>
      </c>
      <c r="D7" s="21">
        <v>2017</v>
      </c>
      <c r="E7" s="21" t="s">
        <v>361</v>
      </c>
      <c r="F7" s="21">
        <v>3</v>
      </c>
      <c r="G7" s="21" t="s">
        <v>362</v>
      </c>
      <c r="H7" s="86" t="s">
        <v>130</v>
      </c>
      <c r="I7" s="88" t="s">
        <v>344</v>
      </c>
      <c r="J7" s="88" t="s">
        <v>57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</row>
    <row r="8" spans="1:21" ht="15.75" customHeight="1">
      <c r="A8" s="21">
        <v>5</v>
      </c>
      <c r="B8" s="25" t="s">
        <v>364</v>
      </c>
      <c r="C8" s="93" t="s">
        <v>365</v>
      </c>
      <c r="D8" s="94">
        <v>43191</v>
      </c>
      <c r="E8" s="93" t="s">
        <v>374</v>
      </c>
      <c r="F8" s="21">
        <v>3</v>
      </c>
      <c r="G8" s="25" t="s">
        <v>343</v>
      </c>
      <c r="H8" s="21" t="s">
        <v>130</v>
      </c>
      <c r="I8" s="88" t="s">
        <v>344</v>
      </c>
      <c r="J8" s="88" t="s">
        <v>57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</row>
    <row r="9" spans="1:21" ht="15.75" customHeight="1">
      <c r="A9" s="22"/>
      <c r="B9" s="22"/>
      <c r="C9" s="22"/>
      <c r="D9" s="22"/>
      <c r="E9" s="22"/>
      <c r="F9" s="8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spans="1:21" ht="15.75" customHeight="1">
      <c r="A10" s="220" t="s">
        <v>375</v>
      </c>
      <c r="B10" s="223"/>
      <c r="C10" s="223"/>
      <c r="D10" s="221"/>
      <c r="E10" s="77"/>
      <c r="F10" s="8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</row>
    <row r="11" spans="1:21" ht="16.5">
      <c r="A11" s="22"/>
      <c r="B11" s="22"/>
      <c r="C11" s="22"/>
      <c r="D11" s="22"/>
      <c r="E11" s="22"/>
      <c r="F11" s="8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spans="1:21" ht="99">
      <c r="A12" s="79" t="s">
        <v>23</v>
      </c>
      <c r="B12" s="79" t="s">
        <v>335</v>
      </c>
      <c r="C12" s="79" t="s">
        <v>376</v>
      </c>
      <c r="D12" s="79" t="s">
        <v>336</v>
      </c>
      <c r="E12" s="83" t="s">
        <v>377</v>
      </c>
      <c r="F12" s="79" t="s">
        <v>78</v>
      </c>
      <c r="G12" s="79" t="s">
        <v>79</v>
      </c>
      <c r="H12" s="79" t="s">
        <v>378</v>
      </c>
      <c r="I12" s="96" t="s">
        <v>339</v>
      </c>
      <c r="J12" s="14" t="s">
        <v>379</v>
      </c>
      <c r="K12" s="97" t="s">
        <v>106</v>
      </c>
      <c r="L12" s="85" t="s">
        <v>109</v>
      </c>
      <c r="M12" s="22"/>
      <c r="N12" s="22"/>
      <c r="O12" s="22"/>
      <c r="P12" s="22"/>
      <c r="Q12" s="22"/>
      <c r="R12" s="22"/>
      <c r="S12" s="22"/>
      <c r="T12" s="22"/>
      <c r="U12" s="22"/>
    </row>
    <row r="13" spans="1:21" ht="120" customHeight="1">
      <c r="A13" s="86">
        <v>1</v>
      </c>
      <c r="B13" s="25" t="s">
        <v>380</v>
      </c>
      <c r="C13" s="25" t="s">
        <v>381</v>
      </c>
      <c r="D13" s="25" t="s">
        <v>382</v>
      </c>
      <c r="E13" s="98">
        <v>41518</v>
      </c>
      <c r="F13" s="25" t="s">
        <v>383</v>
      </c>
      <c r="G13" s="86">
        <v>1</v>
      </c>
      <c r="H13" s="99" t="s">
        <v>384</v>
      </c>
      <c r="I13" s="86" t="s">
        <v>166</v>
      </c>
      <c r="J13" s="88" t="s">
        <v>344</v>
      </c>
      <c r="K13" s="88" t="s">
        <v>57</v>
      </c>
      <c r="L13" s="88" t="s">
        <v>57</v>
      </c>
      <c r="M13" s="22"/>
      <c r="N13" s="22"/>
      <c r="O13" s="22"/>
      <c r="P13" s="22"/>
      <c r="Q13" s="22"/>
      <c r="R13" s="22"/>
      <c r="S13" s="22"/>
      <c r="T13" s="22"/>
      <c r="U13" s="22"/>
    </row>
    <row r="14" spans="1:21" ht="110.25" customHeight="1">
      <c r="A14" s="86">
        <v>2</v>
      </c>
      <c r="B14" s="17" t="s">
        <v>385</v>
      </c>
      <c r="C14" s="86" t="s">
        <v>386</v>
      </c>
      <c r="D14" s="87" t="s">
        <v>387</v>
      </c>
      <c r="E14" s="98">
        <v>41579</v>
      </c>
      <c r="F14" s="86" t="s">
        <v>388</v>
      </c>
      <c r="G14" s="86">
        <v>2</v>
      </c>
      <c r="H14" s="86" t="s">
        <v>389</v>
      </c>
      <c r="I14" s="86" t="s">
        <v>130</v>
      </c>
      <c r="J14" s="88" t="s">
        <v>344</v>
      </c>
      <c r="K14" s="88" t="s">
        <v>57</v>
      </c>
      <c r="L14" s="88" t="s">
        <v>57</v>
      </c>
      <c r="M14" s="22"/>
      <c r="N14" s="22"/>
      <c r="O14" s="22"/>
      <c r="P14" s="22"/>
      <c r="Q14" s="22"/>
      <c r="R14" s="22"/>
      <c r="S14" s="22"/>
      <c r="T14" s="22"/>
      <c r="U14" s="22"/>
    </row>
    <row r="15" spans="1:21" ht="15.75" customHeight="1">
      <c r="A15" s="86">
        <v>3</v>
      </c>
      <c r="B15" s="17" t="s">
        <v>390</v>
      </c>
      <c r="C15" s="17" t="s">
        <v>391</v>
      </c>
      <c r="D15" s="17" t="s">
        <v>392</v>
      </c>
      <c r="E15" s="98">
        <v>42278</v>
      </c>
      <c r="F15" s="86" t="s">
        <v>393</v>
      </c>
      <c r="G15" s="86">
        <v>3</v>
      </c>
      <c r="H15" s="86" t="s">
        <v>384</v>
      </c>
      <c r="I15" s="86" t="s">
        <v>166</v>
      </c>
      <c r="J15" s="88" t="s">
        <v>344</v>
      </c>
      <c r="K15" s="88" t="s">
        <v>57</v>
      </c>
      <c r="L15" s="88" t="s">
        <v>57</v>
      </c>
      <c r="M15" s="22"/>
      <c r="N15" s="22"/>
      <c r="O15" s="22"/>
      <c r="P15" s="22"/>
      <c r="Q15" s="22"/>
      <c r="R15" s="22"/>
      <c r="S15" s="22"/>
      <c r="T15" s="22"/>
      <c r="U15" s="22"/>
    </row>
    <row r="16" spans="1:21" ht="58.5" customHeight="1">
      <c r="A16" s="88">
        <v>5</v>
      </c>
      <c r="B16" s="100" t="s">
        <v>394</v>
      </c>
      <c r="C16" s="100" t="s">
        <v>395</v>
      </c>
      <c r="D16" s="19" t="s">
        <v>396</v>
      </c>
      <c r="E16" s="101">
        <v>43252</v>
      </c>
      <c r="F16" s="100" t="s">
        <v>397</v>
      </c>
      <c r="G16" s="88">
        <v>2</v>
      </c>
      <c r="H16" s="17" t="s">
        <v>343</v>
      </c>
      <c r="I16" s="19" t="s">
        <v>130</v>
      </c>
      <c r="J16" s="88" t="s">
        <v>344</v>
      </c>
      <c r="K16" s="88" t="s">
        <v>57</v>
      </c>
      <c r="L16" s="88" t="s">
        <v>57</v>
      </c>
      <c r="M16" s="22"/>
      <c r="N16" s="22"/>
      <c r="O16" s="22"/>
      <c r="P16" s="22"/>
      <c r="Q16" s="22"/>
      <c r="R16" s="22"/>
      <c r="S16" s="22"/>
      <c r="T16" s="22"/>
      <c r="U16" s="22"/>
    </row>
    <row r="17" spans="1:21" ht="15.75" customHeight="1">
      <c r="A17" s="88">
        <v>6</v>
      </c>
      <c r="B17" s="86"/>
      <c r="C17" s="86"/>
      <c r="D17" s="87"/>
      <c r="E17" s="87"/>
      <c r="F17" s="86"/>
      <c r="G17" s="86"/>
      <c r="H17" s="86"/>
      <c r="I17" s="86"/>
      <c r="J17" s="86"/>
      <c r="K17" s="86"/>
      <c r="L17" s="25"/>
      <c r="M17" s="22"/>
      <c r="N17" s="22"/>
      <c r="O17" s="22"/>
      <c r="P17" s="22"/>
      <c r="Q17" s="22"/>
      <c r="R17" s="22"/>
      <c r="S17" s="22"/>
      <c r="T17" s="22"/>
      <c r="U17" s="22"/>
    </row>
    <row r="18" spans="1:21" ht="15.75" customHeight="1">
      <c r="A18" s="88">
        <v>7</v>
      </c>
      <c r="B18" s="86"/>
      <c r="C18" s="86"/>
      <c r="D18" s="87"/>
      <c r="E18" s="87"/>
      <c r="F18" s="86"/>
      <c r="G18" s="86"/>
      <c r="H18" s="86"/>
      <c r="I18" s="86"/>
      <c r="J18" s="86"/>
      <c r="K18" s="86"/>
      <c r="L18" s="25"/>
      <c r="M18" s="22"/>
      <c r="N18" s="22"/>
      <c r="O18" s="22"/>
      <c r="P18" s="22"/>
      <c r="Q18" s="22"/>
      <c r="R18" s="22"/>
      <c r="S18" s="22"/>
      <c r="T18" s="22"/>
      <c r="U18" s="22"/>
    </row>
    <row r="19" spans="1:21" ht="15.75" customHeight="1">
      <c r="A19" s="88">
        <v>8</v>
      </c>
      <c r="B19" s="86"/>
      <c r="C19" s="86"/>
      <c r="D19" s="87"/>
      <c r="E19" s="87"/>
      <c r="F19" s="86"/>
      <c r="G19" s="86"/>
      <c r="H19" s="86"/>
      <c r="I19" s="86"/>
      <c r="J19" s="86"/>
      <c r="K19" s="86"/>
      <c r="L19" s="25"/>
      <c r="M19" s="22"/>
      <c r="N19" s="22"/>
      <c r="O19" s="22"/>
      <c r="P19" s="22"/>
      <c r="Q19" s="22"/>
      <c r="R19" s="22"/>
      <c r="S19" s="22"/>
      <c r="T19" s="22"/>
      <c r="U19" s="22"/>
    </row>
    <row r="20" spans="1:21" ht="15.75" customHeight="1">
      <c r="A20" s="88">
        <v>9</v>
      </c>
      <c r="B20" s="86"/>
      <c r="C20" s="86"/>
      <c r="D20" s="87"/>
      <c r="E20" s="87"/>
      <c r="F20" s="86"/>
      <c r="G20" s="86"/>
      <c r="H20" s="86"/>
      <c r="I20" s="86"/>
      <c r="J20" s="86"/>
      <c r="K20" s="86"/>
      <c r="L20" s="25"/>
      <c r="M20" s="22"/>
      <c r="N20" s="22"/>
      <c r="O20" s="22"/>
      <c r="P20" s="22"/>
      <c r="Q20" s="22"/>
      <c r="R20" s="22"/>
      <c r="S20" s="22"/>
      <c r="T20" s="22"/>
      <c r="U20" s="22"/>
    </row>
    <row r="21" spans="1:21" ht="16.5">
      <c r="A21" s="22"/>
      <c r="B21" s="22"/>
      <c r="C21" s="22"/>
      <c r="D21" s="22"/>
      <c r="E21" s="22"/>
      <c r="F21" s="8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</row>
    <row r="22" spans="1:21" ht="15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</row>
    <row r="23" spans="1:21" ht="15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</row>
    <row r="24" spans="1:21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</row>
    <row r="25" spans="1:21" ht="15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spans="1:21" ht="15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</row>
    <row r="27" spans="1:21" ht="15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</row>
    <row r="28" spans="1:21" ht="15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</row>
    <row r="29" spans="1:21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</row>
    <row r="30" spans="1:21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</row>
    <row r="31" spans="1:21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</row>
    <row r="32" spans="1:21" ht="15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12:L20"/>
  <mergeCells count="2">
    <mergeCell ref="A1:D1"/>
    <mergeCell ref="A10:D10"/>
  </mergeCells>
  <dataValidations count="1">
    <dataValidation type="list" allowBlank="1" showErrorMessage="1" sqref="I4:I8 J13:J16">
      <formula1>"Con Certificado,Sin Certificado"</formula1>
    </dataValidation>
  </dataValidation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00"/>
  <sheetViews>
    <sheetView showGridLines="0" workbookViewId="0"/>
  </sheetViews>
  <sheetFormatPr baseColWidth="10" defaultColWidth="14.42578125" defaultRowHeight="15" customHeight="1"/>
  <cols>
    <col min="1" max="1" width="2.5703125" customWidth="1"/>
    <col min="2" max="2" width="13.7109375" customWidth="1"/>
    <col min="3" max="3" width="14" customWidth="1"/>
    <col min="4" max="4" width="8.7109375" customWidth="1"/>
    <col min="5" max="6" width="10" customWidth="1"/>
    <col min="7" max="7" width="11" customWidth="1"/>
    <col min="8" max="8" width="15.7109375" customWidth="1"/>
    <col min="9" max="9" width="9.42578125" customWidth="1"/>
    <col min="10" max="10" width="15.85546875" customWidth="1"/>
    <col min="11" max="11" width="17.7109375" customWidth="1"/>
    <col min="12" max="12" width="12.5703125" customWidth="1"/>
    <col min="13" max="13" width="8.7109375" customWidth="1"/>
    <col min="14" max="15" width="10.42578125" customWidth="1"/>
    <col min="16" max="24" width="8.28515625" customWidth="1"/>
  </cols>
  <sheetData>
    <row r="1" spans="1:24" ht="15.75" customHeight="1">
      <c r="A1" s="226" t="s">
        <v>346</v>
      </c>
      <c r="B1" s="223"/>
      <c r="C1" s="223"/>
      <c r="D1" s="221"/>
      <c r="E1" s="67"/>
      <c r="F1" s="67"/>
      <c r="G1" s="67"/>
      <c r="H1" s="67"/>
      <c r="I1" s="67"/>
      <c r="J1" s="67"/>
      <c r="K1" s="67"/>
      <c r="L1" s="68" t="s">
        <v>348</v>
      </c>
      <c r="M1" s="67"/>
      <c r="N1" s="67"/>
      <c r="O1" s="67"/>
      <c r="P1" s="2"/>
      <c r="Q1" s="2"/>
      <c r="R1" s="2"/>
      <c r="S1" s="2"/>
      <c r="T1" s="2"/>
      <c r="U1" s="2"/>
      <c r="V1" s="2"/>
      <c r="W1" s="2"/>
      <c r="X1" s="2"/>
    </row>
    <row r="2" spans="1:24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8" t="s">
        <v>349</v>
      </c>
      <c r="M2" s="67"/>
      <c r="N2" s="67"/>
      <c r="O2" s="67"/>
      <c r="P2" s="2"/>
      <c r="Q2" s="2"/>
      <c r="R2" s="2"/>
      <c r="S2" s="2"/>
      <c r="T2" s="2"/>
      <c r="U2" s="2"/>
      <c r="V2" s="2"/>
      <c r="W2" s="2"/>
      <c r="X2" s="2"/>
    </row>
    <row r="3" spans="1:24">
      <c r="A3" s="67"/>
      <c r="B3" s="67"/>
      <c r="C3" s="227" t="s">
        <v>350</v>
      </c>
      <c r="D3" s="225"/>
      <c r="E3" s="225"/>
      <c r="F3" s="225"/>
      <c r="G3" s="225"/>
      <c r="H3" s="225"/>
      <c r="I3" s="225"/>
      <c r="J3" s="225"/>
      <c r="K3" s="67"/>
      <c r="L3" s="68" t="s">
        <v>351</v>
      </c>
      <c r="M3" s="67"/>
      <c r="N3" s="67"/>
      <c r="O3" s="67"/>
      <c r="P3" s="2"/>
      <c r="Q3" s="2"/>
      <c r="R3" s="2"/>
      <c r="S3" s="2"/>
      <c r="T3" s="2"/>
      <c r="U3" s="2"/>
      <c r="V3" s="2"/>
      <c r="W3" s="2"/>
      <c r="X3" s="2"/>
    </row>
    <row r="4" spans="1:24">
      <c r="A4" s="67"/>
      <c r="B4" s="67"/>
      <c r="C4" s="225"/>
      <c r="D4" s="225"/>
      <c r="E4" s="225"/>
      <c r="F4" s="225"/>
      <c r="G4" s="225"/>
      <c r="H4" s="225"/>
      <c r="I4" s="225"/>
      <c r="J4" s="225"/>
      <c r="K4" s="67"/>
      <c r="L4" s="68" t="s">
        <v>354</v>
      </c>
      <c r="M4" s="67"/>
      <c r="N4" s="67"/>
      <c r="O4" s="67"/>
      <c r="P4" s="2"/>
      <c r="Q4" s="2"/>
      <c r="R4" s="2"/>
      <c r="S4" s="2"/>
      <c r="T4" s="2"/>
      <c r="U4" s="2"/>
      <c r="V4" s="2"/>
      <c r="W4" s="2"/>
      <c r="X4" s="2"/>
    </row>
    <row r="5" spans="1:24">
      <c r="A5" s="67"/>
      <c r="B5" s="67"/>
      <c r="C5" s="225"/>
      <c r="D5" s="225"/>
      <c r="E5" s="225"/>
      <c r="F5" s="225"/>
      <c r="G5" s="225"/>
      <c r="H5" s="225"/>
      <c r="I5" s="225"/>
      <c r="J5" s="225"/>
      <c r="K5" s="67"/>
      <c r="L5" s="67"/>
      <c r="M5" s="67"/>
      <c r="N5" s="67"/>
      <c r="O5" s="67"/>
      <c r="P5" s="2"/>
      <c r="Q5" s="2"/>
      <c r="R5" s="2"/>
      <c r="S5" s="2"/>
      <c r="T5" s="2"/>
      <c r="U5" s="2"/>
      <c r="V5" s="2"/>
      <c r="W5" s="2"/>
      <c r="X5" s="2"/>
    </row>
    <row r="6" spans="1:24">
      <c r="A6" s="67"/>
      <c r="B6" s="67"/>
      <c r="C6" s="225"/>
      <c r="D6" s="225"/>
      <c r="E6" s="225"/>
      <c r="F6" s="225"/>
      <c r="G6" s="225"/>
      <c r="H6" s="225"/>
      <c r="I6" s="225"/>
      <c r="J6" s="225"/>
      <c r="K6" s="67"/>
      <c r="L6" s="67"/>
      <c r="M6" s="67"/>
      <c r="N6" s="67"/>
      <c r="O6" s="67"/>
      <c r="P6" s="2"/>
      <c r="Q6" s="2"/>
      <c r="R6" s="2"/>
      <c r="S6" s="2"/>
      <c r="T6" s="2"/>
      <c r="U6" s="2"/>
      <c r="V6" s="2"/>
      <c r="W6" s="2"/>
      <c r="X6" s="2"/>
    </row>
    <row r="7" spans="1:24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2"/>
      <c r="Q7" s="2"/>
      <c r="R7" s="2"/>
      <c r="S7" s="2"/>
      <c r="T7" s="2"/>
      <c r="U7" s="2"/>
      <c r="V7" s="2"/>
      <c r="W7" s="2"/>
      <c r="X7" s="2"/>
    </row>
    <row r="8" spans="1:24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2"/>
      <c r="Q8" s="2"/>
      <c r="R8" s="2"/>
      <c r="S8" s="2"/>
      <c r="T8" s="2"/>
      <c r="U8" s="2"/>
      <c r="V8" s="2"/>
      <c r="W8" s="2"/>
      <c r="X8" s="2"/>
    </row>
    <row r="9" spans="1:24" ht="28.5" customHeight="1">
      <c r="A9" s="69" t="s">
        <v>23</v>
      </c>
      <c r="B9" s="69" t="s">
        <v>320</v>
      </c>
      <c r="C9" s="69" t="s">
        <v>363</v>
      </c>
      <c r="D9" s="69" t="s">
        <v>366</v>
      </c>
      <c r="E9" s="69" t="s">
        <v>367</v>
      </c>
      <c r="F9" s="69" t="s">
        <v>368</v>
      </c>
      <c r="G9" s="69" t="s">
        <v>369</v>
      </c>
      <c r="H9" s="69" t="s">
        <v>370</v>
      </c>
      <c r="I9" s="69" t="s">
        <v>371</v>
      </c>
      <c r="J9" s="69" t="s">
        <v>322</v>
      </c>
      <c r="K9" s="69" t="s">
        <v>372</v>
      </c>
      <c r="L9" s="64" t="s">
        <v>294</v>
      </c>
      <c r="M9" s="64" t="s">
        <v>373</v>
      </c>
      <c r="N9" s="64" t="s">
        <v>310</v>
      </c>
      <c r="O9" s="71"/>
      <c r="P9" s="2"/>
      <c r="Q9" s="2"/>
      <c r="R9" s="2"/>
      <c r="S9" s="2"/>
      <c r="T9" s="2"/>
      <c r="U9" s="2"/>
      <c r="V9" s="2"/>
      <c r="W9" s="2"/>
      <c r="X9" s="2"/>
    </row>
    <row r="10" spans="1:24">
      <c r="A10" s="73">
        <v>1</v>
      </c>
      <c r="B10" s="74"/>
      <c r="C10" s="74"/>
      <c r="D10" s="74"/>
      <c r="E10" s="74"/>
      <c r="F10" s="74"/>
      <c r="G10" s="74"/>
      <c r="H10" s="95"/>
      <c r="I10" s="74"/>
      <c r="J10" s="74"/>
      <c r="K10" s="74"/>
      <c r="L10" s="65" t="str">
        <f t="shared" ref="L10:L15" si="0">IF(COUNTBLANK(C10:K10)&gt;0,"No Cumple","Cumple")</f>
        <v>No Cumple</v>
      </c>
      <c r="M10" s="74"/>
      <c r="N10" s="74"/>
      <c r="O10" s="67"/>
      <c r="P10" s="2"/>
      <c r="Q10" s="2"/>
      <c r="R10" s="2"/>
      <c r="S10" s="2"/>
      <c r="T10" s="2"/>
      <c r="U10" s="2"/>
      <c r="V10" s="2"/>
      <c r="W10" s="2"/>
      <c r="X10" s="2"/>
    </row>
    <row r="11" spans="1:24">
      <c r="A11" s="73">
        <v>2</v>
      </c>
      <c r="B11" s="74"/>
      <c r="C11" s="74"/>
      <c r="D11" s="74"/>
      <c r="E11" s="74"/>
      <c r="F11" s="74"/>
      <c r="G11" s="74"/>
      <c r="H11" s="95"/>
      <c r="I11" s="74"/>
      <c r="J11" s="74"/>
      <c r="K11" s="74"/>
      <c r="L11" s="65" t="str">
        <f t="shared" si="0"/>
        <v>No Cumple</v>
      </c>
      <c r="M11" s="74"/>
      <c r="N11" s="74"/>
      <c r="O11" s="67"/>
      <c r="P11" s="2"/>
      <c r="Q11" s="2"/>
      <c r="R11" s="2"/>
      <c r="S11" s="2"/>
      <c r="T11" s="2"/>
      <c r="U11" s="2"/>
      <c r="V11" s="2"/>
      <c r="W11" s="2"/>
      <c r="X11" s="2"/>
    </row>
    <row r="12" spans="1:24">
      <c r="A12" s="73">
        <v>3</v>
      </c>
      <c r="B12" s="74"/>
      <c r="C12" s="74"/>
      <c r="D12" s="74"/>
      <c r="E12" s="74"/>
      <c r="F12" s="74"/>
      <c r="G12" s="74"/>
      <c r="H12" s="95"/>
      <c r="I12" s="74"/>
      <c r="J12" s="74"/>
      <c r="K12" s="74"/>
      <c r="L12" s="65" t="str">
        <f t="shared" si="0"/>
        <v>No Cumple</v>
      </c>
      <c r="M12" s="74"/>
      <c r="N12" s="74"/>
      <c r="O12" s="67"/>
      <c r="P12" s="2"/>
      <c r="Q12" s="2"/>
      <c r="R12" s="2"/>
      <c r="S12" s="2"/>
      <c r="T12" s="2"/>
      <c r="U12" s="2"/>
      <c r="V12" s="2"/>
      <c r="W12" s="2"/>
      <c r="X12" s="2"/>
    </row>
    <row r="13" spans="1:24">
      <c r="A13" s="73">
        <v>4</v>
      </c>
      <c r="B13" s="74"/>
      <c r="C13" s="74"/>
      <c r="D13" s="74"/>
      <c r="E13" s="74"/>
      <c r="F13" s="74"/>
      <c r="G13" s="74"/>
      <c r="H13" s="95"/>
      <c r="I13" s="74"/>
      <c r="J13" s="74"/>
      <c r="K13" s="74"/>
      <c r="L13" s="65" t="str">
        <f t="shared" si="0"/>
        <v>No Cumple</v>
      </c>
      <c r="M13" s="74"/>
      <c r="N13" s="74"/>
      <c r="O13" s="67"/>
      <c r="P13" s="2"/>
      <c r="Q13" s="2"/>
      <c r="R13" s="2"/>
      <c r="S13" s="2"/>
      <c r="T13" s="2"/>
      <c r="U13" s="2"/>
      <c r="V13" s="2"/>
      <c r="W13" s="2"/>
      <c r="X13" s="2"/>
    </row>
    <row r="14" spans="1:24">
      <c r="A14" s="73">
        <v>5</v>
      </c>
      <c r="B14" s="74"/>
      <c r="C14" s="74"/>
      <c r="D14" s="74"/>
      <c r="E14" s="74"/>
      <c r="F14" s="74"/>
      <c r="G14" s="74"/>
      <c r="H14" s="95"/>
      <c r="I14" s="74"/>
      <c r="J14" s="74"/>
      <c r="K14" s="74"/>
      <c r="L14" s="65" t="str">
        <f t="shared" si="0"/>
        <v>No Cumple</v>
      </c>
      <c r="M14" s="74"/>
      <c r="N14" s="74"/>
      <c r="O14" s="67"/>
      <c r="P14" s="2"/>
      <c r="Q14" s="2"/>
      <c r="R14" s="2"/>
      <c r="S14" s="2"/>
      <c r="T14" s="2"/>
      <c r="U14" s="2"/>
      <c r="V14" s="2"/>
      <c r="W14" s="2"/>
      <c r="X14" s="2"/>
    </row>
    <row r="15" spans="1:24">
      <c r="A15" s="73">
        <v>6</v>
      </c>
      <c r="B15" s="74"/>
      <c r="C15" s="74"/>
      <c r="D15" s="74"/>
      <c r="E15" s="74"/>
      <c r="F15" s="74"/>
      <c r="G15" s="74"/>
      <c r="H15" s="95"/>
      <c r="I15" s="74"/>
      <c r="J15" s="74"/>
      <c r="K15" s="74"/>
      <c r="L15" s="65" t="str">
        <f t="shared" si="0"/>
        <v>No Cumple</v>
      </c>
      <c r="M15" s="74"/>
      <c r="N15" s="74"/>
      <c r="O15" s="67"/>
      <c r="P15" s="2"/>
      <c r="Q15" s="2"/>
      <c r="R15" s="2"/>
      <c r="S15" s="2"/>
      <c r="T15" s="2"/>
      <c r="U15" s="2"/>
      <c r="V15" s="2"/>
      <c r="W15" s="2"/>
      <c r="X15" s="2"/>
    </row>
    <row r="16" spans="1:24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2"/>
      <c r="Q16" s="2"/>
      <c r="R16" s="2"/>
      <c r="S16" s="2"/>
      <c r="T16" s="2"/>
      <c r="U16" s="2"/>
      <c r="V16" s="2"/>
      <c r="W16" s="2"/>
      <c r="X16" s="2"/>
    </row>
    <row r="17" spans="1:24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2"/>
      <c r="Q17" s="2"/>
      <c r="R17" s="2"/>
      <c r="S17" s="2"/>
      <c r="T17" s="2"/>
      <c r="U17" s="2"/>
      <c r="V17" s="2"/>
      <c r="W17" s="2"/>
      <c r="X17" s="2"/>
    </row>
    <row r="18" spans="1:24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2"/>
      <c r="Q18" s="2"/>
      <c r="R18" s="2"/>
      <c r="S18" s="2"/>
      <c r="T18" s="2"/>
      <c r="U18" s="2"/>
      <c r="V18" s="2"/>
      <c r="W18" s="2"/>
      <c r="X18" s="2"/>
    </row>
    <row r="19" spans="1:24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2"/>
      <c r="Q19" s="2"/>
      <c r="R19" s="2"/>
      <c r="S19" s="2"/>
      <c r="T19" s="2"/>
      <c r="U19" s="2"/>
      <c r="V19" s="2"/>
      <c r="W19" s="2"/>
      <c r="X19" s="2"/>
    </row>
    <row r="20" spans="1:24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/>
    <row r="25" spans="1:24" ht="15.75" customHeight="1"/>
    <row r="26" spans="1:24" ht="15.75" customHeight="1"/>
    <row r="27" spans="1:24" ht="15.75" customHeight="1"/>
    <row r="28" spans="1:24" ht="15.75" customHeight="1"/>
    <row r="29" spans="1:24" ht="15.75" customHeight="1"/>
    <row r="30" spans="1:24" ht="15.75" customHeight="1"/>
    <row r="31" spans="1:24" ht="15.75" customHeight="1"/>
    <row r="32" spans="1:2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C3:J6"/>
  </mergeCells>
  <dataValidations count="2">
    <dataValidation type="list" allowBlank="1" showInputMessage="1" showErrorMessage="1" prompt="Tipo de Producto - Seleccione por favor el tipo de producto que va a verificar." sqref="B10:B15 C16:C301">
      <formula1>$L$1:$L$4</formula1>
    </dataValidation>
    <dataValidation type="list" allowBlank="1" showInputMessage="1" showErrorMessage="1" prompt="Soporte - Indique por favor la existencia del soporte" sqref="H10:H15">
      <formula1>$R$1:$R$2</formula1>
    </dataValidation>
  </dataValidations>
  <pageMargins left="0.7" right="0.7" top="0.75" bottom="0.75" header="0" footer="0"/>
  <pageSetup orientation="landscape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showGridLines="0" workbookViewId="0"/>
  </sheetViews>
  <sheetFormatPr baseColWidth="10" defaultColWidth="14.42578125" defaultRowHeight="15" customHeight="1"/>
  <cols>
    <col min="1" max="1" width="2.5703125" customWidth="1"/>
    <col min="2" max="2" width="17.28515625" customWidth="1"/>
    <col min="3" max="3" width="14.5703125" customWidth="1"/>
    <col min="4" max="5" width="8.7109375" customWidth="1"/>
    <col min="6" max="6" width="15.7109375" customWidth="1"/>
    <col min="7" max="7" width="8.7109375" customWidth="1"/>
    <col min="8" max="8" width="15.85546875" customWidth="1"/>
    <col min="9" max="9" width="14.85546875" customWidth="1"/>
    <col min="10" max="11" width="8.7109375" customWidth="1"/>
    <col min="12" max="12" width="12.42578125" customWidth="1"/>
    <col min="13" max="13" width="10" customWidth="1"/>
    <col min="14" max="22" width="8.28515625" customWidth="1"/>
  </cols>
  <sheetData>
    <row r="1" spans="1:22" ht="15.75" customHeight="1">
      <c r="A1" s="226" t="s">
        <v>398</v>
      </c>
      <c r="B1" s="223"/>
      <c r="C1" s="223"/>
      <c r="D1" s="221"/>
      <c r="E1" s="67"/>
      <c r="F1" s="67"/>
      <c r="G1" s="67"/>
      <c r="H1" s="67"/>
      <c r="I1" s="67"/>
      <c r="J1" s="67"/>
      <c r="K1" s="67"/>
      <c r="L1" s="67"/>
      <c r="M1" s="67"/>
      <c r="N1" s="2"/>
      <c r="O1" s="2"/>
      <c r="P1" s="2"/>
      <c r="Q1" s="2"/>
      <c r="R1" s="2"/>
      <c r="S1" s="2"/>
      <c r="T1" s="2"/>
      <c r="U1" s="2"/>
      <c r="V1" s="2"/>
    </row>
    <row r="2" spans="1:22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2"/>
      <c r="O2" s="2"/>
      <c r="P2" s="2"/>
      <c r="Q2" s="2"/>
      <c r="R2" s="2"/>
      <c r="S2" s="2"/>
      <c r="T2" s="2"/>
      <c r="U2" s="2"/>
      <c r="V2" s="2"/>
    </row>
    <row r="3" spans="1:22">
      <c r="A3" s="227" t="s">
        <v>350</v>
      </c>
      <c r="B3" s="225"/>
      <c r="C3" s="225"/>
      <c r="D3" s="225"/>
      <c r="E3" s="225"/>
      <c r="F3" s="225"/>
      <c r="G3" s="225"/>
      <c r="H3" s="102"/>
      <c r="I3" s="67"/>
      <c r="J3" s="67"/>
      <c r="K3" s="67"/>
      <c r="L3" s="67"/>
      <c r="M3" s="67"/>
      <c r="N3" s="2"/>
      <c r="O3" s="2"/>
      <c r="P3" s="2"/>
      <c r="Q3" s="2"/>
      <c r="R3" s="2"/>
      <c r="S3" s="2"/>
      <c r="T3" s="2"/>
      <c r="U3" s="2"/>
      <c r="V3" s="2"/>
    </row>
    <row r="4" spans="1:22">
      <c r="A4" s="225"/>
      <c r="B4" s="225"/>
      <c r="C4" s="225"/>
      <c r="D4" s="225"/>
      <c r="E4" s="225"/>
      <c r="F4" s="225"/>
      <c r="G4" s="225"/>
      <c r="H4" s="102"/>
      <c r="I4" s="67"/>
      <c r="J4" s="67"/>
      <c r="K4" s="67"/>
      <c r="L4" s="67"/>
      <c r="M4" s="67"/>
      <c r="N4" s="2"/>
      <c r="O4" s="2"/>
      <c r="P4" s="2"/>
      <c r="Q4" s="2"/>
      <c r="R4" s="2"/>
      <c r="S4" s="2"/>
      <c r="T4" s="2"/>
      <c r="U4" s="2"/>
      <c r="V4" s="2"/>
    </row>
    <row r="5" spans="1:22">
      <c r="A5" s="225"/>
      <c r="B5" s="225"/>
      <c r="C5" s="225"/>
      <c r="D5" s="225"/>
      <c r="E5" s="225"/>
      <c r="F5" s="225"/>
      <c r="G5" s="225"/>
      <c r="H5" s="102"/>
      <c r="I5" s="67"/>
      <c r="J5" s="67"/>
      <c r="K5" s="67"/>
      <c r="L5" s="67"/>
      <c r="M5" s="67"/>
      <c r="N5" s="2"/>
      <c r="O5" s="2"/>
      <c r="P5" s="2"/>
      <c r="Q5" s="2"/>
      <c r="R5" s="2"/>
      <c r="S5" s="2"/>
      <c r="T5" s="2"/>
      <c r="U5" s="2"/>
      <c r="V5" s="2"/>
    </row>
    <row r="6" spans="1:22">
      <c r="A6" s="225"/>
      <c r="B6" s="225"/>
      <c r="C6" s="225"/>
      <c r="D6" s="225"/>
      <c r="E6" s="225"/>
      <c r="F6" s="225"/>
      <c r="G6" s="225"/>
      <c r="H6" s="102"/>
      <c r="I6" s="67"/>
      <c r="J6" s="67"/>
      <c r="K6" s="67"/>
      <c r="L6" s="67"/>
      <c r="M6" s="67"/>
      <c r="N6" s="2"/>
      <c r="O6" s="2"/>
      <c r="P6" s="2"/>
      <c r="Q6" s="2"/>
      <c r="R6" s="2"/>
      <c r="S6" s="2"/>
      <c r="T6" s="2"/>
      <c r="U6" s="2"/>
      <c r="V6" s="2"/>
    </row>
    <row r="7" spans="1:22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2"/>
      <c r="O7" s="2"/>
      <c r="P7" s="2"/>
      <c r="Q7" s="2"/>
      <c r="R7" s="2"/>
      <c r="S7" s="2"/>
      <c r="T7" s="2"/>
      <c r="U7" s="2"/>
      <c r="V7" s="2"/>
    </row>
    <row r="8" spans="1:22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2"/>
      <c r="O8" s="2"/>
      <c r="P8" s="2"/>
      <c r="Q8" s="2"/>
      <c r="R8" s="2"/>
      <c r="S8" s="2"/>
      <c r="T8" s="2"/>
      <c r="U8" s="2"/>
      <c r="V8" s="2"/>
    </row>
    <row r="9" spans="1:22" ht="28.5" customHeight="1">
      <c r="A9" s="69" t="s">
        <v>23</v>
      </c>
      <c r="B9" s="69" t="s">
        <v>320</v>
      </c>
      <c r="C9" s="69" t="s">
        <v>363</v>
      </c>
      <c r="D9" s="69" t="s">
        <v>366</v>
      </c>
      <c r="E9" s="69" t="s">
        <v>369</v>
      </c>
      <c r="F9" s="69" t="s">
        <v>370</v>
      </c>
      <c r="G9" s="69" t="s">
        <v>371</v>
      </c>
      <c r="H9" s="69" t="s">
        <v>322</v>
      </c>
      <c r="I9" s="69" t="s">
        <v>399</v>
      </c>
      <c r="J9" s="64" t="s">
        <v>294</v>
      </c>
      <c r="K9" s="64" t="s">
        <v>373</v>
      </c>
      <c r="L9" s="64" t="s">
        <v>310</v>
      </c>
      <c r="M9" s="76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73">
        <v>1</v>
      </c>
      <c r="B10" s="74"/>
      <c r="C10" s="74"/>
      <c r="D10" s="74"/>
      <c r="E10" s="74"/>
      <c r="F10" s="95"/>
      <c r="G10" s="74"/>
      <c r="H10" s="74"/>
      <c r="I10" s="74"/>
      <c r="J10" s="65" t="str">
        <f t="shared" ref="J10:J14" si="0">IF(COUNTBLANK(C10:I10)&gt;0,"No Cumple","Cumple")</f>
        <v>No Cumple</v>
      </c>
      <c r="K10" s="74"/>
      <c r="L10" s="74"/>
      <c r="M10" s="67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73">
        <v>2</v>
      </c>
      <c r="B11" s="74"/>
      <c r="C11" s="74"/>
      <c r="D11" s="74"/>
      <c r="E11" s="74"/>
      <c r="F11" s="95"/>
      <c r="G11" s="74"/>
      <c r="H11" s="74"/>
      <c r="I11" s="74"/>
      <c r="J11" s="65" t="str">
        <f t="shared" si="0"/>
        <v>No Cumple</v>
      </c>
      <c r="K11" s="74"/>
      <c r="L11" s="74"/>
      <c r="M11" s="67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73">
        <v>3</v>
      </c>
      <c r="B12" s="74"/>
      <c r="C12" s="74"/>
      <c r="D12" s="74"/>
      <c r="E12" s="74"/>
      <c r="F12" s="95"/>
      <c r="G12" s="74"/>
      <c r="H12" s="74"/>
      <c r="I12" s="74"/>
      <c r="J12" s="65" t="str">
        <f t="shared" si="0"/>
        <v>No Cumple</v>
      </c>
      <c r="K12" s="74"/>
      <c r="L12" s="74"/>
      <c r="M12" s="67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73">
        <v>4</v>
      </c>
      <c r="B13" s="74"/>
      <c r="C13" s="74"/>
      <c r="D13" s="74"/>
      <c r="E13" s="74"/>
      <c r="F13" s="95"/>
      <c r="G13" s="74"/>
      <c r="H13" s="74"/>
      <c r="I13" s="74"/>
      <c r="J13" s="65" t="str">
        <f t="shared" si="0"/>
        <v>No Cumple</v>
      </c>
      <c r="K13" s="74"/>
      <c r="L13" s="74"/>
      <c r="M13" s="67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73">
        <v>5</v>
      </c>
      <c r="B14" s="74"/>
      <c r="C14" s="74"/>
      <c r="D14" s="74"/>
      <c r="E14" s="74"/>
      <c r="F14" s="95"/>
      <c r="G14" s="74"/>
      <c r="H14" s="74"/>
      <c r="I14" s="74"/>
      <c r="J14" s="65" t="str">
        <f t="shared" si="0"/>
        <v>No Cumple</v>
      </c>
      <c r="K14" s="74"/>
      <c r="L14" s="74"/>
      <c r="M14" s="67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2"/>
      <c r="O19" s="2"/>
      <c r="P19" s="2"/>
      <c r="Q19" s="2"/>
      <c r="R19" s="2"/>
      <c r="S19" s="2"/>
      <c r="T19" s="2"/>
      <c r="U19" s="2"/>
      <c r="V19" s="2"/>
    </row>
    <row r="20" spans="1:22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customHeight="1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/>
    <row r="25" spans="1:22" ht="15.75" customHeight="1"/>
    <row r="26" spans="1:22" ht="15.75" customHeight="1"/>
    <row r="27" spans="1:22" ht="15.75" customHeight="1"/>
    <row r="28" spans="1:22" ht="15.75" customHeight="1"/>
    <row r="29" spans="1:22" ht="15.75" customHeight="1"/>
    <row r="30" spans="1:22" ht="15.75" customHeight="1"/>
    <row r="31" spans="1:22" ht="15.75" customHeight="1"/>
    <row r="32" spans="1:2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3:G6"/>
  </mergeCells>
  <dataValidations count="3">
    <dataValidation type="list" allowBlank="1" showInputMessage="1" showErrorMessage="1" prompt="Soporte - Indique por favor la existencia del soporte" sqref="F10:F14">
      <formula1>$R$1:$R$2</formula1>
    </dataValidation>
    <dataValidation type="list" allowBlank="1" showInputMessage="1" showErrorMessage="1" prompt="Tipo de contenido - Indique por favor el tipo de contenido a verificar." sqref="B10:B14 C17:C405">
      <formula1>"Webs,Portales,Micrositios,Aplicativos,Blogs"</formula1>
    </dataValidation>
    <dataValidation type="list" allowBlank="1" showErrorMessage="1" sqref="C406:C412">
      <formula1>"Web,Portales,$D$13"</formula1>
    </dataValidation>
  </dataValidation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8"/>
  <sheetViews>
    <sheetView showGridLines="0" topLeftCell="A8" workbookViewId="0"/>
  </sheetViews>
  <sheetFormatPr baseColWidth="10" defaultColWidth="14.42578125" defaultRowHeight="15" customHeight="1"/>
  <cols>
    <col min="1" max="1" width="3.7109375" customWidth="1"/>
    <col min="2" max="2" width="35.42578125" customWidth="1"/>
    <col min="3" max="3" width="10.42578125" customWidth="1"/>
    <col min="4" max="4" width="11.42578125" customWidth="1"/>
    <col min="5" max="5" width="26" customWidth="1"/>
    <col min="6" max="6" width="17" customWidth="1"/>
    <col min="7" max="7" width="24.28515625" customWidth="1"/>
    <col min="8" max="8" width="16.5703125" customWidth="1"/>
    <col min="9" max="9" width="35.7109375" customWidth="1"/>
    <col min="10" max="10" width="22.85546875" customWidth="1"/>
    <col min="11" max="11" width="21.5703125" customWidth="1"/>
    <col min="12" max="12" width="22" customWidth="1"/>
    <col min="13" max="13" width="14.85546875" customWidth="1"/>
    <col min="14" max="21" width="8.7109375" customWidth="1"/>
    <col min="22" max="22" width="15.140625" customWidth="1"/>
  </cols>
  <sheetData>
    <row r="1" spans="1:22" ht="16.5" hidden="1">
      <c r="A1" s="1"/>
      <c r="B1" s="229" t="s">
        <v>296</v>
      </c>
      <c r="C1" s="225"/>
      <c r="D1" s="225"/>
      <c r="E1" s="225"/>
      <c r="F1" s="225"/>
      <c r="G1" s="225"/>
      <c r="H1" s="225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2" ht="16.5" hidden="1">
      <c r="A2" s="1"/>
      <c r="B2" s="225"/>
      <c r="C2" s="225"/>
      <c r="D2" s="225"/>
      <c r="E2" s="225"/>
      <c r="F2" s="225"/>
      <c r="G2" s="225"/>
      <c r="H2" s="225"/>
      <c r="I2" s="22"/>
      <c r="J2" s="22" t="s">
        <v>400</v>
      </c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spans="1:22" ht="16.5" hidden="1">
      <c r="A3" s="1"/>
      <c r="B3" s="225"/>
      <c r="C3" s="225"/>
      <c r="D3" s="225"/>
      <c r="E3" s="225"/>
      <c r="F3" s="225"/>
      <c r="G3" s="225"/>
      <c r="H3" s="225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</row>
    <row r="4" spans="1:22" ht="16.5" hidden="1">
      <c r="A4" s="1"/>
      <c r="B4" s="225"/>
      <c r="C4" s="225"/>
      <c r="D4" s="225"/>
      <c r="E4" s="225"/>
      <c r="F4" s="225"/>
      <c r="G4" s="225"/>
      <c r="H4" s="225"/>
      <c r="I4" s="22"/>
      <c r="J4" s="22" t="s">
        <v>401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</row>
    <row r="5" spans="1:22" ht="15.75" hidden="1" customHeight="1">
      <c r="A5" s="1"/>
      <c r="B5" s="22"/>
      <c r="C5" s="22"/>
      <c r="D5" s="22"/>
      <c r="E5" s="22"/>
      <c r="F5" s="22"/>
      <c r="G5" s="8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</row>
    <row r="6" spans="1:22" ht="15.75" hidden="1" customHeight="1">
      <c r="A6" s="230" t="s">
        <v>402</v>
      </c>
      <c r="B6" s="223"/>
      <c r="C6" s="223"/>
      <c r="D6" s="223"/>
      <c r="E6" s="221"/>
      <c r="F6" s="77"/>
      <c r="G6" s="82" t="s">
        <v>404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</row>
    <row r="7" spans="1:22" ht="16.5" hidden="1">
      <c r="A7" s="1"/>
      <c r="B7" s="22"/>
      <c r="C7" s="22"/>
      <c r="D7" s="22"/>
      <c r="E7" s="22"/>
      <c r="F7" s="22"/>
      <c r="G7" s="78"/>
      <c r="H7" s="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</row>
    <row r="8" spans="1:22" ht="99">
      <c r="A8" s="104" t="s">
        <v>23</v>
      </c>
      <c r="B8" s="105" t="s">
        <v>406</v>
      </c>
      <c r="C8" s="107" t="s">
        <v>304</v>
      </c>
      <c r="D8" s="107" t="s">
        <v>411</v>
      </c>
      <c r="E8" s="108" t="s">
        <v>412</v>
      </c>
      <c r="F8" s="105" t="s">
        <v>413</v>
      </c>
      <c r="G8" s="109" t="s">
        <v>414</v>
      </c>
      <c r="H8" s="109" t="s">
        <v>415</v>
      </c>
      <c r="I8" s="110" t="s">
        <v>416</v>
      </c>
      <c r="J8" s="109" t="s">
        <v>417</v>
      </c>
      <c r="K8" s="111" t="s">
        <v>418</v>
      </c>
      <c r="L8" s="111" t="s">
        <v>419</v>
      </c>
      <c r="M8" s="85" t="s">
        <v>109</v>
      </c>
      <c r="N8" s="22"/>
      <c r="O8" s="22"/>
      <c r="P8" s="22"/>
      <c r="Q8" s="22"/>
      <c r="R8" s="22"/>
      <c r="S8" s="22"/>
      <c r="T8" s="22"/>
      <c r="U8" s="22"/>
      <c r="V8" s="22"/>
    </row>
    <row r="9" spans="1:22" ht="45" customHeight="1">
      <c r="A9" s="112">
        <v>1</v>
      </c>
      <c r="B9" s="113" t="s">
        <v>420</v>
      </c>
      <c r="C9" s="114">
        <v>41014</v>
      </c>
      <c r="D9" s="114">
        <v>41017</v>
      </c>
      <c r="E9" s="115" t="s">
        <v>421</v>
      </c>
      <c r="F9" s="116" t="s">
        <v>401</v>
      </c>
      <c r="G9" s="113" t="s">
        <v>422</v>
      </c>
      <c r="H9" s="115" t="s">
        <v>423</v>
      </c>
      <c r="I9" s="115" t="s">
        <v>424</v>
      </c>
      <c r="J9" s="117" t="s">
        <v>57</v>
      </c>
      <c r="K9" s="118" t="s">
        <v>130</v>
      </c>
      <c r="L9" s="21" t="s">
        <v>425</v>
      </c>
      <c r="M9" s="117" t="s">
        <v>57</v>
      </c>
      <c r="N9" s="22"/>
      <c r="O9" s="22"/>
      <c r="P9" s="22"/>
      <c r="Q9" s="22"/>
      <c r="R9" s="22"/>
      <c r="S9" s="22"/>
      <c r="T9" s="22"/>
      <c r="U9" s="22"/>
      <c r="V9" s="22"/>
    </row>
    <row r="10" spans="1:22" ht="57" customHeight="1">
      <c r="A10" s="119">
        <v>2</v>
      </c>
      <c r="B10" s="120" t="s">
        <v>426</v>
      </c>
      <c r="C10" s="114">
        <v>41017</v>
      </c>
      <c r="D10" s="114">
        <v>41019</v>
      </c>
      <c r="E10" s="116" t="s">
        <v>427</v>
      </c>
      <c r="F10" s="116" t="s">
        <v>404</v>
      </c>
      <c r="G10" s="120" t="s">
        <v>428</v>
      </c>
      <c r="H10" s="115" t="s">
        <v>423</v>
      </c>
      <c r="I10" s="116" t="s">
        <v>429</v>
      </c>
      <c r="J10" s="117" t="s">
        <v>57</v>
      </c>
      <c r="K10" s="118" t="s">
        <v>430</v>
      </c>
      <c r="L10" s="21" t="s">
        <v>425</v>
      </c>
      <c r="M10" s="117" t="s">
        <v>57</v>
      </c>
      <c r="N10" s="22"/>
      <c r="O10" s="22"/>
      <c r="P10" s="22"/>
      <c r="Q10" s="22"/>
      <c r="R10" s="22"/>
      <c r="S10" s="22"/>
      <c r="T10" s="22"/>
      <c r="U10" s="22"/>
      <c r="V10" s="22"/>
    </row>
    <row r="11" spans="1:22" ht="45" customHeight="1">
      <c r="A11" s="119">
        <v>3</v>
      </c>
      <c r="B11" s="120" t="s">
        <v>431</v>
      </c>
      <c r="C11" s="114">
        <v>41132</v>
      </c>
      <c r="D11" s="114">
        <v>41163</v>
      </c>
      <c r="E11" s="116" t="s">
        <v>432</v>
      </c>
      <c r="F11" s="116" t="s">
        <v>433</v>
      </c>
      <c r="G11" s="116" t="s">
        <v>434</v>
      </c>
      <c r="H11" s="115" t="s">
        <v>423</v>
      </c>
      <c r="I11" s="121" t="s">
        <v>57</v>
      </c>
      <c r="J11" s="117" t="s">
        <v>57</v>
      </c>
      <c r="K11" s="118" t="s">
        <v>130</v>
      </c>
      <c r="L11" s="21" t="s">
        <v>425</v>
      </c>
      <c r="M11" s="117" t="s">
        <v>57</v>
      </c>
      <c r="N11" s="22"/>
      <c r="O11" s="22"/>
      <c r="P11" s="22"/>
      <c r="Q11" s="22"/>
      <c r="R11" s="22"/>
      <c r="S11" s="22"/>
      <c r="T11" s="22"/>
      <c r="U11" s="22"/>
      <c r="V11" s="22"/>
    </row>
    <row r="12" spans="1:22" ht="45" customHeight="1">
      <c r="A12" s="119">
        <v>4</v>
      </c>
      <c r="B12" s="120" t="s">
        <v>435</v>
      </c>
      <c r="C12" s="114">
        <v>41204</v>
      </c>
      <c r="D12" s="122">
        <v>41206</v>
      </c>
      <c r="E12" s="120" t="s">
        <v>436</v>
      </c>
      <c r="F12" s="120" t="s">
        <v>401</v>
      </c>
      <c r="G12" s="120" t="s">
        <v>437</v>
      </c>
      <c r="H12" s="115" t="s">
        <v>438</v>
      </c>
      <c r="I12" s="116" t="s">
        <v>439</v>
      </c>
      <c r="J12" s="117" t="s">
        <v>57</v>
      </c>
      <c r="K12" s="118" t="s">
        <v>440</v>
      </c>
      <c r="L12" s="21" t="s">
        <v>425</v>
      </c>
      <c r="M12" s="117" t="s">
        <v>57</v>
      </c>
      <c r="N12" s="22"/>
      <c r="O12" s="22"/>
      <c r="P12" s="22"/>
      <c r="Q12" s="22"/>
      <c r="R12" s="22"/>
      <c r="S12" s="22"/>
      <c r="T12" s="22"/>
      <c r="U12" s="22"/>
      <c r="V12" s="22"/>
    </row>
    <row r="13" spans="1:22" ht="45" customHeight="1">
      <c r="A13" s="119">
        <v>5</v>
      </c>
      <c r="B13" s="120" t="s">
        <v>435</v>
      </c>
      <c r="C13" s="114">
        <v>41204</v>
      </c>
      <c r="D13" s="122">
        <v>41206</v>
      </c>
      <c r="E13" s="116" t="s">
        <v>432</v>
      </c>
      <c r="F13" s="120" t="s">
        <v>400</v>
      </c>
      <c r="G13" s="120" t="s">
        <v>437</v>
      </c>
      <c r="H13" s="115" t="s">
        <v>438</v>
      </c>
      <c r="I13" s="123" t="s">
        <v>441</v>
      </c>
      <c r="J13" s="117" t="s">
        <v>57</v>
      </c>
      <c r="K13" s="118" t="s">
        <v>440</v>
      </c>
      <c r="L13" s="21" t="s">
        <v>425</v>
      </c>
      <c r="M13" s="117" t="s">
        <v>57</v>
      </c>
      <c r="N13" s="22"/>
      <c r="O13" s="22"/>
      <c r="P13" s="22"/>
      <c r="Q13" s="22"/>
      <c r="R13" s="22"/>
      <c r="S13" s="22"/>
      <c r="T13" s="22"/>
      <c r="U13" s="22"/>
      <c r="V13" s="22"/>
    </row>
    <row r="14" spans="1:22" ht="45" customHeight="1">
      <c r="A14" s="119">
        <v>9</v>
      </c>
      <c r="B14" s="120" t="s">
        <v>442</v>
      </c>
      <c r="C14" s="122">
        <v>41338</v>
      </c>
      <c r="D14" s="122">
        <v>41339</v>
      </c>
      <c r="E14" s="120" t="s">
        <v>432</v>
      </c>
      <c r="F14" s="120" t="s">
        <v>400</v>
      </c>
      <c r="G14" s="120" t="s">
        <v>443</v>
      </c>
      <c r="H14" s="115" t="s">
        <v>423</v>
      </c>
      <c r="I14" s="120" t="s">
        <v>444</v>
      </c>
      <c r="J14" s="117" t="s">
        <v>57</v>
      </c>
      <c r="K14" s="118" t="s">
        <v>445</v>
      </c>
      <c r="L14" s="21" t="s">
        <v>425</v>
      </c>
      <c r="M14" s="117" t="s">
        <v>57</v>
      </c>
      <c r="N14" s="22"/>
      <c r="O14" s="22"/>
      <c r="P14" s="22"/>
      <c r="Q14" s="22"/>
      <c r="R14" s="22"/>
      <c r="S14" s="22"/>
      <c r="T14" s="22"/>
      <c r="U14" s="22"/>
      <c r="V14" s="22"/>
    </row>
    <row r="15" spans="1:22" ht="45" customHeight="1">
      <c r="A15" s="119">
        <v>7</v>
      </c>
      <c r="B15" s="120" t="s">
        <v>446</v>
      </c>
      <c r="C15" s="122">
        <v>41381</v>
      </c>
      <c r="D15" s="122">
        <v>41383</v>
      </c>
      <c r="E15" s="120" t="s">
        <v>427</v>
      </c>
      <c r="F15" s="120" t="s">
        <v>401</v>
      </c>
      <c r="G15" s="120" t="s">
        <v>447</v>
      </c>
      <c r="H15" s="115" t="s">
        <v>423</v>
      </c>
      <c r="I15" s="120" t="s">
        <v>448</v>
      </c>
      <c r="J15" s="117" t="s">
        <v>57</v>
      </c>
      <c r="K15" s="118" t="s">
        <v>130</v>
      </c>
      <c r="L15" s="21" t="s">
        <v>425</v>
      </c>
      <c r="M15" s="117" t="s">
        <v>57</v>
      </c>
      <c r="N15" s="22"/>
      <c r="O15" s="22"/>
      <c r="P15" s="22"/>
      <c r="Q15" s="22"/>
      <c r="R15" s="22"/>
      <c r="S15" s="22"/>
      <c r="T15" s="22"/>
      <c r="U15" s="22"/>
      <c r="V15" s="22"/>
    </row>
    <row r="16" spans="1:22" ht="90" customHeight="1">
      <c r="A16" s="119">
        <v>8</v>
      </c>
      <c r="B16" s="120" t="s">
        <v>449</v>
      </c>
      <c r="C16" s="122">
        <v>41386</v>
      </c>
      <c r="D16" s="122">
        <v>41387</v>
      </c>
      <c r="E16" s="120" t="s">
        <v>68</v>
      </c>
      <c r="F16" s="113" t="s">
        <v>400</v>
      </c>
      <c r="G16" s="120" t="s">
        <v>450</v>
      </c>
      <c r="H16" s="115" t="s">
        <v>423</v>
      </c>
      <c r="I16" s="120" t="s">
        <v>451</v>
      </c>
      <c r="J16" s="117" t="s">
        <v>57</v>
      </c>
      <c r="K16" s="118" t="s">
        <v>130</v>
      </c>
      <c r="L16" s="21" t="s">
        <v>425</v>
      </c>
      <c r="M16" s="117" t="s">
        <v>57</v>
      </c>
      <c r="N16" s="124"/>
      <c r="O16" s="124"/>
      <c r="P16" s="124"/>
      <c r="Q16" s="124"/>
      <c r="R16" s="124"/>
      <c r="S16" s="124"/>
      <c r="T16" s="124"/>
      <c r="U16" s="124"/>
      <c r="V16" s="22"/>
    </row>
    <row r="17" spans="1:22" ht="123.75" customHeight="1">
      <c r="A17" s="119">
        <v>9</v>
      </c>
      <c r="B17" s="120" t="s">
        <v>452</v>
      </c>
      <c r="C17" s="122">
        <v>41443</v>
      </c>
      <c r="D17" s="122">
        <v>41447</v>
      </c>
      <c r="E17" s="120" t="s">
        <v>427</v>
      </c>
      <c r="F17" s="113" t="s">
        <v>400</v>
      </c>
      <c r="G17" s="120" t="s">
        <v>453</v>
      </c>
      <c r="H17" s="115" t="s">
        <v>438</v>
      </c>
      <c r="I17" s="113" t="s">
        <v>454</v>
      </c>
      <c r="J17" s="125" t="s">
        <v>57</v>
      </c>
      <c r="K17" s="113" t="s">
        <v>455</v>
      </c>
      <c r="L17" s="21" t="s">
        <v>425</v>
      </c>
      <c r="M17" s="125" t="s">
        <v>57</v>
      </c>
      <c r="N17" s="22"/>
      <c r="O17" s="22"/>
      <c r="P17" s="22"/>
      <c r="Q17" s="22"/>
      <c r="R17" s="22"/>
      <c r="S17" s="22"/>
      <c r="T17" s="22"/>
      <c r="U17" s="22"/>
      <c r="V17" s="22"/>
    </row>
    <row r="18" spans="1:22" ht="90" customHeight="1">
      <c r="A18" s="119">
        <v>10</v>
      </c>
      <c r="B18" s="120" t="s">
        <v>452</v>
      </c>
      <c r="C18" s="122">
        <v>41443</v>
      </c>
      <c r="D18" s="122">
        <v>41447</v>
      </c>
      <c r="E18" s="120" t="s">
        <v>427</v>
      </c>
      <c r="F18" s="113" t="s">
        <v>400</v>
      </c>
      <c r="G18" s="120" t="s">
        <v>453</v>
      </c>
      <c r="H18" s="115" t="s">
        <v>438</v>
      </c>
      <c r="I18" s="113" t="s">
        <v>456</v>
      </c>
      <c r="J18" s="125" t="s">
        <v>57</v>
      </c>
      <c r="K18" s="113" t="s">
        <v>455</v>
      </c>
      <c r="L18" s="21" t="s">
        <v>425</v>
      </c>
      <c r="M18" s="125" t="s">
        <v>57</v>
      </c>
      <c r="N18" s="22"/>
      <c r="O18" s="22"/>
      <c r="P18" s="22"/>
      <c r="Q18" s="22"/>
      <c r="R18" s="22"/>
      <c r="S18" s="22"/>
      <c r="T18" s="22"/>
      <c r="U18" s="22"/>
      <c r="V18" s="22"/>
    </row>
    <row r="19" spans="1:22" ht="90" customHeight="1">
      <c r="A19" s="119">
        <v>11</v>
      </c>
      <c r="B19" s="120" t="s">
        <v>457</v>
      </c>
      <c r="C19" s="122">
        <v>41535</v>
      </c>
      <c r="D19" s="122">
        <v>41537</v>
      </c>
      <c r="E19" s="120" t="s">
        <v>458</v>
      </c>
      <c r="F19" s="120" t="s">
        <v>400</v>
      </c>
      <c r="G19" s="113" t="s">
        <v>459</v>
      </c>
      <c r="H19" s="115" t="s">
        <v>438</v>
      </c>
      <c r="I19" s="120" t="s">
        <v>460</v>
      </c>
      <c r="J19" s="113" t="s">
        <v>57</v>
      </c>
      <c r="K19" s="8"/>
      <c r="L19" s="25"/>
      <c r="M19" s="113" t="s">
        <v>57</v>
      </c>
      <c r="N19" s="22"/>
      <c r="O19" s="22"/>
      <c r="P19" s="22"/>
      <c r="Q19" s="22"/>
      <c r="R19" s="22"/>
      <c r="S19" s="22"/>
      <c r="T19" s="22"/>
      <c r="U19" s="22"/>
      <c r="V19" s="22"/>
    </row>
    <row r="20" spans="1:22" ht="51" customHeight="1">
      <c r="A20" s="119">
        <v>12</v>
      </c>
      <c r="B20" s="113" t="s">
        <v>461</v>
      </c>
      <c r="C20" s="122">
        <v>41567</v>
      </c>
      <c r="D20" s="122">
        <v>41570</v>
      </c>
      <c r="E20" s="120" t="s">
        <v>462</v>
      </c>
      <c r="F20" s="120" t="s">
        <v>401</v>
      </c>
      <c r="G20" s="120" t="s">
        <v>463</v>
      </c>
      <c r="H20" s="115" t="s">
        <v>438</v>
      </c>
      <c r="I20" s="126" t="s">
        <v>464</v>
      </c>
      <c r="J20" s="113" t="s">
        <v>57</v>
      </c>
      <c r="K20" s="127"/>
      <c r="L20" s="127"/>
      <c r="M20" s="113" t="s">
        <v>57</v>
      </c>
      <c r="N20" s="22"/>
      <c r="O20" s="22"/>
      <c r="P20" s="22"/>
      <c r="Q20" s="22"/>
      <c r="R20" s="22"/>
      <c r="S20" s="22"/>
      <c r="T20" s="22"/>
      <c r="U20" s="22"/>
      <c r="V20" s="22"/>
    </row>
    <row r="21" spans="1:22" ht="90" customHeight="1">
      <c r="A21" s="119">
        <v>13</v>
      </c>
      <c r="B21" s="120" t="s">
        <v>465</v>
      </c>
      <c r="C21" s="122">
        <v>41604</v>
      </c>
      <c r="D21" s="122">
        <v>41605</v>
      </c>
      <c r="E21" s="120" t="s">
        <v>466</v>
      </c>
      <c r="F21" s="120" t="s">
        <v>400</v>
      </c>
      <c r="G21" s="120" t="s">
        <v>467</v>
      </c>
      <c r="H21" s="115" t="s">
        <v>423</v>
      </c>
      <c r="I21" s="120" t="s">
        <v>468</v>
      </c>
      <c r="J21" s="113" t="s">
        <v>57</v>
      </c>
      <c r="K21" s="118" t="s">
        <v>130</v>
      </c>
      <c r="L21" s="21" t="s">
        <v>425</v>
      </c>
      <c r="M21" s="113" t="s">
        <v>57</v>
      </c>
      <c r="N21" s="22"/>
      <c r="O21" s="22"/>
      <c r="P21" s="22"/>
      <c r="Q21" s="22"/>
      <c r="R21" s="22"/>
      <c r="S21" s="22"/>
      <c r="T21" s="22"/>
      <c r="U21" s="22"/>
      <c r="V21" s="22"/>
    </row>
    <row r="22" spans="1:22" ht="90" customHeight="1">
      <c r="A22" s="119">
        <v>14</v>
      </c>
      <c r="B22" s="120" t="s">
        <v>465</v>
      </c>
      <c r="C22" s="122">
        <v>41604</v>
      </c>
      <c r="D22" s="122">
        <v>41605</v>
      </c>
      <c r="E22" s="120" t="s">
        <v>427</v>
      </c>
      <c r="F22" s="120" t="s">
        <v>401</v>
      </c>
      <c r="G22" s="120" t="s">
        <v>469</v>
      </c>
      <c r="H22" s="115" t="s">
        <v>423</v>
      </c>
      <c r="I22" s="120" t="s">
        <v>470</v>
      </c>
      <c r="J22" s="113" t="s">
        <v>57</v>
      </c>
      <c r="K22" s="118" t="s">
        <v>130</v>
      </c>
      <c r="L22" s="21" t="s">
        <v>425</v>
      </c>
      <c r="M22" s="113" t="s">
        <v>57</v>
      </c>
      <c r="N22" s="22"/>
      <c r="O22" s="22"/>
      <c r="P22" s="22"/>
      <c r="Q22" s="22"/>
      <c r="R22" s="22"/>
      <c r="S22" s="22"/>
      <c r="T22" s="22"/>
      <c r="U22" s="22"/>
      <c r="V22" s="22"/>
    </row>
    <row r="23" spans="1:22" ht="45" customHeight="1">
      <c r="A23" s="119">
        <v>15</v>
      </c>
      <c r="B23" s="120" t="s">
        <v>465</v>
      </c>
      <c r="C23" s="122">
        <v>41604</v>
      </c>
      <c r="D23" s="122">
        <v>41605</v>
      </c>
      <c r="E23" s="120" t="s">
        <v>471</v>
      </c>
      <c r="F23" s="120" t="s">
        <v>401</v>
      </c>
      <c r="G23" s="120" t="s">
        <v>469</v>
      </c>
      <c r="H23" s="115" t="s">
        <v>423</v>
      </c>
      <c r="I23" s="120" t="s">
        <v>472</v>
      </c>
      <c r="J23" s="113" t="s">
        <v>57</v>
      </c>
      <c r="K23" s="118" t="s">
        <v>130</v>
      </c>
      <c r="L23" s="21" t="s">
        <v>425</v>
      </c>
      <c r="M23" s="113" t="s">
        <v>57</v>
      </c>
      <c r="N23" s="22"/>
      <c r="O23" s="22"/>
      <c r="P23" s="22"/>
      <c r="Q23" s="22"/>
      <c r="R23" s="22"/>
      <c r="S23" s="22"/>
      <c r="T23" s="22"/>
      <c r="U23" s="22"/>
      <c r="V23" s="22"/>
    </row>
    <row r="24" spans="1:22" ht="90" customHeight="1">
      <c r="A24" s="119">
        <v>16</v>
      </c>
      <c r="B24" s="120" t="s">
        <v>473</v>
      </c>
      <c r="C24" s="122">
        <v>41707</v>
      </c>
      <c r="D24" s="122">
        <v>41768</v>
      </c>
      <c r="E24" s="120" t="s">
        <v>474</v>
      </c>
      <c r="F24" s="120" t="s">
        <v>401</v>
      </c>
      <c r="G24" s="120" t="s">
        <v>475</v>
      </c>
      <c r="H24" s="115" t="s">
        <v>438</v>
      </c>
      <c r="I24" s="120" t="s">
        <v>476</v>
      </c>
      <c r="J24" s="113" t="s">
        <v>57</v>
      </c>
      <c r="K24" s="113" t="s">
        <v>166</v>
      </c>
      <c r="L24" s="21" t="s">
        <v>425</v>
      </c>
      <c r="M24" s="113" t="s">
        <v>57</v>
      </c>
      <c r="N24" s="128"/>
      <c r="O24" s="128"/>
      <c r="P24" s="128"/>
      <c r="Q24" s="128"/>
      <c r="R24" s="128"/>
      <c r="S24" s="128"/>
      <c r="T24" s="128"/>
      <c r="U24" s="128"/>
      <c r="V24" s="22"/>
    </row>
    <row r="25" spans="1:22" ht="90" customHeight="1">
      <c r="A25" s="119">
        <v>17</v>
      </c>
      <c r="B25" s="120" t="s">
        <v>477</v>
      </c>
      <c r="C25" s="122">
        <v>41764</v>
      </c>
      <c r="D25" s="122">
        <v>41765</v>
      </c>
      <c r="E25" s="120" t="s">
        <v>478</v>
      </c>
      <c r="F25" s="120" t="s">
        <v>401</v>
      </c>
      <c r="G25" s="120" t="s">
        <v>450</v>
      </c>
      <c r="H25" s="115" t="s">
        <v>423</v>
      </c>
      <c r="I25" s="120" t="s">
        <v>479</v>
      </c>
      <c r="J25" s="113" t="s">
        <v>57</v>
      </c>
      <c r="K25" s="118" t="s">
        <v>130</v>
      </c>
      <c r="L25" s="21" t="s">
        <v>425</v>
      </c>
      <c r="M25" s="113" t="s">
        <v>57</v>
      </c>
      <c r="N25" s="22"/>
      <c r="O25" s="22"/>
      <c r="P25" s="22"/>
      <c r="Q25" s="22"/>
      <c r="R25" s="22"/>
      <c r="S25" s="22"/>
      <c r="T25" s="22"/>
      <c r="U25" s="22"/>
      <c r="V25" s="22"/>
    </row>
    <row r="26" spans="1:22" ht="120" customHeight="1">
      <c r="A26" s="119">
        <v>18</v>
      </c>
      <c r="B26" s="120" t="s">
        <v>480</v>
      </c>
      <c r="C26" s="122">
        <v>41787</v>
      </c>
      <c r="D26" s="122">
        <v>41789</v>
      </c>
      <c r="E26" s="120" t="s">
        <v>481</v>
      </c>
      <c r="F26" s="120" t="s">
        <v>400</v>
      </c>
      <c r="G26" s="120" t="s">
        <v>482</v>
      </c>
      <c r="H26" s="115" t="s">
        <v>423</v>
      </c>
      <c r="I26" s="120" t="s">
        <v>483</v>
      </c>
      <c r="J26" s="113" t="s">
        <v>57</v>
      </c>
      <c r="K26" s="118" t="s">
        <v>130</v>
      </c>
      <c r="L26" s="21" t="s">
        <v>425</v>
      </c>
      <c r="M26" s="113" t="s">
        <v>57</v>
      </c>
      <c r="N26" s="22"/>
      <c r="O26" s="22"/>
      <c r="P26" s="22"/>
      <c r="Q26" s="22"/>
      <c r="R26" s="22"/>
      <c r="S26" s="22"/>
      <c r="T26" s="22"/>
      <c r="U26" s="22"/>
      <c r="V26" s="22"/>
    </row>
    <row r="27" spans="1:22" ht="75" customHeight="1">
      <c r="A27" s="119">
        <v>19</v>
      </c>
      <c r="B27" s="120" t="s">
        <v>484</v>
      </c>
      <c r="C27" s="122">
        <v>41815</v>
      </c>
      <c r="D27" s="122">
        <v>41817</v>
      </c>
      <c r="E27" s="129" t="s">
        <v>432</v>
      </c>
      <c r="F27" s="120" t="s">
        <v>400</v>
      </c>
      <c r="G27" s="120" t="s">
        <v>485</v>
      </c>
      <c r="H27" s="115" t="s">
        <v>438</v>
      </c>
      <c r="I27" s="120" t="s">
        <v>486</v>
      </c>
      <c r="J27" s="113" t="s">
        <v>57</v>
      </c>
      <c r="K27" s="118" t="s">
        <v>130</v>
      </c>
      <c r="L27" s="21" t="s">
        <v>425</v>
      </c>
      <c r="M27" s="113" t="s">
        <v>57</v>
      </c>
      <c r="N27" s="22"/>
      <c r="O27" s="22"/>
      <c r="P27" s="22"/>
      <c r="Q27" s="22"/>
      <c r="R27" s="22"/>
      <c r="S27" s="22"/>
      <c r="T27" s="22"/>
      <c r="U27" s="22"/>
      <c r="V27" s="22"/>
    </row>
    <row r="28" spans="1:22" ht="75" customHeight="1">
      <c r="A28" s="119">
        <v>20</v>
      </c>
      <c r="B28" s="120" t="s">
        <v>487</v>
      </c>
      <c r="C28" s="122">
        <v>41834</v>
      </c>
      <c r="D28" s="122">
        <v>41838</v>
      </c>
      <c r="E28" s="120" t="s">
        <v>488</v>
      </c>
      <c r="F28" s="120" t="s">
        <v>401</v>
      </c>
      <c r="G28" s="120" t="s">
        <v>489</v>
      </c>
      <c r="H28" s="115" t="s">
        <v>438</v>
      </c>
      <c r="I28" s="120" t="s">
        <v>490</v>
      </c>
      <c r="J28" s="113" t="s">
        <v>57</v>
      </c>
      <c r="K28" s="118" t="s">
        <v>130</v>
      </c>
      <c r="L28" s="21" t="s">
        <v>425</v>
      </c>
      <c r="M28" s="113" t="s">
        <v>57</v>
      </c>
      <c r="N28" s="22"/>
      <c r="O28" s="22"/>
      <c r="P28" s="22"/>
      <c r="Q28" s="22"/>
      <c r="R28" s="22"/>
      <c r="S28" s="22"/>
      <c r="T28" s="22"/>
      <c r="U28" s="22"/>
      <c r="V28" s="22"/>
    </row>
    <row r="29" spans="1:22" ht="75" customHeight="1">
      <c r="A29" s="119">
        <v>21</v>
      </c>
      <c r="B29" s="120" t="s">
        <v>491</v>
      </c>
      <c r="C29" s="122">
        <v>41899</v>
      </c>
      <c r="D29" s="122">
        <v>41901</v>
      </c>
      <c r="E29" s="120" t="s">
        <v>492</v>
      </c>
      <c r="F29" s="120" t="s">
        <v>401</v>
      </c>
      <c r="G29" s="113" t="s">
        <v>493</v>
      </c>
      <c r="H29" s="115" t="s">
        <v>438</v>
      </c>
      <c r="I29" s="120" t="s">
        <v>494</v>
      </c>
      <c r="J29" s="113" t="s">
        <v>57</v>
      </c>
      <c r="K29" s="118" t="s">
        <v>130</v>
      </c>
      <c r="L29" s="21" t="s">
        <v>425</v>
      </c>
      <c r="M29" s="113" t="s">
        <v>57</v>
      </c>
      <c r="N29" s="22"/>
      <c r="O29" s="22"/>
      <c r="P29" s="22"/>
      <c r="Q29" s="22"/>
      <c r="R29" s="22"/>
      <c r="S29" s="22"/>
      <c r="T29" s="22"/>
      <c r="U29" s="22"/>
      <c r="V29" s="22"/>
    </row>
    <row r="30" spans="1:22" ht="75" customHeight="1">
      <c r="A30" s="119">
        <v>22</v>
      </c>
      <c r="B30" s="120" t="s">
        <v>495</v>
      </c>
      <c r="C30" s="122">
        <v>41911</v>
      </c>
      <c r="D30" s="122">
        <v>41915</v>
      </c>
      <c r="E30" s="120" t="s">
        <v>427</v>
      </c>
      <c r="F30" s="120" t="s">
        <v>401</v>
      </c>
      <c r="G30" s="120" t="s">
        <v>496</v>
      </c>
      <c r="H30" s="115" t="s">
        <v>423</v>
      </c>
      <c r="I30" s="120" t="s">
        <v>497</v>
      </c>
      <c r="J30" s="113" t="s">
        <v>57</v>
      </c>
      <c r="K30" s="118" t="s">
        <v>130</v>
      </c>
      <c r="L30" s="21" t="s">
        <v>425</v>
      </c>
      <c r="M30" s="113" t="s">
        <v>57</v>
      </c>
      <c r="N30" s="22"/>
      <c r="O30" s="22"/>
      <c r="P30" s="22"/>
      <c r="Q30" s="22"/>
      <c r="R30" s="22"/>
      <c r="S30" s="22"/>
      <c r="T30" s="22"/>
      <c r="U30" s="22"/>
      <c r="V30" s="22"/>
    </row>
    <row r="31" spans="1:22" ht="75" customHeight="1">
      <c r="A31" s="119">
        <v>23</v>
      </c>
      <c r="B31" s="120" t="s">
        <v>498</v>
      </c>
      <c r="C31" s="122">
        <v>41933</v>
      </c>
      <c r="D31" s="122">
        <v>41934</v>
      </c>
      <c r="E31" s="126" t="s">
        <v>499</v>
      </c>
      <c r="F31" s="120" t="s">
        <v>400</v>
      </c>
      <c r="G31" s="120" t="s">
        <v>500</v>
      </c>
      <c r="H31" s="115" t="s">
        <v>423</v>
      </c>
      <c r="I31" s="120" t="s">
        <v>501</v>
      </c>
      <c r="J31" s="113" t="s">
        <v>57</v>
      </c>
      <c r="K31" s="118" t="s">
        <v>130</v>
      </c>
      <c r="L31" s="21" t="s">
        <v>425</v>
      </c>
      <c r="M31" s="113" t="s">
        <v>57</v>
      </c>
      <c r="N31" s="22"/>
      <c r="O31" s="22"/>
      <c r="P31" s="22"/>
      <c r="Q31" s="22"/>
      <c r="R31" s="22"/>
      <c r="S31" s="22"/>
      <c r="T31" s="22"/>
      <c r="U31" s="22"/>
      <c r="V31" s="22"/>
    </row>
    <row r="32" spans="1:22" ht="75" customHeight="1">
      <c r="A32" s="119">
        <v>24</v>
      </c>
      <c r="B32" s="120" t="s">
        <v>498</v>
      </c>
      <c r="C32" s="122">
        <v>41933</v>
      </c>
      <c r="D32" s="122">
        <v>41934</v>
      </c>
      <c r="E32" s="120" t="s">
        <v>502</v>
      </c>
      <c r="F32" s="120" t="s">
        <v>400</v>
      </c>
      <c r="G32" s="120" t="s">
        <v>500</v>
      </c>
      <c r="H32" s="115" t="s">
        <v>423</v>
      </c>
      <c r="I32" s="120" t="s">
        <v>503</v>
      </c>
      <c r="J32" s="113" t="s">
        <v>57</v>
      </c>
      <c r="K32" s="118" t="s">
        <v>130</v>
      </c>
      <c r="L32" s="21" t="s">
        <v>425</v>
      </c>
      <c r="M32" s="113" t="s">
        <v>57</v>
      </c>
      <c r="N32" s="22"/>
      <c r="O32" s="22"/>
      <c r="P32" s="22"/>
      <c r="Q32" s="22"/>
      <c r="R32" s="22"/>
      <c r="S32" s="22"/>
      <c r="T32" s="22"/>
      <c r="U32" s="22"/>
      <c r="V32" s="22"/>
    </row>
    <row r="33" spans="1:22" ht="75" customHeight="1">
      <c r="A33" s="119">
        <v>25</v>
      </c>
      <c r="B33" s="120" t="s">
        <v>498</v>
      </c>
      <c r="C33" s="122">
        <v>41933</v>
      </c>
      <c r="D33" s="122">
        <v>41934</v>
      </c>
      <c r="E33" s="120" t="s">
        <v>505</v>
      </c>
      <c r="F33" s="120" t="s">
        <v>400</v>
      </c>
      <c r="G33" s="120" t="s">
        <v>500</v>
      </c>
      <c r="H33" s="115" t="s">
        <v>423</v>
      </c>
      <c r="I33" s="120" t="s">
        <v>506</v>
      </c>
      <c r="J33" s="113" t="s">
        <v>57</v>
      </c>
      <c r="K33" s="118" t="s">
        <v>130</v>
      </c>
      <c r="L33" s="21" t="s">
        <v>425</v>
      </c>
      <c r="M33" s="113" t="s">
        <v>57</v>
      </c>
      <c r="N33" s="22"/>
      <c r="O33" s="22"/>
      <c r="P33" s="22"/>
      <c r="Q33" s="22"/>
      <c r="R33" s="22"/>
      <c r="S33" s="22"/>
      <c r="T33" s="22"/>
      <c r="U33" s="22"/>
      <c r="V33" s="22"/>
    </row>
    <row r="34" spans="1:22" ht="75" customHeight="1">
      <c r="A34" s="119">
        <v>26</v>
      </c>
      <c r="B34" s="120" t="s">
        <v>498</v>
      </c>
      <c r="C34" s="122">
        <v>41933</v>
      </c>
      <c r="D34" s="122">
        <v>41934</v>
      </c>
      <c r="E34" s="120" t="s">
        <v>507</v>
      </c>
      <c r="F34" s="120" t="s">
        <v>400</v>
      </c>
      <c r="G34" s="120" t="s">
        <v>500</v>
      </c>
      <c r="H34" s="115" t="s">
        <v>423</v>
      </c>
      <c r="I34" s="120" t="s">
        <v>509</v>
      </c>
      <c r="J34" s="113" t="s">
        <v>57</v>
      </c>
      <c r="K34" s="118" t="s">
        <v>130</v>
      </c>
      <c r="L34" s="21" t="s">
        <v>425</v>
      </c>
      <c r="M34" s="113" t="s">
        <v>57</v>
      </c>
      <c r="N34" s="22"/>
      <c r="O34" s="22"/>
      <c r="P34" s="22"/>
      <c r="Q34" s="22"/>
      <c r="R34" s="22"/>
      <c r="S34" s="22"/>
      <c r="T34" s="22"/>
      <c r="U34" s="22"/>
      <c r="V34" s="22"/>
    </row>
    <row r="35" spans="1:22" ht="120" customHeight="1">
      <c r="A35" s="119">
        <v>27</v>
      </c>
      <c r="B35" s="120" t="s">
        <v>510</v>
      </c>
      <c r="C35" s="122">
        <v>41950</v>
      </c>
      <c r="D35" s="122">
        <v>41953</v>
      </c>
      <c r="E35" s="120" t="s">
        <v>511</v>
      </c>
      <c r="F35" s="120" t="s">
        <v>401</v>
      </c>
      <c r="G35" s="120" t="s">
        <v>512</v>
      </c>
      <c r="H35" s="115" t="s">
        <v>423</v>
      </c>
      <c r="I35" s="120" t="s">
        <v>513</v>
      </c>
      <c r="J35" s="113" t="s">
        <v>57</v>
      </c>
      <c r="K35" s="118" t="s">
        <v>130</v>
      </c>
      <c r="L35" s="21" t="s">
        <v>425</v>
      </c>
      <c r="M35" s="113" t="s">
        <v>57</v>
      </c>
      <c r="N35" s="22"/>
      <c r="O35" s="22"/>
      <c r="P35" s="22"/>
      <c r="Q35" s="22"/>
      <c r="R35" s="22"/>
      <c r="S35" s="22"/>
      <c r="T35" s="22"/>
      <c r="U35" s="22"/>
      <c r="V35" s="22"/>
    </row>
    <row r="36" spans="1:22" ht="17.25" customHeight="1">
      <c r="A36" s="119">
        <v>28</v>
      </c>
      <c r="B36" s="120" t="s">
        <v>514</v>
      </c>
      <c r="C36" s="122">
        <v>41962</v>
      </c>
      <c r="D36" s="122">
        <v>41963</v>
      </c>
      <c r="E36" s="120" t="s">
        <v>515</v>
      </c>
      <c r="F36" s="120" t="s">
        <v>401</v>
      </c>
      <c r="G36" s="120" t="s">
        <v>516</v>
      </c>
      <c r="H36" s="115" t="s">
        <v>423</v>
      </c>
      <c r="I36" s="120" t="s">
        <v>517</v>
      </c>
      <c r="J36" s="113" t="s">
        <v>57</v>
      </c>
      <c r="K36" s="118" t="s">
        <v>130</v>
      </c>
      <c r="L36" s="21" t="s">
        <v>425</v>
      </c>
      <c r="M36" s="113" t="s">
        <v>57</v>
      </c>
      <c r="N36" s="22"/>
      <c r="O36" s="22"/>
      <c r="P36" s="22"/>
      <c r="Q36" s="22"/>
      <c r="R36" s="22"/>
      <c r="S36" s="22"/>
      <c r="T36" s="22"/>
      <c r="U36" s="22"/>
      <c r="V36" s="22"/>
    </row>
    <row r="37" spans="1:22" ht="105" customHeight="1">
      <c r="A37" s="119">
        <v>29</v>
      </c>
      <c r="B37" s="120" t="s">
        <v>514</v>
      </c>
      <c r="C37" s="122">
        <v>41962</v>
      </c>
      <c r="D37" s="122">
        <v>41963</v>
      </c>
      <c r="E37" s="120" t="s">
        <v>518</v>
      </c>
      <c r="F37" s="120" t="s">
        <v>400</v>
      </c>
      <c r="G37" s="120" t="s">
        <v>516</v>
      </c>
      <c r="H37" s="115" t="s">
        <v>423</v>
      </c>
      <c r="I37" s="120" t="s">
        <v>519</v>
      </c>
      <c r="J37" s="113" t="s">
        <v>57</v>
      </c>
      <c r="K37" s="118" t="s">
        <v>130</v>
      </c>
      <c r="L37" s="21" t="s">
        <v>425</v>
      </c>
      <c r="M37" s="113" t="s">
        <v>57</v>
      </c>
      <c r="N37" s="22"/>
      <c r="O37" s="22"/>
      <c r="P37" s="22"/>
      <c r="Q37" s="22"/>
      <c r="R37" s="22"/>
      <c r="S37" s="22"/>
      <c r="T37" s="22"/>
      <c r="U37" s="22"/>
      <c r="V37" s="22"/>
    </row>
    <row r="38" spans="1:22" ht="105" customHeight="1">
      <c r="A38" s="119">
        <v>30</v>
      </c>
      <c r="B38" s="120" t="s">
        <v>520</v>
      </c>
      <c r="C38" s="122">
        <v>42162</v>
      </c>
      <c r="D38" s="122">
        <v>42284</v>
      </c>
      <c r="E38" s="120" t="s">
        <v>521</v>
      </c>
      <c r="F38" s="120" t="s">
        <v>522</v>
      </c>
      <c r="G38" s="120" t="s">
        <v>475</v>
      </c>
      <c r="H38" s="115" t="s">
        <v>438</v>
      </c>
      <c r="I38" s="120" t="s">
        <v>523</v>
      </c>
      <c r="J38" s="113" t="s">
        <v>57</v>
      </c>
      <c r="K38" s="118" t="s">
        <v>524</v>
      </c>
      <c r="L38" s="21" t="s">
        <v>425</v>
      </c>
      <c r="M38" s="113" t="s">
        <v>57</v>
      </c>
      <c r="N38" s="22"/>
      <c r="O38" s="22"/>
      <c r="P38" s="22"/>
      <c r="Q38" s="22"/>
      <c r="R38" s="22"/>
      <c r="S38" s="22"/>
      <c r="T38" s="22"/>
      <c r="U38" s="22"/>
      <c r="V38" s="22"/>
    </row>
    <row r="39" spans="1:22" ht="60" customHeight="1">
      <c r="A39" s="119">
        <v>31</v>
      </c>
      <c r="B39" s="120" t="s">
        <v>525</v>
      </c>
      <c r="C39" s="122">
        <v>42256</v>
      </c>
      <c r="D39" s="122">
        <v>42317</v>
      </c>
      <c r="E39" s="120" t="s">
        <v>526</v>
      </c>
      <c r="F39" s="120" t="s">
        <v>401</v>
      </c>
      <c r="G39" s="113" t="s">
        <v>527</v>
      </c>
      <c r="H39" s="115" t="s">
        <v>438</v>
      </c>
      <c r="I39" s="120" t="s">
        <v>528</v>
      </c>
      <c r="J39" s="113" t="s">
        <v>57</v>
      </c>
      <c r="K39" s="118" t="s">
        <v>166</v>
      </c>
      <c r="L39" s="21" t="s">
        <v>425</v>
      </c>
      <c r="M39" s="113" t="s">
        <v>57</v>
      </c>
      <c r="N39" s="22"/>
      <c r="O39" s="22"/>
      <c r="P39" s="22"/>
      <c r="Q39" s="22"/>
      <c r="R39" s="22"/>
      <c r="S39" s="22"/>
      <c r="T39" s="22"/>
      <c r="U39" s="22"/>
      <c r="V39" s="22"/>
    </row>
    <row r="40" spans="1:22" ht="60" customHeight="1">
      <c r="A40" s="119">
        <v>32</v>
      </c>
      <c r="B40" s="120" t="s">
        <v>525</v>
      </c>
      <c r="C40" s="122">
        <v>42256</v>
      </c>
      <c r="D40" s="122">
        <v>42317</v>
      </c>
      <c r="E40" s="120" t="s">
        <v>526</v>
      </c>
      <c r="F40" s="120" t="s">
        <v>401</v>
      </c>
      <c r="G40" s="113" t="s">
        <v>531</v>
      </c>
      <c r="H40" s="115" t="s">
        <v>438</v>
      </c>
      <c r="I40" s="120" t="s">
        <v>532</v>
      </c>
      <c r="J40" s="113" t="s">
        <v>57</v>
      </c>
      <c r="K40" s="118" t="s">
        <v>166</v>
      </c>
      <c r="L40" s="21" t="s">
        <v>425</v>
      </c>
      <c r="M40" s="113" t="s">
        <v>57</v>
      </c>
      <c r="N40" s="22"/>
      <c r="O40" s="22"/>
      <c r="P40" s="22"/>
      <c r="Q40" s="22"/>
      <c r="R40" s="22"/>
      <c r="S40" s="22"/>
      <c r="T40" s="22"/>
      <c r="U40" s="22"/>
      <c r="V40" s="22"/>
    </row>
    <row r="41" spans="1:22" ht="60" customHeight="1">
      <c r="A41" s="119">
        <v>33</v>
      </c>
      <c r="B41" s="120" t="s">
        <v>533</v>
      </c>
      <c r="C41" s="122">
        <v>42256</v>
      </c>
      <c r="D41" s="122">
        <v>42317</v>
      </c>
      <c r="E41" s="120" t="s">
        <v>436</v>
      </c>
      <c r="F41" s="120" t="s">
        <v>522</v>
      </c>
      <c r="G41" s="113" t="s">
        <v>531</v>
      </c>
      <c r="H41" s="115" t="s">
        <v>438</v>
      </c>
      <c r="I41" s="120" t="s">
        <v>534</v>
      </c>
      <c r="J41" s="113" t="s">
        <v>57</v>
      </c>
      <c r="K41" s="118" t="s">
        <v>166</v>
      </c>
      <c r="L41" s="21" t="s">
        <v>425</v>
      </c>
      <c r="M41" s="113" t="s">
        <v>57</v>
      </c>
      <c r="N41" s="22"/>
      <c r="O41" s="22"/>
      <c r="P41" s="22"/>
      <c r="Q41" s="22"/>
      <c r="R41" s="22"/>
      <c r="S41" s="22"/>
      <c r="T41" s="22"/>
      <c r="U41" s="22"/>
      <c r="V41" s="22"/>
    </row>
    <row r="42" spans="1:22" ht="60" customHeight="1">
      <c r="A42" s="119">
        <v>34</v>
      </c>
      <c r="B42" s="120" t="s">
        <v>535</v>
      </c>
      <c r="C42" s="122">
        <v>42256</v>
      </c>
      <c r="D42" s="122">
        <v>42317</v>
      </c>
      <c r="E42" s="120" t="s">
        <v>436</v>
      </c>
      <c r="F42" s="120" t="s">
        <v>522</v>
      </c>
      <c r="G42" s="113" t="s">
        <v>531</v>
      </c>
      <c r="H42" s="115" t="s">
        <v>438</v>
      </c>
      <c r="I42" s="120" t="s">
        <v>536</v>
      </c>
      <c r="J42" s="113" t="s">
        <v>57</v>
      </c>
      <c r="K42" s="118" t="s">
        <v>166</v>
      </c>
      <c r="L42" s="21" t="s">
        <v>425</v>
      </c>
      <c r="M42" s="113" t="s">
        <v>57</v>
      </c>
      <c r="N42" s="22"/>
      <c r="O42" s="22"/>
      <c r="P42" s="22"/>
      <c r="Q42" s="22"/>
      <c r="R42" s="22"/>
      <c r="S42" s="22"/>
      <c r="T42" s="22"/>
      <c r="U42" s="22"/>
      <c r="V42" s="22"/>
    </row>
    <row r="43" spans="1:22" ht="60" customHeight="1">
      <c r="A43" s="119">
        <v>35</v>
      </c>
      <c r="B43" s="120" t="s">
        <v>537</v>
      </c>
      <c r="C43" s="122">
        <v>42332</v>
      </c>
      <c r="D43" s="122">
        <v>42333</v>
      </c>
      <c r="E43" s="120" t="s">
        <v>538</v>
      </c>
      <c r="F43" s="120" t="s">
        <v>401</v>
      </c>
      <c r="G43" s="120" t="s">
        <v>539</v>
      </c>
      <c r="H43" s="115" t="s">
        <v>423</v>
      </c>
      <c r="I43" s="120" t="s">
        <v>540</v>
      </c>
      <c r="J43" s="113" t="s">
        <v>57</v>
      </c>
      <c r="K43" s="118" t="s">
        <v>130</v>
      </c>
      <c r="L43" s="21" t="s">
        <v>425</v>
      </c>
      <c r="M43" s="113" t="s">
        <v>57</v>
      </c>
      <c r="N43" s="22"/>
      <c r="O43" s="22"/>
      <c r="P43" s="22"/>
      <c r="Q43" s="22"/>
      <c r="R43" s="22"/>
      <c r="S43" s="22"/>
      <c r="T43" s="22"/>
      <c r="U43" s="22"/>
      <c r="V43" s="22"/>
    </row>
    <row r="44" spans="1:22" ht="60" customHeight="1">
      <c r="A44" s="119">
        <v>36</v>
      </c>
      <c r="B44" s="120" t="s">
        <v>537</v>
      </c>
      <c r="C44" s="122">
        <v>42332</v>
      </c>
      <c r="D44" s="122">
        <v>42333</v>
      </c>
      <c r="E44" s="120" t="s">
        <v>541</v>
      </c>
      <c r="F44" s="120" t="s">
        <v>401</v>
      </c>
      <c r="G44" s="120" t="s">
        <v>539</v>
      </c>
      <c r="H44" s="115" t="s">
        <v>423</v>
      </c>
      <c r="I44" s="120" t="s">
        <v>542</v>
      </c>
      <c r="J44" s="113" t="s">
        <v>57</v>
      </c>
      <c r="K44" s="118" t="s">
        <v>130</v>
      </c>
      <c r="L44" s="21" t="s">
        <v>425</v>
      </c>
      <c r="M44" s="21" t="s">
        <v>203</v>
      </c>
      <c r="N44" s="22"/>
      <c r="O44" s="22"/>
      <c r="P44" s="22"/>
      <c r="Q44" s="22"/>
      <c r="R44" s="22"/>
      <c r="S44" s="22"/>
      <c r="T44" s="22"/>
      <c r="U44" s="22"/>
      <c r="V44" s="22"/>
    </row>
    <row r="45" spans="1:22" ht="60" customHeight="1">
      <c r="A45" s="119">
        <v>37</v>
      </c>
      <c r="B45" s="120" t="s">
        <v>537</v>
      </c>
      <c r="C45" s="122">
        <v>42332</v>
      </c>
      <c r="D45" s="122">
        <v>42333</v>
      </c>
      <c r="E45" s="120" t="s">
        <v>543</v>
      </c>
      <c r="F45" s="120" t="s">
        <v>401</v>
      </c>
      <c r="G45" s="120" t="s">
        <v>539</v>
      </c>
      <c r="H45" s="115" t="s">
        <v>423</v>
      </c>
      <c r="I45" s="120" t="s">
        <v>544</v>
      </c>
      <c r="J45" s="113" t="s">
        <v>57</v>
      </c>
      <c r="K45" s="118" t="s">
        <v>130</v>
      </c>
      <c r="L45" s="21" t="s">
        <v>425</v>
      </c>
      <c r="M45" s="113" t="s">
        <v>57</v>
      </c>
      <c r="N45" s="22"/>
      <c r="O45" s="22"/>
      <c r="P45" s="22"/>
      <c r="Q45" s="22"/>
      <c r="R45" s="22"/>
      <c r="S45" s="22"/>
      <c r="T45" s="22"/>
      <c r="U45" s="22"/>
      <c r="V45" s="22"/>
    </row>
    <row r="46" spans="1:22" ht="60" customHeight="1">
      <c r="A46" s="119">
        <v>38</v>
      </c>
      <c r="B46" s="120" t="s">
        <v>537</v>
      </c>
      <c r="C46" s="122">
        <v>42332</v>
      </c>
      <c r="D46" s="122">
        <v>42333</v>
      </c>
      <c r="E46" s="120" t="s">
        <v>545</v>
      </c>
      <c r="F46" s="120" t="s">
        <v>401</v>
      </c>
      <c r="G46" s="120" t="s">
        <v>539</v>
      </c>
      <c r="H46" s="115" t="s">
        <v>423</v>
      </c>
      <c r="I46" s="120" t="s">
        <v>546</v>
      </c>
      <c r="J46" s="113" t="s">
        <v>57</v>
      </c>
      <c r="K46" s="118" t="s">
        <v>130</v>
      </c>
      <c r="L46" s="21" t="s">
        <v>425</v>
      </c>
      <c r="M46" s="21" t="s">
        <v>203</v>
      </c>
      <c r="N46" s="22"/>
      <c r="O46" s="22"/>
      <c r="P46" s="22"/>
      <c r="Q46" s="22"/>
      <c r="R46" s="22"/>
      <c r="S46" s="22"/>
      <c r="T46" s="22"/>
      <c r="U46" s="22"/>
      <c r="V46" s="22"/>
    </row>
    <row r="47" spans="1:22" ht="60" customHeight="1">
      <c r="A47" s="119">
        <v>39</v>
      </c>
      <c r="B47" s="120" t="s">
        <v>537</v>
      </c>
      <c r="C47" s="122">
        <v>42332</v>
      </c>
      <c r="D47" s="122">
        <v>42333</v>
      </c>
      <c r="E47" s="120" t="s">
        <v>547</v>
      </c>
      <c r="F47" s="120" t="s">
        <v>401</v>
      </c>
      <c r="G47" s="120" t="s">
        <v>539</v>
      </c>
      <c r="H47" s="115" t="s">
        <v>423</v>
      </c>
      <c r="I47" s="120" t="s">
        <v>548</v>
      </c>
      <c r="J47" s="113" t="s">
        <v>57</v>
      </c>
      <c r="K47" s="118" t="s">
        <v>130</v>
      </c>
      <c r="L47" s="21" t="s">
        <v>425</v>
      </c>
      <c r="M47" s="113" t="s">
        <v>57</v>
      </c>
      <c r="N47" s="22"/>
      <c r="O47" s="22"/>
      <c r="P47" s="22"/>
      <c r="Q47" s="22"/>
      <c r="R47" s="22"/>
      <c r="S47" s="22"/>
      <c r="T47" s="22"/>
      <c r="U47" s="22"/>
      <c r="V47" s="22"/>
    </row>
    <row r="48" spans="1:22" ht="60" customHeight="1">
      <c r="A48" s="119">
        <v>40</v>
      </c>
      <c r="B48" s="120" t="s">
        <v>537</v>
      </c>
      <c r="C48" s="122">
        <v>42332</v>
      </c>
      <c r="D48" s="122">
        <v>42333</v>
      </c>
      <c r="E48" s="120" t="s">
        <v>549</v>
      </c>
      <c r="F48" s="120" t="s">
        <v>401</v>
      </c>
      <c r="G48" s="120" t="s">
        <v>539</v>
      </c>
      <c r="H48" s="115" t="s">
        <v>423</v>
      </c>
      <c r="I48" s="120" t="s">
        <v>550</v>
      </c>
      <c r="J48" s="113" t="s">
        <v>57</v>
      </c>
      <c r="K48" s="118" t="s">
        <v>130</v>
      </c>
      <c r="L48" s="21" t="s">
        <v>425</v>
      </c>
      <c r="M48" s="113" t="s">
        <v>57</v>
      </c>
      <c r="N48" s="22"/>
      <c r="O48" s="22"/>
      <c r="P48" s="22"/>
      <c r="Q48" s="22"/>
      <c r="R48" s="22"/>
      <c r="S48" s="22"/>
      <c r="T48" s="22"/>
      <c r="U48" s="22"/>
      <c r="V48" s="22"/>
    </row>
    <row r="49" spans="1:22" ht="60" customHeight="1">
      <c r="A49" s="119">
        <v>41</v>
      </c>
      <c r="B49" s="120" t="s">
        <v>537</v>
      </c>
      <c r="C49" s="122">
        <v>42332</v>
      </c>
      <c r="D49" s="122">
        <v>42333</v>
      </c>
      <c r="E49" s="120" t="s">
        <v>551</v>
      </c>
      <c r="F49" s="120" t="s">
        <v>401</v>
      </c>
      <c r="G49" s="120" t="s">
        <v>539</v>
      </c>
      <c r="H49" s="115" t="s">
        <v>423</v>
      </c>
      <c r="I49" s="120" t="s">
        <v>552</v>
      </c>
      <c r="J49" s="113" t="s">
        <v>57</v>
      </c>
      <c r="K49" s="118" t="s">
        <v>130</v>
      </c>
      <c r="L49" s="21" t="s">
        <v>425</v>
      </c>
      <c r="M49" s="113" t="s">
        <v>57</v>
      </c>
      <c r="N49" s="22"/>
      <c r="O49" s="22"/>
      <c r="P49" s="22"/>
      <c r="Q49" s="22"/>
      <c r="R49" s="22"/>
      <c r="S49" s="22"/>
      <c r="T49" s="22"/>
      <c r="U49" s="22"/>
      <c r="V49" s="22"/>
    </row>
    <row r="50" spans="1:22" ht="60" customHeight="1">
      <c r="A50" s="119">
        <v>42</v>
      </c>
      <c r="B50" s="120" t="s">
        <v>553</v>
      </c>
      <c r="C50" s="131">
        <v>42340</v>
      </c>
      <c r="D50" s="131">
        <v>42343</v>
      </c>
      <c r="E50" s="120" t="s">
        <v>554</v>
      </c>
      <c r="F50" s="120" t="s">
        <v>401</v>
      </c>
      <c r="G50" s="120" t="s">
        <v>422</v>
      </c>
      <c r="H50" s="115" t="s">
        <v>423</v>
      </c>
      <c r="I50" s="126" t="s">
        <v>540</v>
      </c>
      <c r="J50" s="113" t="s">
        <v>57</v>
      </c>
      <c r="K50" s="118" t="s">
        <v>130</v>
      </c>
      <c r="L50" s="21" t="s">
        <v>425</v>
      </c>
      <c r="M50" s="113" t="s">
        <v>57</v>
      </c>
      <c r="N50" s="22"/>
      <c r="O50" s="22"/>
      <c r="P50" s="22"/>
      <c r="Q50" s="22"/>
      <c r="R50" s="22"/>
      <c r="S50" s="22"/>
      <c r="T50" s="22"/>
      <c r="U50" s="22"/>
      <c r="V50" s="22"/>
    </row>
    <row r="51" spans="1:22" ht="60" customHeight="1">
      <c r="A51" s="119">
        <v>43</v>
      </c>
      <c r="B51" s="120" t="s">
        <v>553</v>
      </c>
      <c r="C51" s="122">
        <v>42340</v>
      </c>
      <c r="D51" s="131">
        <v>42343</v>
      </c>
      <c r="E51" s="120" t="s">
        <v>549</v>
      </c>
      <c r="F51" s="120" t="s">
        <v>401</v>
      </c>
      <c r="G51" s="120" t="s">
        <v>555</v>
      </c>
      <c r="H51" s="115" t="s">
        <v>423</v>
      </c>
      <c r="I51" s="126" t="s">
        <v>556</v>
      </c>
      <c r="J51" s="113" t="s">
        <v>57</v>
      </c>
      <c r="K51" s="118" t="s">
        <v>130</v>
      </c>
      <c r="L51" s="21" t="s">
        <v>425</v>
      </c>
      <c r="M51" s="113" t="s">
        <v>57</v>
      </c>
      <c r="N51" s="22"/>
      <c r="O51" s="22"/>
      <c r="P51" s="22"/>
      <c r="Q51" s="22"/>
      <c r="R51" s="22"/>
      <c r="S51" s="22"/>
      <c r="T51" s="22"/>
      <c r="U51" s="22"/>
      <c r="V51" s="22"/>
    </row>
    <row r="52" spans="1:22" ht="60" customHeight="1">
      <c r="A52" s="119">
        <v>44</v>
      </c>
      <c r="B52" s="120" t="s">
        <v>553</v>
      </c>
      <c r="C52" s="122">
        <v>42340</v>
      </c>
      <c r="D52" s="131">
        <v>42343</v>
      </c>
      <c r="E52" s="120" t="s">
        <v>557</v>
      </c>
      <c r="F52" s="120" t="s">
        <v>401</v>
      </c>
      <c r="G52" s="120" t="s">
        <v>555</v>
      </c>
      <c r="H52" s="115" t="s">
        <v>423</v>
      </c>
      <c r="I52" s="126" t="s">
        <v>558</v>
      </c>
      <c r="J52" s="113" t="s">
        <v>57</v>
      </c>
      <c r="K52" s="118" t="s">
        <v>130</v>
      </c>
      <c r="L52" s="21" t="s">
        <v>425</v>
      </c>
      <c r="M52" s="113" t="s">
        <v>57</v>
      </c>
      <c r="N52" s="22"/>
      <c r="O52" s="22"/>
      <c r="P52" s="22"/>
      <c r="Q52" s="22"/>
      <c r="R52" s="22"/>
      <c r="S52" s="22"/>
      <c r="T52" s="22"/>
      <c r="U52" s="22"/>
      <c r="V52" s="22"/>
    </row>
    <row r="53" spans="1:22" ht="60" customHeight="1">
      <c r="A53" s="132">
        <v>45</v>
      </c>
      <c r="B53" s="120" t="s">
        <v>559</v>
      </c>
      <c r="C53" s="122">
        <v>42576</v>
      </c>
      <c r="D53" s="122">
        <v>42578</v>
      </c>
      <c r="E53" s="120" t="s">
        <v>560</v>
      </c>
      <c r="F53" s="120" t="s">
        <v>561</v>
      </c>
      <c r="G53" s="120" t="s">
        <v>562</v>
      </c>
      <c r="H53" s="115" t="s">
        <v>423</v>
      </c>
      <c r="I53" s="113" t="s">
        <v>57</v>
      </c>
      <c r="J53" s="113" t="s">
        <v>57</v>
      </c>
      <c r="K53" s="118" t="s">
        <v>130</v>
      </c>
      <c r="L53" s="21" t="s">
        <v>425</v>
      </c>
      <c r="M53" s="113" t="s">
        <v>57</v>
      </c>
      <c r="N53" s="22"/>
      <c r="O53" s="22"/>
      <c r="P53" s="22"/>
      <c r="Q53" s="22"/>
      <c r="R53" s="22"/>
      <c r="S53" s="22"/>
      <c r="T53" s="22"/>
      <c r="U53" s="22"/>
      <c r="V53" s="22"/>
    </row>
    <row r="54" spans="1:22" ht="16.5" customHeight="1">
      <c r="A54" s="119">
        <v>46</v>
      </c>
      <c r="B54" s="126" t="s">
        <v>563</v>
      </c>
      <c r="C54" s="133">
        <v>42662</v>
      </c>
      <c r="D54" s="133">
        <v>42664</v>
      </c>
      <c r="E54" s="126" t="s">
        <v>564</v>
      </c>
      <c r="F54" s="126" t="s">
        <v>401</v>
      </c>
      <c r="G54" s="126" t="s">
        <v>475</v>
      </c>
      <c r="H54" s="134" t="s">
        <v>423</v>
      </c>
      <c r="I54" s="126" t="s">
        <v>565</v>
      </c>
      <c r="J54" s="113" t="s">
        <v>57</v>
      </c>
      <c r="K54" s="118" t="s">
        <v>130</v>
      </c>
      <c r="L54" s="21" t="s">
        <v>425</v>
      </c>
      <c r="M54" s="113" t="s">
        <v>57</v>
      </c>
      <c r="N54" s="22"/>
      <c r="O54" s="22"/>
      <c r="P54" s="22"/>
      <c r="Q54" s="22"/>
      <c r="R54" s="22"/>
      <c r="S54" s="22"/>
      <c r="T54" s="22"/>
      <c r="U54" s="22"/>
      <c r="V54" s="22"/>
    </row>
    <row r="55" spans="1:22" ht="81.75" customHeight="1">
      <c r="A55" s="135">
        <v>47</v>
      </c>
      <c r="B55" s="113" t="s">
        <v>566</v>
      </c>
      <c r="C55" s="131">
        <v>42697</v>
      </c>
      <c r="D55" s="131">
        <v>42700</v>
      </c>
      <c r="E55" s="113" t="s">
        <v>35</v>
      </c>
      <c r="F55" s="113" t="s">
        <v>567</v>
      </c>
      <c r="G55" s="113" t="s">
        <v>568</v>
      </c>
      <c r="H55" s="115" t="s">
        <v>423</v>
      </c>
      <c r="I55" s="113" t="s">
        <v>57</v>
      </c>
      <c r="J55" s="113" t="s">
        <v>57</v>
      </c>
      <c r="K55" s="113" t="s">
        <v>130</v>
      </c>
      <c r="L55" s="21" t="s">
        <v>425</v>
      </c>
      <c r="M55" s="113" t="s">
        <v>57</v>
      </c>
      <c r="N55" s="136"/>
      <c r="O55" s="136"/>
      <c r="P55" s="136"/>
      <c r="Q55" s="136"/>
      <c r="R55" s="136"/>
      <c r="S55" s="136"/>
      <c r="T55" s="136"/>
      <c r="U55" s="136"/>
      <c r="V55" s="22"/>
    </row>
    <row r="56" spans="1:22" ht="81.75" customHeight="1">
      <c r="A56" s="137">
        <v>48</v>
      </c>
      <c r="B56" s="118" t="s">
        <v>569</v>
      </c>
      <c r="C56" s="133">
        <v>42857</v>
      </c>
      <c r="D56" s="138">
        <v>42859</v>
      </c>
      <c r="E56" s="118" t="s">
        <v>570</v>
      </c>
      <c r="F56" s="126" t="s">
        <v>401</v>
      </c>
      <c r="G56" s="126" t="s">
        <v>475</v>
      </c>
      <c r="H56" s="134" t="s">
        <v>423</v>
      </c>
      <c r="I56" s="118" t="s">
        <v>571</v>
      </c>
      <c r="J56" s="139" t="s">
        <v>572</v>
      </c>
      <c r="K56" s="118" t="s">
        <v>130</v>
      </c>
      <c r="L56" s="21" t="s">
        <v>425</v>
      </c>
      <c r="M56" s="113" t="s">
        <v>57</v>
      </c>
      <c r="N56" s="140"/>
      <c r="O56" s="141"/>
      <c r="P56" s="141"/>
      <c r="Q56" s="141"/>
      <c r="R56" s="141"/>
      <c r="S56" s="141"/>
      <c r="T56" s="141"/>
      <c r="U56" s="141"/>
      <c r="V56" s="22"/>
    </row>
    <row r="57" spans="1:22" ht="75" customHeight="1">
      <c r="A57" s="137">
        <v>49</v>
      </c>
      <c r="B57" s="142" t="s">
        <v>573</v>
      </c>
      <c r="C57" s="131">
        <v>43025</v>
      </c>
      <c r="D57" s="131">
        <v>43027</v>
      </c>
      <c r="E57" s="142" t="s">
        <v>574</v>
      </c>
      <c r="F57" s="113" t="s">
        <v>401</v>
      </c>
      <c r="G57" s="113" t="s">
        <v>575</v>
      </c>
      <c r="H57" s="115" t="s">
        <v>438</v>
      </c>
      <c r="I57" s="113" t="s">
        <v>576</v>
      </c>
      <c r="J57" s="113" t="s">
        <v>57</v>
      </c>
      <c r="K57" s="118" t="s">
        <v>577</v>
      </c>
      <c r="L57" s="21" t="s">
        <v>425</v>
      </c>
      <c r="M57" s="113" t="s">
        <v>57</v>
      </c>
      <c r="N57" s="22"/>
      <c r="O57" s="22"/>
      <c r="P57" s="22"/>
      <c r="Q57" s="22"/>
      <c r="R57" s="22"/>
      <c r="S57" s="22"/>
      <c r="T57" s="22"/>
      <c r="U57" s="22"/>
      <c r="V57" s="22"/>
    </row>
    <row r="58" spans="1:22" ht="75" customHeight="1">
      <c r="A58" s="137">
        <v>50</v>
      </c>
      <c r="B58" s="142" t="s">
        <v>578</v>
      </c>
      <c r="C58" s="131">
        <v>43025</v>
      </c>
      <c r="D58" s="131">
        <v>43027</v>
      </c>
      <c r="E58" s="142" t="s">
        <v>574</v>
      </c>
      <c r="F58" s="113" t="s">
        <v>401</v>
      </c>
      <c r="G58" s="113" t="s">
        <v>575</v>
      </c>
      <c r="H58" s="115" t="s">
        <v>438</v>
      </c>
      <c r="I58" s="143" t="s">
        <v>579</v>
      </c>
      <c r="J58" s="113" t="s">
        <v>57</v>
      </c>
      <c r="K58" s="118" t="s">
        <v>577</v>
      </c>
      <c r="L58" s="21" t="s">
        <v>425</v>
      </c>
      <c r="M58" s="113" t="s">
        <v>57</v>
      </c>
      <c r="N58" s="22"/>
      <c r="O58" s="22"/>
      <c r="P58" s="22"/>
      <c r="Q58" s="22"/>
      <c r="R58" s="22"/>
      <c r="S58" s="22"/>
      <c r="T58" s="22"/>
      <c r="U58" s="22"/>
      <c r="V58" s="22"/>
    </row>
    <row r="59" spans="1:22" ht="75" customHeight="1">
      <c r="A59" s="137">
        <v>51</v>
      </c>
      <c r="B59" s="142" t="s">
        <v>580</v>
      </c>
      <c r="C59" s="131">
        <v>43025</v>
      </c>
      <c r="D59" s="131">
        <v>43027</v>
      </c>
      <c r="E59" s="142" t="s">
        <v>581</v>
      </c>
      <c r="F59" s="113" t="s">
        <v>401</v>
      </c>
      <c r="G59" s="113" t="s">
        <v>575</v>
      </c>
      <c r="H59" s="115" t="s">
        <v>438</v>
      </c>
      <c r="I59" s="113" t="s">
        <v>582</v>
      </c>
      <c r="J59" s="113" t="s">
        <v>583</v>
      </c>
      <c r="K59" s="118" t="s">
        <v>577</v>
      </c>
      <c r="L59" s="21" t="s">
        <v>425</v>
      </c>
      <c r="M59" s="113" t="s">
        <v>57</v>
      </c>
      <c r="N59" s="22"/>
      <c r="O59" s="22"/>
      <c r="P59" s="22"/>
      <c r="Q59" s="22"/>
      <c r="R59" s="22"/>
      <c r="S59" s="22"/>
      <c r="T59" s="22"/>
      <c r="U59" s="22"/>
      <c r="V59" s="22"/>
    </row>
    <row r="60" spans="1:22" ht="75" customHeight="1">
      <c r="A60" s="137">
        <v>52</v>
      </c>
      <c r="B60" s="119" t="s">
        <v>584</v>
      </c>
      <c r="C60" s="131">
        <v>42984</v>
      </c>
      <c r="D60" s="131">
        <v>42986</v>
      </c>
      <c r="E60" s="113" t="s">
        <v>585</v>
      </c>
      <c r="F60" s="113" t="s">
        <v>401</v>
      </c>
      <c r="G60" s="113" t="s">
        <v>586</v>
      </c>
      <c r="H60" s="115" t="s">
        <v>438</v>
      </c>
      <c r="I60" s="113" t="s">
        <v>587</v>
      </c>
      <c r="J60" s="113" t="s">
        <v>57</v>
      </c>
      <c r="K60" s="118" t="s">
        <v>166</v>
      </c>
      <c r="L60" s="21" t="s">
        <v>425</v>
      </c>
      <c r="M60" s="113" t="s">
        <v>57</v>
      </c>
      <c r="N60" s="22"/>
      <c r="O60" s="22"/>
      <c r="P60" s="22"/>
      <c r="Q60" s="22"/>
      <c r="R60" s="22"/>
      <c r="S60" s="22"/>
      <c r="T60" s="22"/>
      <c r="U60" s="22"/>
      <c r="V60" s="22"/>
    </row>
    <row r="61" spans="1:22" ht="75" customHeight="1">
      <c r="A61" s="144">
        <v>53</v>
      </c>
      <c r="B61" s="119" t="s">
        <v>588</v>
      </c>
      <c r="C61" s="131">
        <v>43060</v>
      </c>
      <c r="D61" s="131">
        <v>43061</v>
      </c>
      <c r="E61" s="119" t="s">
        <v>589</v>
      </c>
      <c r="F61" s="120" t="s">
        <v>401</v>
      </c>
      <c r="G61" s="113" t="s">
        <v>422</v>
      </c>
      <c r="H61" s="115" t="s">
        <v>423</v>
      </c>
      <c r="I61" s="113" t="s">
        <v>590</v>
      </c>
      <c r="J61" s="113" t="s">
        <v>57</v>
      </c>
      <c r="K61" s="118" t="s">
        <v>130</v>
      </c>
      <c r="L61" s="21" t="s">
        <v>425</v>
      </c>
      <c r="M61" s="113" t="s">
        <v>57</v>
      </c>
      <c r="N61" s="22"/>
      <c r="O61" s="22"/>
      <c r="P61" s="22"/>
      <c r="Q61" s="22"/>
      <c r="R61" s="22"/>
      <c r="S61" s="22"/>
      <c r="T61" s="22"/>
      <c r="U61" s="22"/>
      <c r="V61" s="22"/>
    </row>
    <row r="62" spans="1:22" ht="45" customHeight="1">
      <c r="A62" s="144">
        <v>54</v>
      </c>
      <c r="B62" s="119" t="s">
        <v>588</v>
      </c>
      <c r="C62" s="131">
        <v>43060</v>
      </c>
      <c r="D62" s="131">
        <v>43061</v>
      </c>
      <c r="E62" s="113" t="s">
        <v>591</v>
      </c>
      <c r="F62" s="120" t="s">
        <v>401</v>
      </c>
      <c r="G62" s="113" t="s">
        <v>422</v>
      </c>
      <c r="H62" s="115" t="s">
        <v>423</v>
      </c>
      <c r="I62" s="113" t="s">
        <v>592</v>
      </c>
      <c r="J62" s="139" t="s">
        <v>57</v>
      </c>
      <c r="K62" s="118" t="s">
        <v>130</v>
      </c>
      <c r="L62" s="21" t="s">
        <v>425</v>
      </c>
      <c r="M62" s="113" t="s">
        <v>57</v>
      </c>
      <c r="N62" s="22"/>
      <c r="O62" s="22"/>
      <c r="P62" s="22"/>
      <c r="Q62" s="22"/>
      <c r="R62" s="22"/>
      <c r="S62" s="22"/>
      <c r="T62" s="22"/>
      <c r="U62" s="22"/>
      <c r="V62" s="22"/>
    </row>
    <row r="63" spans="1:22" ht="60" customHeight="1">
      <c r="A63" s="144">
        <v>55</v>
      </c>
      <c r="B63" s="145" t="s">
        <v>588</v>
      </c>
      <c r="C63" s="138">
        <v>43060</v>
      </c>
      <c r="D63" s="138">
        <v>43061</v>
      </c>
      <c r="E63" s="118" t="s">
        <v>593</v>
      </c>
      <c r="F63" s="126" t="s">
        <v>401</v>
      </c>
      <c r="G63" s="118" t="s">
        <v>422</v>
      </c>
      <c r="H63" s="134" t="s">
        <v>423</v>
      </c>
      <c r="I63" s="118" t="s">
        <v>594</v>
      </c>
      <c r="J63" s="139" t="s">
        <v>57</v>
      </c>
      <c r="K63" s="118" t="s">
        <v>130</v>
      </c>
      <c r="L63" s="21" t="s">
        <v>425</v>
      </c>
      <c r="M63" s="113" t="s">
        <v>57</v>
      </c>
      <c r="N63" s="22"/>
      <c r="O63" s="22"/>
      <c r="P63" s="22"/>
      <c r="Q63" s="22"/>
      <c r="R63" s="22"/>
      <c r="S63" s="22"/>
      <c r="T63" s="22"/>
      <c r="U63" s="22"/>
      <c r="V63" s="22"/>
    </row>
    <row r="64" spans="1:22" ht="60" customHeight="1">
      <c r="A64" s="144">
        <v>56</v>
      </c>
      <c r="B64" s="118" t="s">
        <v>595</v>
      </c>
      <c r="C64" s="146">
        <v>43348</v>
      </c>
      <c r="D64" s="146">
        <v>43350</v>
      </c>
      <c r="E64" s="118" t="s">
        <v>596</v>
      </c>
      <c r="F64" s="113" t="s">
        <v>401</v>
      </c>
      <c r="G64" s="118" t="s">
        <v>597</v>
      </c>
      <c r="H64" s="115" t="s">
        <v>438</v>
      </c>
      <c r="I64" s="118" t="s">
        <v>598</v>
      </c>
      <c r="J64" s="139" t="s">
        <v>57</v>
      </c>
      <c r="K64" s="118" t="s">
        <v>166</v>
      </c>
      <c r="L64" s="21" t="s">
        <v>425</v>
      </c>
      <c r="M64" s="113" t="s">
        <v>57</v>
      </c>
      <c r="N64" s="22"/>
      <c r="O64" s="22"/>
      <c r="P64" s="22"/>
      <c r="Q64" s="22"/>
      <c r="R64" s="22"/>
      <c r="S64" s="22"/>
      <c r="T64" s="22"/>
      <c r="U64" s="22"/>
      <c r="V64" s="22"/>
    </row>
    <row r="65" spans="1:22" ht="60" customHeight="1">
      <c r="A65" s="144">
        <v>57</v>
      </c>
      <c r="B65" s="118" t="s">
        <v>595</v>
      </c>
      <c r="C65" s="146">
        <v>43348</v>
      </c>
      <c r="D65" s="146">
        <v>43350</v>
      </c>
      <c r="E65" s="118" t="s">
        <v>599</v>
      </c>
      <c r="F65" s="113" t="s">
        <v>401</v>
      </c>
      <c r="G65" s="113" t="s">
        <v>597</v>
      </c>
      <c r="H65" s="115" t="s">
        <v>438</v>
      </c>
      <c r="I65" s="118" t="s">
        <v>600</v>
      </c>
      <c r="J65" s="139" t="s">
        <v>57</v>
      </c>
      <c r="K65" s="118" t="s">
        <v>166</v>
      </c>
      <c r="L65" s="21" t="s">
        <v>425</v>
      </c>
      <c r="M65" s="113" t="s">
        <v>57</v>
      </c>
      <c r="N65" s="22"/>
      <c r="O65" s="22"/>
      <c r="P65" s="22"/>
      <c r="Q65" s="22"/>
      <c r="R65" s="22"/>
      <c r="S65" s="22"/>
      <c r="T65" s="22"/>
      <c r="U65" s="22"/>
      <c r="V65" s="22"/>
    </row>
    <row r="66" spans="1:22" ht="60" customHeight="1">
      <c r="A66" s="144">
        <v>58</v>
      </c>
      <c r="B66" s="118" t="s">
        <v>595</v>
      </c>
      <c r="C66" s="146">
        <v>43348</v>
      </c>
      <c r="D66" s="146">
        <v>43350</v>
      </c>
      <c r="E66" s="118" t="s">
        <v>601</v>
      </c>
      <c r="F66" s="113" t="s">
        <v>401</v>
      </c>
      <c r="G66" s="113" t="s">
        <v>597</v>
      </c>
      <c r="H66" s="115" t="s">
        <v>438</v>
      </c>
      <c r="I66" s="118" t="s">
        <v>602</v>
      </c>
      <c r="J66" s="139" t="s">
        <v>57</v>
      </c>
      <c r="K66" s="118" t="s">
        <v>166</v>
      </c>
      <c r="L66" s="21" t="s">
        <v>425</v>
      </c>
      <c r="M66" s="113" t="s">
        <v>57</v>
      </c>
      <c r="N66" s="22"/>
      <c r="O66" s="22"/>
      <c r="P66" s="22"/>
      <c r="Q66" s="22"/>
      <c r="R66" s="22"/>
      <c r="S66" s="22"/>
      <c r="T66" s="22"/>
      <c r="U66" s="22"/>
      <c r="V66" s="22"/>
    </row>
    <row r="67" spans="1:22" ht="60" customHeight="1">
      <c r="A67" s="144">
        <v>59</v>
      </c>
      <c r="B67" s="118" t="s">
        <v>603</v>
      </c>
      <c r="C67" s="147">
        <v>43380</v>
      </c>
      <c r="D67" s="148">
        <v>43382</v>
      </c>
      <c r="E67" s="118" t="s">
        <v>604</v>
      </c>
      <c r="F67" s="113" t="s">
        <v>401</v>
      </c>
      <c r="G67" s="118" t="s">
        <v>605</v>
      </c>
      <c r="H67" s="115" t="s">
        <v>438</v>
      </c>
      <c r="I67" s="118" t="s">
        <v>602</v>
      </c>
      <c r="J67" s="139" t="s">
        <v>57</v>
      </c>
      <c r="K67" s="118" t="s">
        <v>606</v>
      </c>
      <c r="L67" s="21" t="s">
        <v>425</v>
      </c>
      <c r="M67" s="113" t="s">
        <v>57</v>
      </c>
      <c r="N67" s="22"/>
      <c r="O67" s="22"/>
      <c r="P67" s="22"/>
      <c r="Q67" s="22"/>
      <c r="R67" s="22"/>
      <c r="S67" s="22"/>
      <c r="T67" s="22"/>
      <c r="U67" s="22"/>
      <c r="V67" s="22"/>
    </row>
    <row r="68" spans="1:22" ht="60" customHeight="1">
      <c r="A68" s="144">
        <v>60</v>
      </c>
      <c r="B68" s="149" t="s">
        <v>607</v>
      </c>
      <c r="C68" s="150">
        <v>43424</v>
      </c>
      <c r="D68" s="151">
        <v>43425</v>
      </c>
      <c r="E68" s="152" t="s">
        <v>608</v>
      </c>
      <c r="F68" s="113" t="s">
        <v>401</v>
      </c>
      <c r="G68" s="126" t="s">
        <v>562</v>
      </c>
      <c r="H68" s="115" t="s">
        <v>423</v>
      </c>
      <c r="I68" s="149" t="s">
        <v>609</v>
      </c>
      <c r="J68" s="139" t="s">
        <v>57</v>
      </c>
      <c r="K68" s="118" t="s">
        <v>130</v>
      </c>
      <c r="L68" s="21" t="s">
        <v>425</v>
      </c>
      <c r="M68" s="113" t="s">
        <v>57</v>
      </c>
      <c r="N68" s="22"/>
      <c r="O68" s="22"/>
      <c r="P68" s="22"/>
      <c r="Q68" s="22"/>
      <c r="R68" s="22"/>
      <c r="S68" s="22"/>
      <c r="T68" s="22"/>
      <c r="U68" s="22"/>
      <c r="V68" s="22"/>
    </row>
    <row r="69" spans="1:22" ht="60" customHeight="1">
      <c r="A69" s="144">
        <v>61</v>
      </c>
      <c r="B69" s="153" t="s">
        <v>607</v>
      </c>
      <c r="C69" s="154">
        <v>43424</v>
      </c>
      <c r="D69" s="155">
        <v>43425</v>
      </c>
      <c r="E69" s="156" t="s">
        <v>610</v>
      </c>
      <c r="F69" s="113" t="s">
        <v>401</v>
      </c>
      <c r="G69" s="157" t="s">
        <v>562</v>
      </c>
      <c r="H69" s="115" t="s">
        <v>423</v>
      </c>
      <c r="I69" s="153" t="s">
        <v>611</v>
      </c>
      <c r="J69" s="139" t="s">
        <v>57</v>
      </c>
      <c r="K69" s="118" t="s">
        <v>130</v>
      </c>
      <c r="L69" s="21" t="s">
        <v>425</v>
      </c>
      <c r="M69" s="113" t="s">
        <v>57</v>
      </c>
      <c r="N69" s="22"/>
      <c r="O69" s="22"/>
      <c r="P69" s="22"/>
      <c r="Q69" s="22"/>
      <c r="R69" s="22"/>
      <c r="S69" s="22"/>
      <c r="T69" s="22"/>
      <c r="U69" s="22"/>
      <c r="V69" s="22"/>
    </row>
    <row r="70" spans="1:22" ht="60" customHeight="1">
      <c r="A70" s="144">
        <v>62</v>
      </c>
      <c r="B70" s="119" t="s">
        <v>612</v>
      </c>
      <c r="C70" s="131">
        <v>43227</v>
      </c>
      <c r="D70" s="131">
        <v>43228</v>
      </c>
      <c r="E70" s="142" t="s">
        <v>574</v>
      </c>
      <c r="F70" s="120" t="s">
        <v>401</v>
      </c>
      <c r="G70" s="120" t="s">
        <v>450</v>
      </c>
      <c r="H70" s="115" t="s">
        <v>423</v>
      </c>
      <c r="I70" s="142" t="s">
        <v>613</v>
      </c>
      <c r="J70" s="158"/>
      <c r="K70" s="118" t="s">
        <v>130</v>
      </c>
      <c r="L70" s="21" t="s">
        <v>425</v>
      </c>
      <c r="M70" s="113" t="s">
        <v>57</v>
      </c>
      <c r="N70" s="22"/>
      <c r="O70" s="22"/>
      <c r="P70" s="22"/>
      <c r="Q70" s="22"/>
      <c r="R70" s="22"/>
      <c r="S70" s="22"/>
      <c r="T70" s="22"/>
      <c r="U70" s="22"/>
      <c r="V70" s="22"/>
    </row>
    <row r="71" spans="1:22" ht="60" customHeight="1">
      <c r="A71" s="144">
        <v>63</v>
      </c>
      <c r="B71" s="145" t="s">
        <v>614</v>
      </c>
      <c r="C71" s="159">
        <v>43538</v>
      </c>
      <c r="D71" s="159">
        <v>43540</v>
      </c>
      <c r="E71" s="160" t="s">
        <v>615</v>
      </c>
      <c r="F71" s="160" t="s">
        <v>401</v>
      </c>
      <c r="G71" s="160" t="s">
        <v>616</v>
      </c>
      <c r="H71" s="160" t="s">
        <v>423</v>
      </c>
      <c r="I71" s="160" t="s">
        <v>617</v>
      </c>
      <c r="J71" s="118" t="s">
        <v>618</v>
      </c>
      <c r="K71" s="118" t="s">
        <v>130</v>
      </c>
      <c r="L71" s="21" t="s">
        <v>425</v>
      </c>
      <c r="M71" s="113" t="s">
        <v>57</v>
      </c>
      <c r="N71" s="22"/>
      <c r="O71" s="22"/>
      <c r="P71" s="22"/>
      <c r="Q71" s="22"/>
      <c r="R71" s="22"/>
      <c r="S71" s="22"/>
      <c r="T71" s="22"/>
      <c r="U71" s="22"/>
      <c r="V71" s="22"/>
    </row>
    <row r="72" spans="1:22" ht="75" customHeight="1">
      <c r="A72" s="144">
        <v>64</v>
      </c>
      <c r="B72" s="161" t="s">
        <v>619</v>
      </c>
      <c r="C72" s="133">
        <v>43608</v>
      </c>
      <c r="D72" s="133">
        <v>43609</v>
      </c>
      <c r="E72" s="118" t="s">
        <v>620</v>
      </c>
      <c r="F72" s="126" t="s">
        <v>401</v>
      </c>
      <c r="G72" s="162" t="s">
        <v>621</v>
      </c>
      <c r="H72" s="118" t="s">
        <v>423</v>
      </c>
      <c r="I72" s="162" t="s">
        <v>622</v>
      </c>
      <c r="J72" s="118" t="s">
        <v>57</v>
      </c>
      <c r="K72" s="118" t="s">
        <v>130</v>
      </c>
      <c r="L72" s="21" t="s">
        <v>425</v>
      </c>
      <c r="M72" s="113" t="s">
        <v>57</v>
      </c>
      <c r="N72" s="22"/>
      <c r="O72" s="22"/>
      <c r="P72" s="22"/>
      <c r="Q72" s="22"/>
      <c r="R72" s="22"/>
      <c r="S72" s="22"/>
      <c r="T72" s="22"/>
      <c r="U72" s="22"/>
      <c r="V72" s="22"/>
    </row>
    <row r="73" spans="1:22" ht="60" customHeight="1">
      <c r="A73" s="145">
        <v>65</v>
      </c>
      <c r="B73" s="161" t="s">
        <v>619</v>
      </c>
      <c r="C73" s="133">
        <v>43608</v>
      </c>
      <c r="D73" s="133">
        <v>43609</v>
      </c>
      <c r="E73" s="118" t="s">
        <v>623</v>
      </c>
      <c r="F73" s="138" t="s">
        <v>401</v>
      </c>
      <c r="G73" s="162" t="s">
        <v>621</v>
      </c>
      <c r="H73" s="118" t="s">
        <v>423</v>
      </c>
      <c r="I73" s="149" t="s">
        <v>624</v>
      </c>
      <c r="J73" s="118" t="s">
        <v>57</v>
      </c>
      <c r="K73" s="118" t="s">
        <v>130</v>
      </c>
      <c r="L73" s="21" t="s">
        <v>425</v>
      </c>
      <c r="M73" s="113" t="s">
        <v>57</v>
      </c>
      <c r="N73" s="22"/>
      <c r="O73" s="22"/>
      <c r="P73" s="22"/>
      <c r="Q73" s="22"/>
      <c r="R73" s="22"/>
      <c r="S73" s="22"/>
      <c r="T73" s="22"/>
      <c r="U73" s="22"/>
      <c r="V73" s="22"/>
    </row>
    <row r="74" spans="1:22" ht="30" customHeight="1">
      <c r="A74" s="119">
        <v>66</v>
      </c>
      <c r="B74" s="145"/>
      <c r="C74" s="138"/>
      <c r="D74" s="138"/>
      <c r="E74" s="118"/>
      <c r="F74" s="21"/>
      <c r="G74" s="118"/>
      <c r="H74" s="118"/>
      <c r="I74" s="118"/>
      <c r="J74" s="118"/>
      <c r="K74" s="118"/>
      <c r="L74" s="118"/>
      <c r="M74" s="113"/>
      <c r="N74" s="22"/>
      <c r="O74" s="22"/>
      <c r="P74" s="22"/>
      <c r="Q74" s="22"/>
      <c r="R74" s="22"/>
      <c r="S74" s="22"/>
      <c r="T74" s="22"/>
      <c r="U74" s="22"/>
      <c r="V74" s="22"/>
    </row>
    <row r="75" spans="1:22" ht="30" customHeight="1">
      <c r="A75" s="15">
        <v>67</v>
      </c>
      <c r="B75" s="145"/>
      <c r="C75" s="163"/>
      <c r="D75" s="163"/>
      <c r="E75" s="21"/>
      <c r="F75" s="21"/>
      <c r="G75" s="19"/>
      <c r="H75" s="118"/>
      <c r="I75" s="21"/>
      <c r="J75" s="21"/>
      <c r="K75" s="21"/>
      <c r="L75" s="21"/>
      <c r="M75" s="113"/>
      <c r="N75" s="22"/>
      <c r="O75" s="22"/>
      <c r="P75" s="22"/>
      <c r="Q75" s="22"/>
      <c r="R75" s="22"/>
      <c r="S75" s="22"/>
      <c r="T75" s="22"/>
      <c r="U75" s="22"/>
      <c r="V75" s="22"/>
    </row>
    <row r="76" spans="1:22" ht="30" customHeight="1">
      <c r="A76" s="15">
        <v>68</v>
      </c>
      <c r="B76" s="164"/>
      <c r="C76" s="165"/>
      <c r="D76" s="166"/>
      <c r="E76" s="21"/>
      <c r="F76" s="21"/>
      <c r="G76" s="19"/>
      <c r="H76" s="118"/>
      <c r="I76" s="21"/>
      <c r="J76" s="21"/>
      <c r="K76" s="21"/>
      <c r="L76" s="118"/>
      <c r="M76" s="113"/>
      <c r="N76" s="22"/>
      <c r="O76" s="22"/>
      <c r="P76" s="22"/>
      <c r="Q76" s="22"/>
      <c r="R76" s="22"/>
      <c r="S76" s="22"/>
      <c r="T76" s="22"/>
      <c r="U76" s="22"/>
      <c r="V76" s="22"/>
    </row>
    <row r="77" spans="1:22" ht="30" customHeight="1">
      <c r="A77" s="15">
        <v>69</v>
      </c>
      <c r="B77" s="17"/>
      <c r="C77" s="17"/>
      <c r="D77" s="17"/>
      <c r="E77" s="25"/>
      <c r="F77" s="21"/>
      <c r="G77" s="17"/>
      <c r="H77" s="17"/>
      <c r="I77" s="17"/>
      <c r="J77" s="20"/>
      <c r="K77" s="25"/>
      <c r="L77" s="25"/>
      <c r="M77" s="113"/>
      <c r="N77" s="22"/>
      <c r="O77" s="22"/>
      <c r="P77" s="22"/>
      <c r="Q77" s="22"/>
      <c r="R77" s="22"/>
      <c r="S77" s="22"/>
      <c r="T77" s="22"/>
      <c r="U77" s="22"/>
      <c r="V77" s="22"/>
    </row>
    <row r="78" spans="1:22" ht="30" customHeight="1">
      <c r="A78" s="15">
        <v>70</v>
      </c>
      <c r="B78" s="17"/>
      <c r="C78" s="17"/>
      <c r="D78" s="17"/>
      <c r="E78" s="25"/>
      <c r="F78" s="21"/>
      <c r="G78" s="17"/>
      <c r="H78" s="17"/>
      <c r="I78" s="17"/>
      <c r="J78" s="20"/>
      <c r="K78" s="25"/>
      <c r="L78" s="25"/>
      <c r="M78" s="113"/>
      <c r="N78" s="22"/>
      <c r="O78" s="22"/>
      <c r="P78" s="22"/>
      <c r="Q78" s="22"/>
      <c r="R78" s="22"/>
      <c r="S78" s="22"/>
      <c r="T78" s="22"/>
      <c r="U78" s="22"/>
      <c r="V78" s="22"/>
    </row>
    <row r="79" spans="1:22" ht="30" customHeight="1">
      <c r="A79" s="15">
        <v>71</v>
      </c>
      <c r="B79" s="17"/>
      <c r="C79" s="17"/>
      <c r="D79" s="17"/>
      <c r="E79" s="25"/>
      <c r="F79" s="167"/>
      <c r="G79" s="17"/>
      <c r="H79" s="17"/>
      <c r="I79" s="17"/>
      <c r="J79" s="20"/>
      <c r="K79" s="25"/>
      <c r="L79" s="25"/>
      <c r="M79" s="113"/>
      <c r="N79" s="22"/>
      <c r="O79" s="22"/>
      <c r="P79" s="22"/>
      <c r="Q79" s="22"/>
      <c r="R79" s="22"/>
      <c r="S79" s="22"/>
      <c r="T79" s="22"/>
      <c r="U79" s="22"/>
      <c r="V79" s="22"/>
    </row>
    <row r="80" spans="1:22" ht="30" customHeight="1">
      <c r="A80" s="15">
        <v>72</v>
      </c>
      <c r="B80" s="17"/>
      <c r="C80" s="17"/>
      <c r="D80" s="17"/>
      <c r="E80" s="17"/>
      <c r="F80" s="167"/>
      <c r="G80" s="17"/>
      <c r="H80" s="17"/>
      <c r="I80" s="17"/>
      <c r="J80" s="20"/>
      <c r="K80" s="25"/>
      <c r="L80" s="25"/>
      <c r="M80" s="113"/>
      <c r="N80" s="22"/>
      <c r="O80" s="22"/>
      <c r="P80" s="22"/>
      <c r="Q80" s="22"/>
      <c r="R80" s="22"/>
      <c r="S80" s="22"/>
      <c r="T80" s="22"/>
      <c r="U80" s="22"/>
      <c r="V80" s="22"/>
    </row>
    <row r="81" spans="1:22" ht="30" customHeight="1">
      <c r="A81" s="15">
        <v>73</v>
      </c>
      <c r="B81" s="17"/>
      <c r="C81" s="17"/>
      <c r="D81" s="17"/>
      <c r="E81" s="17"/>
      <c r="F81" s="167"/>
      <c r="G81" s="17"/>
      <c r="H81" s="17"/>
      <c r="I81" s="17"/>
      <c r="J81" s="20"/>
      <c r="K81" s="25"/>
      <c r="L81" s="25"/>
      <c r="M81" s="113"/>
      <c r="N81" s="22"/>
      <c r="O81" s="22"/>
      <c r="P81" s="22"/>
      <c r="Q81" s="22"/>
      <c r="R81" s="22"/>
      <c r="S81" s="22"/>
      <c r="T81" s="22"/>
      <c r="U81" s="22"/>
      <c r="V81" s="22"/>
    </row>
    <row r="82" spans="1:22" ht="30" customHeight="1">
      <c r="A82" s="15">
        <v>74</v>
      </c>
      <c r="B82" s="17"/>
      <c r="C82" s="17"/>
      <c r="D82" s="17"/>
      <c r="E82" s="17"/>
      <c r="F82" s="167"/>
      <c r="G82" s="17"/>
      <c r="H82" s="17"/>
      <c r="I82" s="17"/>
      <c r="J82" s="20"/>
      <c r="K82" s="25"/>
      <c r="L82" s="25"/>
      <c r="M82" s="113"/>
      <c r="N82" s="22"/>
      <c r="O82" s="22"/>
      <c r="P82" s="22"/>
      <c r="Q82" s="22"/>
      <c r="R82" s="22"/>
      <c r="S82" s="22"/>
      <c r="T82" s="22"/>
      <c r="U82" s="22"/>
      <c r="V82" s="22"/>
    </row>
    <row r="83" spans="1:22" ht="30" customHeight="1">
      <c r="A83" s="15">
        <v>75</v>
      </c>
      <c r="B83" s="17"/>
      <c r="C83" s="17"/>
      <c r="D83" s="17"/>
      <c r="E83" s="17"/>
      <c r="F83" s="167"/>
      <c r="G83" s="17"/>
      <c r="H83" s="17"/>
      <c r="I83" s="17"/>
      <c r="J83" s="20"/>
      <c r="K83" s="25"/>
      <c r="L83" s="25"/>
      <c r="M83" s="113"/>
      <c r="N83" s="22"/>
      <c r="O83" s="22"/>
      <c r="P83" s="22"/>
      <c r="Q83" s="22"/>
      <c r="R83" s="22"/>
      <c r="S83" s="22"/>
      <c r="T83" s="22"/>
      <c r="U83" s="22"/>
      <c r="V83" s="22"/>
    </row>
    <row r="84" spans="1:22" ht="15.75" customHeight="1">
      <c r="A84" s="1"/>
      <c r="B84" s="22"/>
      <c r="C84" s="22"/>
      <c r="D84" s="22"/>
      <c r="E84" s="22"/>
      <c r="F84" s="22"/>
      <c r="G84" s="8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</row>
    <row r="85" spans="1:22" ht="15.75" customHeight="1">
      <c r="A85" s="1"/>
      <c r="B85" s="22"/>
      <c r="C85" s="22"/>
      <c r="D85" s="22"/>
      <c r="E85" s="22"/>
      <c r="F85" s="22"/>
      <c r="G85" s="8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</row>
    <row r="86" spans="1:22" ht="15.75" customHeight="1">
      <c r="A86" s="1"/>
      <c r="B86" s="22"/>
      <c r="C86" s="22"/>
      <c r="D86" s="22"/>
      <c r="E86" s="22"/>
      <c r="F86" s="22"/>
      <c r="G86" s="8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</row>
    <row r="87" spans="1:22" ht="15.75" customHeight="1">
      <c r="A87" s="1"/>
      <c r="B87" s="22"/>
      <c r="C87" s="22"/>
      <c r="D87" s="22"/>
      <c r="E87" s="22"/>
      <c r="F87" s="22"/>
      <c r="G87" s="8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</row>
    <row r="88" spans="1:22" ht="15.75" customHeight="1">
      <c r="A88" s="230" t="s">
        <v>625</v>
      </c>
      <c r="B88" s="223"/>
      <c r="C88" s="223"/>
      <c r="D88" s="223"/>
      <c r="E88" s="223"/>
      <c r="F88" s="221"/>
      <c r="G88" s="8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</row>
    <row r="89" spans="1:22" ht="28.5" customHeight="1">
      <c r="A89" s="1"/>
      <c r="B89" s="22"/>
      <c r="C89" s="22"/>
      <c r="D89" s="22"/>
      <c r="E89" s="22"/>
      <c r="F89" s="22"/>
      <c r="G89" s="82"/>
      <c r="H89" s="22"/>
      <c r="I89" s="22"/>
      <c r="J89" s="77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</row>
    <row r="90" spans="1:22" ht="15.75" customHeight="1">
      <c r="A90" s="1"/>
      <c r="B90" s="22"/>
      <c r="C90" s="22"/>
      <c r="D90" s="22"/>
      <c r="E90" s="22"/>
      <c r="F90" s="22"/>
      <c r="G90" s="8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</row>
    <row r="91" spans="1:22" ht="15.75" customHeight="1">
      <c r="A91" s="13" t="s">
        <v>23</v>
      </c>
      <c r="B91" s="8" t="s">
        <v>626</v>
      </c>
      <c r="C91" s="168" t="s">
        <v>627</v>
      </c>
      <c r="D91" s="168" t="s">
        <v>628</v>
      </c>
      <c r="E91" s="8" t="s">
        <v>629</v>
      </c>
      <c r="F91" s="8" t="s">
        <v>630</v>
      </c>
      <c r="G91" s="8" t="s">
        <v>631</v>
      </c>
      <c r="H91" s="169" t="s">
        <v>373</v>
      </c>
      <c r="I91" s="8" t="s">
        <v>310</v>
      </c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</row>
    <row r="92" spans="1:22" ht="15.75" customHeight="1">
      <c r="A92" s="17">
        <v>1</v>
      </c>
      <c r="B92" s="25"/>
      <c r="C92" s="170"/>
      <c r="D92" s="170"/>
      <c r="E92" s="25"/>
      <c r="F92" s="25"/>
      <c r="G92" s="25"/>
      <c r="H92" s="41"/>
      <c r="I92" s="25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</row>
    <row r="93" spans="1:22" ht="15.75" customHeight="1">
      <c r="A93" s="17">
        <v>2</v>
      </c>
      <c r="B93" s="25"/>
      <c r="C93" s="170"/>
      <c r="D93" s="170"/>
      <c r="E93" s="25"/>
      <c r="F93" s="25"/>
      <c r="G93" s="25"/>
      <c r="H93" s="41"/>
      <c r="I93" s="25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</row>
    <row r="94" spans="1:22" ht="15.75" customHeight="1">
      <c r="A94" s="17">
        <v>3</v>
      </c>
      <c r="B94" s="25"/>
      <c r="C94" s="170"/>
      <c r="D94" s="170"/>
      <c r="E94" s="25"/>
      <c r="F94" s="25"/>
      <c r="G94" s="25"/>
      <c r="H94" s="41"/>
      <c r="I94" s="25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</row>
    <row r="95" spans="1:22" ht="15.75" customHeight="1">
      <c r="A95" s="17">
        <v>4</v>
      </c>
      <c r="B95" s="25"/>
      <c r="C95" s="170"/>
      <c r="D95" s="170"/>
      <c r="E95" s="25"/>
      <c r="F95" s="25"/>
      <c r="G95" s="25"/>
      <c r="H95" s="41"/>
      <c r="I95" s="25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</row>
    <row r="96" spans="1:22" ht="15.75" customHeight="1">
      <c r="A96" s="17">
        <v>5</v>
      </c>
      <c r="B96" s="25"/>
      <c r="C96" s="170"/>
      <c r="D96" s="170"/>
      <c r="E96" s="25"/>
      <c r="F96" s="25"/>
      <c r="G96" s="25"/>
      <c r="H96" s="41"/>
      <c r="I96" s="25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</row>
    <row r="97" spans="1:22" ht="15.75" customHeight="1">
      <c r="A97" s="1"/>
      <c r="B97" s="22"/>
      <c r="C97" s="22"/>
      <c r="D97" s="22"/>
      <c r="E97" s="22"/>
      <c r="F97" s="22"/>
      <c r="G97" s="8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</row>
    <row r="98" spans="1:22" ht="15.75" customHeight="1">
      <c r="A98" s="1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</row>
    <row r="99" spans="1:22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</row>
    <row r="100" spans="1:22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</row>
    <row r="101" spans="1:22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</row>
    <row r="102" spans="1:2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</row>
    <row r="103" spans="1:22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</row>
    <row r="104" spans="1:22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</row>
    <row r="105" spans="1:22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</row>
    <row r="106" spans="1:22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</row>
    <row r="107" spans="1:22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</row>
    <row r="108" spans="1:22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</row>
    <row r="109" spans="1:22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</row>
    <row r="110" spans="1:22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</row>
    <row r="111" spans="1:22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</row>
    <row r="112" spans="1:2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</row>
    <row r="113" spans="1:22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</row>
    <row r="114" spans="1:22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</row>
    <row r="115" spans="1:22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</row>
    <row r="116" spans="1:22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</row>
    <row r="117" spans="1:22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</row>
    <row r="118" spans="1:22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</row>
    <row r="119" spans="1:22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</row>
    <row r="120" spans="1:22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</row>
    <row r="121" spans="1:22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</row>
    <row r="122" spans="1: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</row>
    <row r="123" spans="1:22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</row>
    <row r="124" spans="1:22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</row>
    <row r="125" spans="1:22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</row>
    <row r="126" spans="1:22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</row>
    <row r="127" spans="1:22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</row>
    <row r="128" spans="1:22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</row>
    <row r="129" spans="1:22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</row>
    <row r="130" spans="1:22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</row>
    <row r="131" spans="1:22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</row>
    <row r="132" spans="1:2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</row>
    <row r="133" spans="1:22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</row>
    <row r="134" spans="1:22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</row>
    <row r="135" spans="1:22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</row>
    <row r="136" spans="1:22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</row>
    <row r="137" spans="1:22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</row>
    <row r="138" spans="1:22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</row>
    <row r="139" spans="1:22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</row>
    <row r="140" spans="1:22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</row>
    <row r="141" spans="1:22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</row>
    <row r="142" spans="1:2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</row>
    <row r="143" spans="1:22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</row>
    <row r="144" spans="1:22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</row>
    <row r="145" spans="1:22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</row>
    <row r="146" spans="1:22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</row>
    <row r="147" spans="1:22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</row>
    <row r="148" spans="1:22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</row>
    <row r="149" spans="1:22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</row>
    <row r="150" spans="1:22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</row>
    <row r="151" spans="1:22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</row>
    <row r="152" spans="1:2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</row>
    <row r="153" spans="1:22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</row>
    <row r="154" spans="1:22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</row>
    <row r="155" spans="1:22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</row>
    <row r="156" spans="1:22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</row>
    <row r="157" spans="1:22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</row>
    <row r="158" spans="1:22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</row>
    <row r="159" spans="1:22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</row>
    <row r="160" spans="1:22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</row>
    <row r="161" spans="1:22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</row>
    <row r="162" spans="1:2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</row>
    <row r="163" spans="1:22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</row>
    <row r="164" spans="1:22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</row>
    <row r="165" spans="1:22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</row>
    <row r="166" spans="1:22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</row>
    <row r="167" spans="1:22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</row>
    <row r="168" spans="1:22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</row>
    <row r="169" spans="1:22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</row>
    <row r="170" spans="1:22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</row>
    <row r="171" spans="1:22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</row>
    <row r="172" spans="1:2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</row>
    <row r="173" spans="1:22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</row>
    <row r="174" spans="1:22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</row>
    <row r="175" spans="1:22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</row>
    <row r="176" spans="1:22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</row>
    <row r="177" spans="1:22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</row>
    <row r="178" spans="1:22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</row>
    <row r="179" spans="1:22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</row>
    <row r="180" spans="1:22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</row>
    <row r="181" spans="1:22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</row>
    <row r="182" spans="1:2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</row>
    <row r="183" spans="1:22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</row>
    <row r="184" spans="1:22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</row>
    <row r="185" spans="1:22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</row>
    <row r="186" spans="1:22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</row>
    <row r="187" spans="1:22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</row>
    <row r="188" spans="1:22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</row>
    <row r="189" spans="1:22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</row>
    <row r="190" spans="1:22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</row>
    <row r="191" spans="1:22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</row>
    <row r="192" spans="1:2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</row>
    <row r="193" spans="1:22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</row>
    <row r="194" spans="1:22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</row>
    <row r="195" spans="1:22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</row>
    <row r="196" spans="1:22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</row>
    <row r="197" spans="1:22" ht="15.75" customHeight="1"/>
    <row r="198" spans="1:22" ht="15.75" customHeight="1"/>
    <row r="199" spans="1:22" ht="15.75" customHeight="1"/>
    <row r="200" spans="1:22" ht="15.75" customHeight="1"/>
    <row r="201" spans="1:22" ht="15.75" customHeight="1"/>
    <row r="202" spans="1:22" ht="15.75" customHeight="1"/>
    <row r="203" spans="1:22" ht="15.75" customHeight="1"/>
    <row r="204" spans="1:22" ht="15.75" customHeight="1"/>
    <row r="205" spans="1:22" ht="15.75" customHeight="1"/>
    <row r="206" spans="1:22" ht="15.75" customHeight="1"/>
    <row r="207" spans="1:22" ht="15.75" customHeight="1"/>
    <row r="208" spans="1:22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autoFilter ref="A8:L83"/>
  <mergeCells count="3">
    <mergeCell ref="A6:E6"/>
    <mergeCell ref="B1:H4"/>
    <mergeCell ref="A88:F88"/>
  </mergeCells>
  <conditionalFormatting sqref="F9:F18 F21:F32 F34:F36">
    <cfRule type="colorScale" priority="1">
      <colorScale>
        <cfvo type="min"/>
        <cfvo type="max"/>
        <color rgb="FF57BB8A"/>
        <color rgb="FFFFFFFF"/>
      </colorScale>
    </cfRule>
  </conditionalFormatting>
  <dataValidations count="7">
    <dataValidation type="list" allowBlank="1" sqref="F54:F78">
      <formula1>"Ponente,Asistentes,Ponente Magistral,Compilador de Memorias"</formula1>
    </dataValidation>
    <dataValidation type="list" allowBlank="1" showInputMessage="1" showErrorMessage="1" prompt="Soporte - Indique por favor la existencia del soporte." sqref="H97 J96:J97 I98:J100 J101:J985">
      <formula1>"SI,NO"</formula1>
    </dataValidation>
    <dataValidation type="list" allowBlank="1" showErrorMessage="1" sqref="F10 F12:F13">
      <formula1>"Ponente,Ponente Magistral,Asistente"</formula1>
    </dataValidation>
    <dataValidation type="list" allowBlank="1" showErrorMessage="1" sqref="F9 F11">
      <formula1>"Ponente,Asistente,Ponente Magistral,Compilador de Memorias"</formula1>
    </dataValidation>
    <dataValidation type="list" allowBlank="1" sqref="F43:F53">
      <formula1>"Ponente,Asistentes,Ponente Magistral,Compilador de Memorias,Organizador"</formula1>
    </dataValidation>
    <dataValidation type="list" allowBlank="1" showErrorMessage="1" sqref="F14:F18 F20:F27 F29:F37">
      <formula1>"Asistente,Ponente,Ponente Magistral"</formula1>
    </dataValidation>
    <dataValidation type="list" allowBlank="1" sqref="H9:H70 H72:H76">
      <formula1>"Nacional,Internacional,"</formula1>
    </dataValidation>
  </dataValidations>
  <pageMargins left="0.7" right="0.7" top="0.75" bottom="0.75" header="0" footer="0"/>
  <pageSetup orientation="landscape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workbookViewId="0"/>
  </sheetViews>
  <sheetFormatPr baseColWidth="10" defaultColWidth="14.42578125" defaultRowHeight="15" customHeight="1"/>
  <cols>
    <col min="1" max="1" width="2.5703125" customWidth="1"/>
    <col min="2" max="2" width="24" customWidth="1"/>
    <col min="3" max="3" width="18.7109375" customWidth="1"/>
    <col min="4" max="4" width="17.5703125" customWidth="1"/>
    <col min="5" max="5" width="15.7109375" customWidth="1"/>
    <col min="6" max="7" width="17.42578125" customWidth="1"/>
    <col min="8" max="8" width="8.7109375" customWidth="1"/>
    <col min="9" max="9" width="13" customWidth="1"/>
    <col min="10" max="19" width="8.28515625" customWidth="1"/>
  </cols>
  <sheetData>
    <row r="1" spans="1:19">
      <c r="A1" s="227" t="s">
        <v>296</v>
      </c>
      <c r="B1" s="225"/>
      <c r="C1" s="225"/>
      <c r="D1" s="225"/>
      <c r="E1" s="225"/>
      <c r="F1" s="225"/>
      <c r="G1" s="225"/>
      <c r="H1" s="67"/>
      <c r="I1" s="67"/>
      <c r="J1" s="67"/>
      <c r="K1" s="2"/>
      <c r="L1" s="2"/>
      <c r="M1" s="2"/>
      <c r="N1" s="2"/>
      <c r="O1" s="2"/>
      <c r="P1" s="2"/>
      <c r="Q1" s="2"/>
      <c r="R1" s="2"/>
      <c r="S1" s="2"/>
    </row>
    <row r="2" spans="1:19">
      <c r="A2" s="225"/>
      <c r="B2" s="225"/>
      <c r="C2" s="225"/>
      <c r="D2" s="225"/>
      <c r="E2" s="225"/>
      <c r="F2" s="225"/>
      <c r="G2" s="225"/>
      <c r="H2" s="67"/>
      <c r="I2" s="67"/>
      <c r="J2" s="67"/>
      <c r="K2" s="2"/>
      <c r="L2" s="2"/>
      <c r="M2" s="2"/>
      <c r="N2" s="2"/>
      <c r="O2" s="2"/>
      <c r="P2" s="2"/>
      <c r="Q2" s="2"/>
      <c r="R2" s="2"/>
      <c r="S2" s="2"/>
    </row>
    <row r="3" spans="1:19">
      <c r="A3" s="225"/>
      <c r="B3" s="225"/>
      <c r="C3" s="225"/>
      <c r="D3" s="225"/>
      <c r="E3" s="225"/>
      <c r="F3" s="225"/>
      <c r="G3" s="225"/>
      <c r="H3" s="67"/>
      <c r="I3" s="67"/>
      <c r="J3" s="67"/>
      <c r="K3" s="2"/>
      <c r="L3" s="2"/>
      <c r="M3" s="2"/>
      <c r="N3" s="2"/>
      <c r="O3" s="2"/>
      <c r="P3" s="2"/>
      <c r="Q3" s="2"/>
      <c r="R3" s="2"/>
      <c r="S3" s="2"/>
    </row>
    <row r="4" spans="1:19">
      <c r="A4" s="225"/>
      <c r="B4" s="225"/>
      <c r="C4" s="225"/>
      <c r="D4" s="225"/>
      <c r="E4" s="225"/>
      <c r="F4" s="225"/>
      <c r="G4" s="225"/>
      <c r="H4" s="67"/>
      <c r="I4" s="67"/>
      <c r="J4" s="67"/>
      <c r="K4" s="2"/>
      <c r="L4" s="2"/>
      <c r="M4" s="2"/>
      <c r="N4" s="2"/>
      <c r="O4" s="2"/>
      <c r="P4" s="2"/>
      <c r="Q4" s="2"/>
      <c r="R4" s="2"/>
      <c r="S4" s="2"/>
    </row>
    <row r="5" spans="1:19">
      <c r="A5" s="67"/>
      <c r="B5" s="67"/>
      <c r="C5" s="67"/>
      <c r="D5" s="67"/>
      <c r="E5" s="67"/>
      <c r="F5" s="67"/>
      <c r="G5" s="67"/>
      <c r="H5" s="67"/>
      <c r="I5" s="67"/>
      <c r="J5" s="67"/>
      <c r="K5" s="2"/>
      <c r="L5" s="2"/>
      <c r="M5" s="2"/>
      <c r="N5" s="2"/>
      <c r="O5" s="2"/>
      <c r="P5" s="2"/>
      <c r="Q5" s="2"/>
      <c r="R5" s="2"/>
      <c r="S5" s="2"/>
    </row>
    <row r="6" spans="1:19" ht="15.75" customHeight="1">
      <c r="A6" s="67"/>
      <c r="B6" s="67"/>
      <c r="C6" s="67"/>
      <c r="D6" s="67"/>
      <c r="E6" s="67"/>
      <c r="F6" s="67"/>
      <c r="G6" s="224" t="s">
        <v>301</v>
      </c>
      <c r="H6" s="225"/>
      <c r="I6" s="67"/>
      <c r="J6" s="67"/>
      <c r="K6" s="2"/>
      <c r="L6" s="2"/>
      <c r="M6" s="2"/>
      <c r="N6" s="2"/>
      <c r="O6" s="2"/>
      <c r="P6" s="2"/>
      <c r="Q6" s="2"/>
      <c r="R6" s="2"/>
      <c r="S6" s="2"/>
    </row>
    <row r="7" spans="1:19" ht="15.75" customHeight="1">
      <c r="A7" s="226" t="s">
        <v>403</v>
      </c>
      <c r="B7" s="223"/>
      <c r="C7" s="223"/>
      <c r="D7" s="221"/>
      <c r="E7" s="67"/>
      <c r="F7" s="67"/>
      <c r="G7" s="225"/>
      <c r="H7" s="225"/>
      <c r="I7" s="67"/>
      <c r="J7" s="67"/>
      <c r="K7" s="2"/>
      <c r="L7" s="2"/>
      <c r="M7" s="2"/>
      <c r="N7" s="2"/>
      <c r="O7" s="2"/>
      <c r="P7" s="2"/>
      <c r="Q7" s="2"/>
      <c r="R7" s="2"/>
      <c r="S7" s="2"/>
    </row>
    <row r="8" spans="1:19">
      <c r="A8" s="67"/>
      <c r="B8" s="67"/>
      <c r="C8" s="67"/>
      <c r="D8" s="67"/>
      <c r="E8" s="67"/>
      <c r="F8" s="67"/>
      <c r="G8" s="67"/>
      <c r="H8" s="67"/>
      <c r="I8" s="67"/>
      <c r="J8" s="67"/>
      <c r="K8" s="2"/>
      <c r="L8" s="2"/>
      <c r="M8" s="2"/>
      <c r="N8" s="2"/>
      <c r="O8" s="2"/>
      <c r="P8" s="2"/>
      <c r="Q8" s="2"/>
      <c r="R8" s="2"/>
      <c r="S8" s="2"/>
    </row>
    <row r="9" spans="1:19" ht="28.5" customHeight="1">
      <c r="A9" s="103" t="s">
        <v>23</v>
      </c>
      <c r="B9" s="106" t="s">
        <v>405</v>
      </c>
      <c r="C9" s="106" t="s">
        <v>407</v>
      </c>
      <c r="D9" s="106" t="s">
        <v>408</v>
      </c>
      <c r="E9" s="106" t="s">
        <v>409</v>
      </c>
      <c r="F9" s="106" t="s">
        <v>410</v>
      </c>
      <c r="G9" s="106" t="s">
        <v>309</v>
      </c>
      <c r="H9" s="106" t="s">
        <v>294</v>
      </c>
      <c r="I9" s="106" t="s">
        <v>310</v>
      </c>
      <c r="J9" s="67"/>
      <c r="K9" s="2"/>
      <c r="L9" s="2"/>
      <c r="M9" s="2"/>
      <c r="N9" s="2"/>
      <c r="O9" s="2"/>
      <c r="P9" s="2"/>
      <c r="Q9" s="2"/>
      <c r="R9" s="2"/>
      <c r="S9" s="2"/>
    </row>
    <row r="10" spans="1:19">
      <c r="A10" s="73">
        <v>1</v>
      </c>
      <c r="B10" s="74"/>
      <c r="C10" s="74"/>
      <c r="D10" s="74"/>
      <c r="E10" s="74"/>
      <c r="F10" s="74"/>
      <c r="G10" s="74"/>
      <c r="H10" s="74" t="str">
        <f t="shared" ref="H10:H17" si="0">IF(COUNTBLANK(B10:G10)&gt;0,"No Cumple","Cumple")</f>
        <v>No Cumple</v>
      </c>
      <c r="I10" s="74"/>
      <c r="J10" s="67"/>
      <c r="K10" s="2"/>
      <c r="L10" s="2"/>
      <c r="M10" s="2"/>
      <c r="N10" s="2"/>
      <c r="O10" s="2"/>
      <c r="P10" s="2"/>
      <c r="Q10" s="2"/>
      <c r="R10" s="2"/>
      <c r="S10" s="2"/>
    </row>
    <row r="11" spans="1:19">
      <c r="A11" s="73">
        <v>2</v>
      </c>
      <c r="B11" s="74"/>
      <c r="C11" s="74"/>
      <c r="D11" s="74"/>
      <c r="E11" s="74"/>
      <c r="F11" s="74"/>
      <c r="G11" s="74"/>
      <c r="H11" s="74" t="str">
        <f t="shared" si="0"/>
        <v>No Cumple</v>
      </c>
      <c r="I11" s="74"/>
      <c r="J11" s="67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73">
        <v>3</v>
      </c>
      <c r="B12" s="74"/>
      <c r="C12" s="74"/>
      <c r="D12" s="74"/>
      <c r="E12" s="74"/>
      <c r="F12" s="74"/>
      <c r="G12" s="74"/>
      <c r="H12" s="74" t="str">
        <f t="shared" si="0"/>
        <v>No Cumple</v>
      </c>
      <c r="I12" s="74"/>
      <c r="J12" s="67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73">
        <v>4</v>
      </c>
      <c r="B13" s="74"/>
      <c r="C13" s="74"/>
      <c r="D13" s="74"/>
      <c r="E13" s="74"/>
      <c r="F13" s="74"/>
      <c r="G13" s="74"/>
      <c r="H13" s="74" t="str">
        <f t="shared" si="0"/>
        <v>No Cumple</v>
      </c>
      <c r="I13" s="74"/>
      <c r="J13" s="67"/>
      <c r="K13" s="2"/>
      <c r="L13" s="2"/>
      <c r="M13" s="2"/>
      <c r="N13" s="2"/>
      <c r="O13" s="2"/>
      <c r="P13" s="2"/>
      <c r="Q13" s="2"/>
      <c r="R13" s="2"/>
      <c r="S13" s="2"/>
    </row>
    <row r="14" spans="1:19">
      <c r="A14" s="73">
        <v>5</v>
      </c>
      <c r="B14" s="74"/>
      <c r="C14" s="74"/>
      <c r="D14" s="74"/>
      <c r="E14" s="74"/>
      <c r="F14" s="74"/>
      <c r="G14" s="74"/>
      <c r="H14" s="74" t="str">
        <f t="shared" si="0"/>
        <v>No Cumple</v>
      </c>
      <c r="I14" s="74"/>
      <c r="J14" s="67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73">
        <v>6</v>
      </c>
      <c r="B15" s="74"/>
      <c r="C15" s="74"/>
      <c r="D15" s="74"/>
      <c r="E15" s="74"/>
      <c r="F15" s="74"/>
      <c r="G15" s="74"/>
      <c r="H15" s="74" t="str">
        <f t="shared" si="0"/>
        <v>No Cumple</v>
      </c>
      <c r="I15" s="74"/>
      <c r="J15" s="67"/>
      <c r="K15" s="2"/>
      <c r="L15" s="2"/>
      <c r="M15" s="2"/>
      <c r="N15" s="2"/>
      <c r="O15" s="2"/>
      <c r="P15" s="2"/>
      <c r="Q15" s="2"/>
      <c r="R15" s="2"/>
      <c r="S15" s="2"/>
    </row>
    <row r="16" spans="1:19">
      <c r="A16" s="73">
        <v>7</v>
      </c>
      <c r="B16" s="74"/>
      <c r="C16" s="74"/>
      <c r="D16" s="74"/>
      <c r="E16" s="74"/>
      <c r="F16" s="74"/>
      <c r="G16" s="74"/>
      <c r="H16" s="74" t="str">
        <f t="shared" si="0"/>
        <v>No Cumple</v>
      </c>
      <c r="I16" s="74"/>
      <c r="J16" s="67"/>
      <c r="K16" s="2"/>
      <c r="L16" s="2"/>
      <c r="M16" s="2"/>
      <c r="N16" s="2"/>
      <c r="O16" s="2"/>
      <c r="P16" s="2"/>
      <c r="Q16" s="2"/>
      <c r="R16" s="2"/>
      <c r="S16" s="2"/>
    </row>
    <row r="17" spans="1:19">
      <c r="A17" s="73">
        <v>8</v>
      </c>
      <c r="B17" s="74"/>
      <c r="C17" s="74"/>
      <c r="D17" s="74"/>
      <c r="E17" s="74"/>
      <c r="F17" s="74"/>
      <c r="G17" s="74"/>
      <c r="H17" s="74" t="str">
        <f t="shared" si="0"/>
        <v>No Cumple</v>
      </c>
      <c r="I17" s="74"/>
      <c r="J17" s="67"/>
      <c r="K17" s="2"/>
      <c r="L17" s="2"/>
      <c r="M17" s="2"/>
      <c r="N17" s="2"/>
      <c r="O17" s="2"/>
      <c r="P17" s="2"/>
      <c r="Q17" s="2"/>
      <c r="R17" s="2"/>
      <c r="S17" s="2"/>
    </row>
    <row r="18" spans="1:19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2"/>
      <c r="L18" s="2"/>
      <c r="M18" s="2"/>
      <c r="N18" s="2"/>
      <c r="O18" s="2"/>
      <c r="P18" s="2"/>
      <c r="Q18" s="2"/>
      <c r="R18" s="2"/>
      <c r="S18" s="2"/>
    </row>
    <row r="19" spans="1:19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2"/>
      <c r="L19" s="2"/>
      <c r="M19" s="2"/>
      <c r="N19" s="2"/>
      <c r="O19" s="2"/>
      <c r="P19" s="2"/>
      <c r="Q19" s="2"/>
      <c r="R19" s="2"/>
      <c r="S19" s="2"/>
    </row>
    <row r="20" spans="1:19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2"/>
      <c r="L20" s="2"/>
      <c r="M20" s="2"/>
      <c r="N20" s="2"/>
      <c r="O20" s="2"/>
      <c r="P20" s="2"/>
      <c r="Q20" s="2"/>
      <c r="R20" s="2"/>
      <c r="S20" s="2"/>
    </row>
    <row r="21" spans="1:19" ht="15.75" customHeight="1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2"/>
      <c r="L21" s="2"/>
      <c r="M21" s="2"/>
      <c r="N21" s="2"/>
      <c r="O21" s="2"/>
      <c r="P21" s="2"/>
      <c r="Q21" s="2"/>
      <c r="R21" s="2"/>
      <c r="S21" s="2"/>
    </row>
    <row r="22" spans="1:1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5.75" customHeight="1"/>
    <row r="25" spans="1:19" ht="15.75" customHeight="1"/>
    <row r="26" spans="1:19" ht="15.75" customHeight="1"/>
    <row r="27" spans="1:19" ht="15.75" customHeight="1"/>
    <row r="28" spans="1:19" ht="15.75" customHeight="1"/>
    <row r="29" spans="1:19" ht="15.75" customHeight="1"/>
    <row r="30" spans="1:19" ht="15.75" customHeight="1"/>
    <row r="31" spans="1:19" ht="15.75" customHeight="1"/>
    <row r="32" spans="1:1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7:D7"/>
    <mergeCell ref="A1:G4"/>
    <mergeCell ref="G6:H7"/>
  </mergeCells>
  <dataValidations count="1">
    <dataValidation type="list" allowBlank="1" showInputMessage="1" showErrorMessage="1" prompt="Soporte - Indique por favor" sqref="G10:G1000">
      <formula1>"SI,NO"</formula1>
    </dataValidation>
  </dataValidation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0"/>
  <sheetViews>
    <sheetView showGridLines="0" workbookViewId="0"/>
  </sheetViews>
  <sheetFormatPr baseColWidth="10" defaultColWidth="14.42578125" defaultRowHeight="15" customHeight="1"/>
  <cols>
    <col min="1" max="1" width="2.85546875" customWidth="1"/>
    <col min="2" max="3" width="8.7109375" customWidth="1"/>
    <col min="4" max="4" width="11.42578125" customWidth="1"/>
    <col min="5" max="5" width="21.7109375" customWidth="1"/>
    <col min="6" max="6" width="21.42578125" customWidth="1"/>
    <col min="7" max="7" width="10.42578125" customWidth="1"/>
    <col min="8" max="8" width="10" customWidth="1"/>
    <col min="9" max="10" width="10.140625" customWidth="1"/>
    <col min="11" max="11" width="8.7109375" customWidth="1"/>
    <col min="12" max="12" width="10.7109375" customWidth="1"/>
    <col min="13" max="13" width="11.42578125" customWidth="1"/>
    <col min="14" max="22" width="8.28515625" customWidth="1"/>
  </cols>
  <sheetData>
    <row r="1" spans="1:22">
      <c r="A1" s="67"/>
      <c r="B1" s="227" t="s">
        <v>504</v>
      </c>
      <c r="C1" s="225"/>
      <c r="D1" s="225"/>
      <c r="E1" s="225"/>
      <c r="F1" s="225"/>
      <c r="G1" s="225"/>
      <c r="H1" s="225"/>
      <c r="I1" s="67"/>
      <c r="J1" s="67"/>
      <c r="K1" s="67"/>
      <c r="L1" s="67"/>
      <c r="M1" s="67"/>
      <c r="N1" s="2"/>
      <c r="O1" s="2"/>
      <c r="P1" s="2"/>
      <c r="Q1" s="2"/>
      <c r="R1" s="2"/>
      <c r="S1" s="2"/>
      <c r="T1" s="2"/>
      <c r="U1" s="2"/>
      <c r="V1" s="2"/>
    </row>
    <row r="2" spans="1:22">
      <c r="A2" s="67"/>
      <c r="B2" s="225"/>
      <c r="C2" s="225"/>
      <c r="D2" s="225"/>
      <c r="E2" s="225"/>
      <c r="F2" s="225"/>
      <c r="G2" s="225"/>
      <c r="H2" s="225"/>
      <c r="I2" s="67"/>
      <c r="J2" s="67"/>
      <c r="K2" s="67"/>
      <c r="L2" s="67"/>
      <c r="M2" s="67"/>
      <c r="N2" s="2"/>
      <c r="O2" s="2"/>
      <c r="P2" s="2"/>
      <c r="Q2" s="2"/>
      <c r="R2" s="2"/>
      <c r="S2" s="2"/>
      <c r="T2" s="2"/>
      <c r="U2" s="2"/>
      <c r="V2" s="2"/>
    </row>
    <row r="3" spans="1:22">
      <c r="A3" s="67"/>
      <c r="B3" s="225"/>
      <c r="C3" s="225"/>
      <c r="D3" s="225"/>
      <c r="E3" s="225"/>
      <c r="F3" s="225"/>
      <c r="G3" s="225"/>
      <c r="H3" s="225"/>
      <c r="I3" s="67"/>
      <c r="J3" s="67"/>
      <c r="K3" s="67"/>
      <c r="L3" s="67"/>
      <c r="M3" s="67"/>
      <c r="N3" s="2"/>
      <c r="O3" s="2"/>
      <c r="P3" s="2"/>
      <c r="Q3" s="2"/>
      <c r="R3" s="2"/>
      <c r="S3" s="2"/>
      <c r="T3" s="2"/>
      <c r="U3" s="2"/>
      <c r="V3" s="2"/>
    </row>
    <row r="4" spans="1:22">
      <c r="A4" s="67"/>
      <c r="B4" s="225"/>
      <c r="C4" s="225"/>
      <c r="D4" s="225"/>
      <c r="E4" s="225"/>
      <c r="F4" s="225"/>
      <c r="G4" s="225"/>
      <c r="H4" s="225"/>
      <c r="I4" s="67"/>
      <c r="J4" s="67"/>
      <c r="K4" s="67"/>
      <c r="L4" s="67"/>
      <c r="M4" s="67"/>
      <c r="N4" s="2"/>
      <c r="O4" s="2"/>
      <c r="P4" s="2"/>
      <c r="Q4" s="2"/>
      <c r="R4" s="2"/>
      <c r="S4" s="2"/>
      <c r="T4" s="2"/>
      <c r="U4" s="2"/>
      <c r="V4" s="2"/>
    </row>
    <row r="5" spans="1:22" ht="15.75" customHeight="1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2"/>
      <c r="O5" s="2"/>
      <c r="P5" s="2"/>
      <c r="Q5" s="2"/>
      <c r="R5" s="2"/>
      <c r="S5" s="2"/>
      <c r="T5" s="2"/>
      <c r="U5" s="2"/>
      <c r="V5" s="2"/>
    </row>
    <row r="6" spans="1:22" ht="15.75" customHeight="1">
      <c r="A6" s="226" t="s">
        <v>508</v>
      </c>
      <c r="B6" s="223"/>
      <c r="C6" s="223"/>
      <c r="D6" s="221"/>
      <c r="E6" s="67"/>
      <c r="F6" s="67"/>
      <c r="G6" s="67"/>
      <c r="H6" s="67"/>
      <c r="I6" s="67"/>
      <c r="J6" s="67"/>
      <c r="K6" s="67"/>
      <c r="L6" s="67"/>
      <c r="M6" s="67"/>
      <c r="N6" s="2"/>
      <c r="O6" s="2"/>
      <c r="P6" s="2"/>
      <c r="Q6" s="2"/>
      <c r="R6" s="2"/>
      <c r="S6" s="2"/>
      <c r="T6" s="2"/>
      <c r="U6" s="2"/>
      <c r="V6" s="2"/>
    </row>
    <row r="7" spans="1:22">
      <c r="A7" s="130"/>
      <c r="B7" s="130"/>
      <c r="C7" s="130"/>
      <c r="D7" s="130"/>
      <c r="E7" s="67"/>
      <c r="F7" s="67"/>
      <c r="G7" s="67"/>
      <c r="H7" s="67"/>
      <c r="I7" s="224" t="s">
        <v>301</v>
      </c>
      <c r="J7" s="225"/>
      <c r="K7" s="67"/>
      <c r="L7" s="67"/>
      <c r="M7" s="67"/>
      <c r="N7" s="2"/>
      <c r="O7" s="2"/>
      <c r="P7" s="2"/>
      <c r="Q7" s="2"/>
      <c r="R7" s="2"/>
      <c r="S7" s="2"/>
      <c r="T7" s="2"/>
      <c r="U7" s="2"/>
      <c r="V7" s="2"/>
    </row>
    <row r="8" spans="1:22">
      <c r="A8" s="67"/>
      <c r="B8" s="67"/>
      <c r="C8" s="67"/>
      <c r="D8" s="67"/>
      <c r="E8" s="67"/>
      <c r="F8" s="67"/>
      <c r="G8" s="67"/>
      <c r="H8" s="67"/>
      <c r="I8" s="231"/>
      <c r="J8" s="231"/>
      <c r="K8" s="67"/>
      <c r="L8" s="67"/>
      <c r="M8" s="67"/>
      <c r="N8" s="2"/>
      <c r="O8" s="2"/>
      <c r="P8" s="2"/>
      <c r="Q8" s="2"/>
      <c r="R8" s="2"/>
      <c r="S8" s="2"/>
      <c r="T8" s="2"/>
      <c r="U8" s="2"/>
      <c r="V8" s="2"/>
    </row>
    <row r="9" spans="1:22" ht="28.5" customHeight="1">
      <c r="A9" s="69" t="s">
        <v>23</v>
      </c>
      <c r="B9" s="69" t="s">
        <v>311</v>
      </c>
      <c r="C9" s="69" t="s">
        <v>529</v>
      </c>
      <c r="D9" s="69" t="s">
        <v>304</v>
      </c>
      <c r="E9" s="69" t="s">
        <v>530</v>
      </c>
      <c r="F9" s="69" t="s">
        <v>306</v>
      </c>
      <c r="G9" s="69" t="s">
        <v>399</v>
      </c>
      <c r="H9" s="69" t="s">
        <v>307</v>
      </c>
      <c r="I9" s="69" t="s">
        <v>309</v>
      </c>
      <c r="J9" s="64" t="s">
        <v>294</v>
      </c>
      <c r="K9" s="64" t="s">
        <v>373</v>
      </c>
      <c r="L9" s="64" t="s">
        <v>310</v>
      </c>
      <c r="M9" s="71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73">
        <v>1</v>
      </c>
      <c r="B10" s="74"/>
      <c r="C10" s="74"/>
      <c r="D10" s="74"/>
      <c r="E10" s="74"/>
      <c r="F10" s="74"/>
      <c r="G10" s="74"/>
      <c r="H10" s="74"/>
      <c r="I10" s="74"/>
      <c r="J10" s="74" t="str">
        <f t="shared" ref="J10:J15" si="0">IF(COUNTBLANK(D10:I10)&gt;0,"No Cumple","Cumple")</f>
        <v>No Cumple</v>
      </c>
      <c r="K10" s="74"/>
      <c r="L10" s="74"/>
      <c r="M10" s="67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73">
        <v>2</v>
      </c>
      <c r="B11" s="74"/>
      <c r="C11" s="74"/>
      <c r="D11" s="74"/>
      <c r="E11" s="74"/>
      <c r="F11" s="74"/>
      <c r="G11" s="74"/>
      <c r="H11" s="74"/>
      <c r="I11" s="74"/>
      <c r="J11" s="74" t="str">
        <f t="shared" si="0"/>
        <v>No Cumple</v>
      </c>
      <c r="K11" s="74"/>
      <c r="L11" s="74"/>
      <c r="M11" s="67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73">
        <v>3</v>
      </c>
      <c r="B12" s="74"/>
      <c r="C12" s="74"/>
      <c r="D12" s="74"/>
      <c r="E12" s="74"/>
      <c r="F12" s="74"/>
      <c r="G12" s="74"/>
      <c r="H12" s="74"/>
      <c r="I12" s="74"/>
      <c r="J12" s="74" t="str">
        <f t="shared" si="0"/>
        <v>No Cumple</v>
      </c>
      <c r="K12" s="74"/>
      <c r="L12" s="74"/>
      <c r="M12" s="67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73">
        <v>4</v>
      </c>
      <c r="B13" s="74"/>
      <c r="C13" s="74"/>
      <c r="D13" s="74"/>
      <c r="E13" s="74"/>
      <c r="F13" s="74"/>
      <c r="G13" s="74"/>
      <c r="H13" s="74"/>
      <c r="I13" s="74"/>
      <c r="J13" s="74" t="str">
        <f t="shared" si="0"/>
        <v>No Cumple</v>
      </c>
      <c r="K13" s="74"/>
      <c r="L13" s="74"/>
      <c r="M13" s="67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73">
        <v>5</v>
      </c>
      <c r="B14" s="74"/>
      <c r="C14" s="74"/>
      <c r="D14" s="74"/>
      <c r="E14" s="74"/>
      <c r="F14" s="74"/>
      <c r="G14" s="74"/>
      <c r="H14" s="74"/>
      <c r="I14" s="74"/>
      <c r="J14" s="74" t="str">
        <f t="shared" si="0"/>
        <v>No Cumple</v>
      </c>
      <c r="K14" s="74"/>
      <c r="L14" s="74"/>
      <c r="M14" s="67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73">
        <v>6</v>
      </c>
      <c r="B15" s="74"/>
      <c r="C15" s="74"/>
      <c r="D15" s="74"/>
      <c r="E15" s="74"/>
      <c r="F15" s="74"/>
      <c r="G15" s="74"/>
      <c r="H15" s="74"/>
      <c r="I15" s="74"/>
      <c r="J15" s="74" t="str">
        <f t="shared" si="0"/>
        <v>No Cumple</v>
      </c>
      <c r="K15" s="74"/>
      <c r="L15" s="74"/>
      <c r="M15" s="67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2"/>
      <c r="O19" s="2"/>
      <c r="P19" s="2"/>
      <c r="Q19" s="2"/>
      <c r="R19" s="2"/>
      <c r="S19" s="2"/>
      <c r="T19" s="2"/>
      <c r="U19" s="2"/>
      <c r="V19" s="2"/>
    </row>
    <row r="20" spans="1:22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customHeight="1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/>
    <row r="25" spans="1:22" ht="15.75" customHeight="1"/>
    <row r="26" spans="1:22" ht="15.75" customHeight="1"/>
    <row r="27" spans="1:22" ht="15.75" customHeight="1"/>
    <row r="28" spans="1:22" ht="15.75" customHeight="1"/>
    <row r="29" spans="1:22" ht="15.75" customHeight="1"/>
    <row r="30" spans="1:22" ht="15.75" customHeight="1"/>
    <row r="31" spans="1:22" ht="15.75" customHeight="1"/>
    <row r="32" spans="1:2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6:D6"/>
    <mergeCell ref="B1:H4"/>
    <mergeCell ref="I7:J8"/>
  </mergeCells>
  <dataValidations count="1">
    <dataValidation type="list" allowBlank="1" showInputMessage="1" showErrorMessage="1" prompt="Soporte - Indique por favor la existencia del soporte_x000a_" sqref="I10:I15 J16:J1000">
      <formula1>"SI,NO"</formula1>
    </dataValidation>
  </dataValidations>
  <pageMargins left="0.7" right="0.7" top="0.75" bottom="0.75" header="0" footer="0"/>
  <pageSetup orientation="landscape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00"/>
  <sheetViews>
    <sheetView showGridLines="0" topLeftCell="B1" workbookViewId="0"/>
  </sheetViews>
  <sheetFormatPr baseColWidth="10" defaultColWidth="14.42578125" defaultRowHeight="15" customHeight="1"/>
  <cols>
    <col min="1" max="1" width="0.140625" hidden="1" customWidth="1"/>
    <col min="2" max="2" width="26.140625" customWidth="1"/>
    <col min="3" max="3" width="18.42578125" customWidth="1"/>
    <col min="4" max="4" width="21.140625" customWidth="1"/>
    <col min="5" max="5" width="15.42578125" customWidth="1"/>
    <col min="6" max="6" width="17.140625" customWidth="1"/>
    <col min="7" max="7" width="19.28515625" customWidth="1"/>
    <col min="8" max="8" width="14.42578125" customWidth="1"/>
    <col min="9" max="9" width="20.85546875" customWidth="1"/>
    <col min="10" max="10" width="13.5703125" customWidth="1"/>
    <col min="11" max="11" width="16.7109375" customWidth="1"/>
    <col min="12" max="12" width="9.5703125" customWidth="1"/>
    <col min="13" max="13" width="14.140625" customWidth="1"/>
    <col min="14" max="23" width="8.28515625" customWidth="1"/>
  </cols>
  <sheetData>
    <row r="1" spans="1:23" ht="15.75" customHeight="1">
      <c r="A1" s="67"/>
      <c r="B1" s="226" t="s">
        <v>632</v>
      </c>
      <c r="C1" s="223"/>
      <c r="D1" s="221"/>
      <c r="E1" s="67"/>
      <c r="F1" s="67"/>
      <c r="G1" s="67"/>
      <c r="H1" s="67"/>
      <c r="I1" s="67"/>
      <c r="J1" s="67"/>
      <c r="K1" s="67"/>
      <c r="L1" s="67"/>
      <c r="M1" s="67"/>
      <c r="N1" s="67"/>
      <c r="O1" s="2"/>
      <c r="P1" s="2"/>
      <c r="Q1" s="2"/>
      <c r="R1" s="2"/>
      <c r="S1" s="2"/>
      <c r="T1" s="2"/>
      <c r="U1" s="2"/>
      <c r="V1" s="2"/>
      <c r="W1" s="2"/>
    </row>
    <row r="2" spans="1:2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2"/>
      <c r="P2" s="2"/>
      <c r="Q2" s="2"/>
      <c r="R2" s="2"/>
      <c r="S2" s="2"/>
      <c r="T2" s="2"/>
      <c r="U2" s="2"/>
      <c r="V2" s="2"/>
      <c r="W2" s="2"/>
    </row>
    <row r="3" spans="1:23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2"/>
      <c r="P3" s="2"/>
      <c r="Q3" s="2"/>
      <c r="R3" s="2"/>
      <c r="S3" s="2"/>
      <c r="T3" s="2"/>
      <c r="U3" s="2"/>
      <c r="V3" s="2"/>
      <c r="W3" s="2"/>
    </row>
    <row r="4" spans="1:23">
      <c r="A4" s="67"/>
      <c r="B4" s="232" t="s">
        <v>633</v>
      </c>
      <c r="C4" s="225"/>
      <c r="D4" s="225"/>
      <c r="E4" s="225"/>
      <c r="F4" s="225"/>
      <c r="G4" s="172"/>
      <c r="H4" s="67"/>
      <c r="I4" s="67"/>
      <c r="J4" s="67"/>
      <c r="K4" s="67"/>
      <c r="L4" s="67"/>
      <c r="M4" s="67"/>
      <c r="N4" s="67"/>
      <c r="O4" s="2"/>
      <c r="P4" s="2"/>
      <c r="Q4" s="2"/>
      <c r="R4" s="2"/>
      <c r="S4" s="2"/>
      <c r="T4" s="2"/>
      <c r="U4" s="2"/>
      <c r="V4" s="2"/>
      <c r="W4" s="2"/>
    </row>
    <row r="5" spans="1:23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2"/>
      <c r="P5" s="2"/>
      <c r="Q5" s="2"/>
      <c r="R5" s="2"/>
      <c r="S5" s="2"/>
      <c r="T5" s="2"/>
      <c r="U5" s="2"/>
      <c r="V5" s="2"/>
      <c r="W5" s="2"/>
    </row>
    <row r="6" spans="1:23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2"/>
      <c r="P6" s="2"/>
      <c r="Q6" s="2"/>
      <c r="R6" s="2"/>
      <c r="S6" s="2"/>
      <c r="T6" s="2"/>
      <c r="U6" s="2"/>
      <c r="V6" s="2"/>
      <c r="W6" s="2"/>
    </row>
    <row r="7" spans="1:23" ht="42.75" customHeight="1">
      <c r="A7" s="173"/>
      <c r="B7" s="106" t="s">
        <v>634</v>
      </c>
      <c r="C7" s="106" t="s">
        <v>635</v>
      </c>
      <c r="D7" s="106" t="s">
        <v>636</v>
      </c>
      <c r="E7" s="106" t="s">
        <v>637</v>
      </c>
      <c r="F7" s="106" t="s">
        <v>638</v>
      </c>
      <c r="G7" s="106" t="s">
        <v>295</v>
      </c>
      <c r="H7" s="173"/>
      <c r="I7" s="173"/>
      <c r="J7" s="173"/>
      <c r="K7" s="173"/>
      <c r="L7" s="173"/>
      <c r="M7" s="173"/>
      <c r="N7" s="173"/>
      <c r="O7" s="2"/>
      <c r="P7" s="2"/>
      <c r="Q7" s="2"/>
      <c r="R7" s="2"/>
      <c r="S7" s="2"/>
      <c r="T7" s="2"/>
      <c r="U7" s="2"/>
      <c r="V7" s="2"/>
      <c r="W7" s="2"/>
    </row>
    <row r="8" spans="1:23">
      <c r="A8" s="67"/>
      <c r="B8" s="74"/>
      <c r="C8" s="74"/>
      <c r="D8" s="74"/>
      <c r="E8" s="74"/>
      <c r="F8" s="74"/>
      <c r="G8" s="74"/>
      <c r="H8" s="67"/>
      <c r="I8" s="67"/>
      <c r="J8" s="67"/>
      <c r="K8" s="67"/>
      <c r="L8" s="67"/>
      <c r="M8" s="67"/>
      <c r="N8" s="67"/>
      <c r="O8" s="2"/>
      <c r="P8" s="2"/>
      <c r="Q8" s="2"/>
      <c r="R8" s="2"/>
      <c r="S8" s="2"/>
      <c r="T8" s="2"/>
      <c r="U8" s="2"/>
      <c r="V8" s="2"/>
      <c r="W8" s="2"/>
    </row>
    <row r="9" spans="1:23">
      <c r="A9" s="67"/>
      <c r="B9" s="74"/>
      <c r="C9" s="74"/>
      <c r="D9" s="74"/>
      <c r="E9" s="74"/>
      <c r="F9" s="74"/>
      <c r="G9" s="74"/>
      <c r="H9" s="67"/>
      <c r="I9" s="67"/>
      <c r="J9" s="67"/>
      <c r="K9" s="67"/>
      <c r="L9" s="67"/>
      <c r="M9" s="67"/>
      <c r="N9" s="67"/>
      <c r="O9" s="2"/>
      <c r="P9" s="2"/>
      <c r="Q9" s="2"/>
      <c r="R9" s="2"/>
      <c r="S9" s="2"/>
      <c r="T9" s="2"/>
      <c r="U9" s="2"/>
      <c r="V9" s="2"/>
      <c r="W9" s="2"/>
    </row>
    <row r="10" spans="1:23">
      <c r="A10" s="67"/>
      <c r="B10" s="74"/>
      <c r="C10" s="74"/>
      <c r="D10" s="74"/>
      <c r="E10" s="74"/>
      <c r="F10" s="74"/>
      <c r="G10" s="74"/>
      <c r="H10" s="67"/>
      <c r="I10" s="67"/>
      <c r="J10" s="67"/>
      <c r="K10" s="67"/>
      <c r="L10" s="67"/>
      <c r="M10" s="67"/>
      <c r="N10" s="67"/>
      <c r="O10" s="2"/>
      <c r="P10" s="2"/>
      <c r="Q10" s="2"/>
      <c r="R10" s="2"/>
      <c r="S10" s="2"/>
      <c r="T10" s="2"/>
      <c r="U10" s="2"/>
      <c r="V10" s="2"/>
      <c r="W10" s="2"/>
    </row>
    <row r="11" spans="1:23">
      <c r="A11" s="67"/>
      <c r="B11" s="74"/>
      <c r="C11" s="74"/>
      <c r="D11" s="74"/>
      <c r="E11" s="74"/>
      <c r="F11" s="74"/>
      <c r="G11" s="74"/>
      <c r="H11" s="67"/>
      <c r="I11" s="67"/>
      <c r="J11" s="67"/>
      <c r="K11" s="67"/>
      <c r="L11" s="67"/>
      <c r="M11" s="67"/>
      <c r="N11" s="67"/>
      <c r="O11" s="2"/>
      <c r="P11" s="2"/>
      <c r="Q11" s="2"/>
      <c r="R11" s="2"/>
      <c r="S11" s="2"/>
      <c r="T11" s="2"/>
      <c r="U11" s="2"/>
      <c r="V11" s="2"/>
      <c r="W11" s="2"/>
    </row>
    <row r="12" spans="1:23">
      <c r="A12" s="67"/>
      <c r="B12" s="74"/>
      <c r="C12" s="74"/>
      <c r="D12" s="74"/>
      <c r="E12" s="74"/>
      <c r="F12" s="74"/>
      <c r="G12" s="74"/>
      <c r="H12" s="67"/>
      <c r="I12" s="67"/>
      <c r="J12" s="67"/>
      <c r="K12" s="67"/>
      <c r="L12" s="67"/>
      <c r="M12" s="67"/>
      <c r="N12" s="67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s="67"/>
      <c r="B13" s="74"/>
      <c r="C13" s="74"/>
      <c r="D13" s="74"/>
      <c r="E13" s="74"/>
      <c r="F13" s="74"/>
      <c r="G13" s="74"/>
      <c r="H13" s="67"/>
      <c r="I13" s="67"/>
      <c r="J13" s="67"/>
      <c r="K13" s="67"/>
      <c r="L13" s="67"/>
      <c r="M13" s="67"/>
      <c r="N13" s="67"/>
      <c r="O13" s="2"/>
      <c r="P13" s="2"/>
      <c r="Q13" s="2"/>
      <c r="R13" s="2"/>
      <c r="S13" s="2"/>
      <c r="T13" s="2"/>
      <c r="U13" s="2"/>
      <c r="V13" s="2"/>
      <c r="W13" s="2"/>
    </row>
    <row r="14" spans="1:23">
      <c r="A14" s="67"/>
      <c r="B14" s="74"/>
      <c r="C14" s="74"/>
      <c r="D14" s="74"/>
      <c r="E14" s="74"/>
      <c r="F14" s="74"/>
      <c r="G14" s="74"/>
      <c r="H14" s="67"/>
      <c r="I14" s="67"/>
      <c r="J14" s="67"/>
      <c r="K14" s="67"/>
      <c r="L14" s="67"/>
      <c r="M14" s="67"/>
      <c r="N14" s="67"/>
      <c r="O14" s="2"/>
      <c r="P14" s="2"/>
      <c r="Q14" s="2"/>
      <c r="R14" s="2"/>
      <c r="S14" s="2"/>
      <c r="T14" s="2"/>
      <c r="U14" s="2"/>
      <c r="V14" s="2"/>
      <c r="W14" s="2"/>
    </row>
    <row r="15" spans="1:23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2"/>
      <c r="P15" s="2"/>
      <c r="Q15" s="2"/>
      <c r="R15" s="2"/>
      <c r="S15" s="2"/>
      <c r="T15" s="2"/>
      <c r="U15" s="2"/>
      <c r="V15" s="2"/>
      <c r="W15" s="2"/>
    </row>
    <row r="16" spans="1:23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2"/>
      <c r="P16" s="2"/>
      <c r="Q16" s="2"/>
      <c r="R16" s="2"/>
      <c r="S16" s="2"/>
      <c r="T16" s="2"/>
      <c r="U16" s="2"/>
      <c r="V16" s="2"/>
      <c r="W16" s="2"/>
    </row>
    <row r="17" spans="1:23">
      <c r="A17" s="67"/>
      <c r="B17" s="232" t="s">
        <v>639</v>
      </c>
      <c r="C17" s="225"/>
      <c r="D17" s="225"/>
      <c r="E17" s="225"/>
      <c r="F17" s="225"/>
      <c r="G17" s="225"/>
      <c r="H17" s="225"/>
      <c r="I17" s="67"/>
      <c r="J17" s="67"/>
      <c r="K17" s="67"/>
      <c r="L17" s="67"/>
      <c r="M17" s="67"/>
      <c r="N17" s="67"/>
      <c r="O17" s="2"/>
      <c r="P17" s="2"/>
      <c r="Q17" s="2"/>
      <c r="R17" s="2"/>
      <c r="S17" s="2"/>
      <c r="T17" s="2"/>
      <c r="U17" s="2"/>
      <c r="V17" s="2"/>
      <c r="W17" s="2"/>
    </row>
    <row r="18" spans="1:23">
      <c r="A18" s="67"/>
      <c r="B18" s="171"/>
      <c r="C18" s="171"/>
      <c r="D18" s="171"/>
      <c r="E18" s="227"/>
      <c r="F18" s="174"/>
      <c r="G18" s="171"/>
      <c r="H18" s="171"/>
      <c r="I18" s="67"/>
      <c r="J18" s="67"/>
      <c r="K18" s="67"/>
      <c r="L18" s="67"/>
      <c r="M18" s="67"/>
      <c r="N18" s="67"/>
      <c r="O18" s="2"/>
      <c r="P18" s="2"/>
      <c r="Q18" s="2"/>
      <c r="R18" s="2"/>
      <c r="S18" s="2"/>
      <c r="T18" s="2"/>
      <c r="U18" s="2"/>
      <c r="V18" s="2"/>
      <c r="W18" s="2"/>
    </row>
    <row r="19" spans="1:23">
      <c r="A19" s="67"/>
      <c r="B19" s="171"/>
      <c r="C19" s="171"/>
      <c r="D19" s="171"/>
      <c r="E19" s="225"/>
      <c r="F19" s="174"/>
      <c r="G19" s="171"/>
      <c r="H19" s="171"/>
      <c r="I19" s="67"/>
      <c r="J19" s="67"/>
      <c r="K19" s="67"/>
      <c r="L19" s="67"/>
      <c r="M19" s="67"/>
      <c r="N19" s="67"/>
      <c r="O19" s="2"/>
      <c r="P19" s="2"/>
      <c r="Q19" s="2"/>
      <c r="R19" s="2"/>
      <c r="S19" s="2"/>
      <c r="T19" s="2"/>
      <c r="U19" s="2"/>
      <c r="V19" s="2"/>
      <c r="W19" s="2"/>
    </row>
    <row r="20" spans="1:23" ht="28.5" customHeight="1">
      <c r="A20" s="173"/>
      <c r="B20" s="106" t="s">
        <v>640</v>
      </c>
      <c r="C20" s="106" t="s">
        <v>289</v>
      </c>
      <c r="D20" s="106" t="s">
        <v>641</v>
      </c>
      <c r="E20" s="106" t="s">
        <v>642</v>
      </c>
      <c r="F20" s="106" t="s">
        <v>638</v>
      </c>
      <c r="G20" s="106" t="s">
        <v>295</v>
      </c>
      <c r="H20" s="173"/>
      <c r="I20" s="173"/>
      <c r="J20" s="173"/>
      <c r="K20" s="173"/>
      <c r="L20" s="173"/>
      <c r="M20" s="173"/>
      <c r="N20" s="173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>
      <c r="A21" s="67"/>
      <c r="B21" s="74"/>
      <c r="C21" s="74"/>
      <c r="D21" s="74"/>
      <c r="E21" s="74"/>
      <c r="F21" s="175"/>
      <c r="G21" s="74"/>
      <c r="H21" s="67"/>
      <c r="I21" s="67"/>
      <c r="J21" s="67"/>
      <c r="K21" s="67"/>
      <c r="L21" s="67"/>
      <c r="M21" s="67"/>
      <c r="N21" s="67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>
      <c r="A22" s="67"/>
      <c r="B22" s="74"/>
      <c r="C22" s="74"/>
      <c r="D22" s="74"/>
      <c r="E22" s="74"/>
      <c r="F22" s="175"/>
      <c r="G22" s="74"/>
      <c r="H22" s="67"/>
      <c r="I22" s="67"/>
      <c r="J22" s="67"/>
      <c r="K22" s="67"/>
      <c r="L22" s="67"/>
      <c r="M22" s="67"/>
      <c r="N22" s="67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>
      <c r="A23" s="67"/>
      <c r="B23" s="74"/>
      <c r="C23" s="74"/>
      <c r="D23" s="74"/>
      <c r="E23" s="74"/>
      <c r="F23" s="175"/>
      <c r="G23" s="74"/>
      <c r="H23" s="67"/>
      <c r="I23" s="67"/>
      <c r="J23" s="67"/>
      <c r="K23" s="67"/>
      <c r="L23" s="67"/>
      <c r="M23" s="67"/>
      <c r="N23" s="67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>
      <c r="A24" s="67"/>
      <c r="B24" s="74"/>
      <c r="C24" s="74"/>
      <c r="D24" s="74"/>
      <c r="E24" s="74"/>
      <c r="F24" s="175"/>
      <c r="G24" s="74"/>
      <c r="H24" s="67"/>
      <c r="I24" s="67"/>
      <c r="J24" s="67"/>
      <c r="K24" s="67"/>
      <c r="L24" s="67"/>
      <c r="M24" s="67"/>
      <c r="N24" s="67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>
      <c r="A25" s="67"/>
      <c r="B25" s="74"/>
      <c r="C25" s="74"/>
      <c r="D25" s="74"/>
      <c r="E25" s="74"/>
      <c r="F25" s="175"/>
      <c r="G25" s="74"/>
      <c r="H25" s="67"/>
      <c r="I25" s="67"/>
      <c r="J25" s="67"/>
      <c r="K25" s="67"/>
      <c r="L25" s="67"/>
      <c r="M25" s="67"/>
      <c r="N25" s="67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>
      <c r="A26" s="67"/>
      <c r="B26" s="74"/>
      <c r="C26" s="74"/>
      <c r="D26" s="74"/>
      <c r="E26" s="74"/>
      <c r="F26" s="175"/>
      <c r="G26" s="74"/>
      <c r="H26" s="67"/>
      <c r="I26" s="67"/>
      <c r="J26" s="67"/>
      <c r="K26" s="67"/>
      <c r="L26" s="67"/>
      <c r="M26" s="67"/>
      <c r="N26" s="67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>
      <c r="A27" s="67"/>
      <c r="B27" s="67"/>
      <c r="C27" s="67"/>
      <c r="D27" s="67"/>
      <c r="E27" s="67"/>
      <c r="F27" s="68"/>
      <c r="G27" s="67"/>
      <c r="H27" s="67"/>
      <c r="I27" s="67"/>
      <c r="J27" s="67"/>
      <c r="K27" s="67"/>
      <c r="L27" s="67"/>
      <c r="M27" s="67"/>
      <c r="N27" s="67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>
      <c r="A29" s="67"/>
      <c r="B29" s="232" t="s">
        <v>643</v>
      </c>
      <c r="C29" s="225"/>
      <c r="D29" s="225"/>
      <c r="E29" s="225"/>
      <c r="F29" s="225"/>
      <c r="G29" s="233" t="s">
        <v>644</v>
      </c>
      <c r="H29" s="225"/>
      <c r="I29" s="225"/>
      <c r="J29" s="225"/>
      <c r="K29" s="225"/>
      <c r="L29" s="67"/>
      <c r="M29" s="67"/>
      <c r="N29" s="67"/>
      <c r="O29" s="2"/>
      <c r="P29" s="2"/>
      <c r="Q29" s="2"/>
      <c r="R29" s="2"/>
      <c r="S29" s="2"/>
      <c r="T29" s="2"/>
      <c r="U29" s="2"/>
      <c r="V29" s="2"/>
      <c r="W29" s="2"/>
    </row>
    <row r="30" spans="1:23" ht="15.75" customHeight="1">
      <c r="A30" s="67"/>
      <c r="B30" s="171"/>
      <c r="C30" s="171"/>
      <c r="D30" s="171"/>
      <c r="E30" s="171"/>
      <c r="F30" s="171"/>
      <c r="G30" s="225"/>
      <c r="H30" s="225"/>
      <c r="I30" s="225"/>
      <c r="J30" s="225"/>
      <c r="K30" s="225"/>
      <c r="L30" s="67"/>
      <c r="M30" s="67"/>
      <c r="N30" s="67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>
      <c r="A31" s="67"/>
      <c r="B31" s="234" t="s">
        <v>645</v>
      </c>
      <c r="C31" s="225"/>
      <c r="D31" s="225"/>
      <c r="E31" s="225"/>
      <c r="F31" s="225"/>
      <c r="G31" s="225"/>
      <c r="H31" s="225"/>
      <c r="I31" s="225"/>
      <c r="J31" s="225"/>
      <c r="K31" s="225"/>
      <c r="L31" s="67"/>
      <c r="M31" s="67"/>
      <c r="N31" s="67"/>
      <c r="O31" s="2"/>
      <c r="P31" s="2"/>
      <c r="Q31" s="2"/>
      <c r="R31" s="2"/>
      <c r="S31" s="2"/>
      <c r="T31" s="2"/>
      <c r="U31" s="2"/>
      <c r="V31" s="2"/>
      <c r="W31" s="2"/>
    </row>
    <row r="32" spans="1:23" ht="15.75" customHeight="1">
      <c r="A32" s="67"/>
      <c r="B32" s="225"/>
      <c r="C32" s="225"/>
      <c r="D32" s="225"/>
      <c r="E32" s="225"/>
      <c r="F32" s="225"/>
      <c r="G32" s="225"/>
      <c r="H32" s="225"/>
      <c r="I32" s="225"/>
      <c r="J32" s="225"/>
      <c r="K32" s="225"/>
      <c r="L32" s="67"/>
      <c r="M32" s="67"/>
      <c r="N32" s="67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>
      <c r="A33" s="67"/>
      <c r="B33" s="171"/>
      <c r="C33" s="171"/>
      <c r="D33" s="171"/>
      <c r="E33" s="171"/>
      <c r="F33" s="171"/>
      <c r="G33" s="225"/>
      <c r="H33" s="225"/>
      <c r="I33" s="225"/>
      <c r="J33" s="225"/>
      <c r="K33" s="225"/>
      <c r="L33" s="67"/>
      <c r="M33" s="67"/>
      <c r="N33" s="67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>
      <c r="A34" s="67"/>
      <c r="B34" s="67"/>
      <c r="C34" s="67"/>
      <c r="D34" s="67"/>
      <c r="E34" s="67"/>
      <c r="F34" s="67"/>
      <c r="G34" s="225"/>
      <c r="H34" s="225"/>
      <c r="I34" s="225"/>
      <c r="J34" s="225"/>
      <c r="K34" s="225"/>
      <c r="L34" s="67"/>
      <c r="M34" s="67"/>
      <c r="N34" s="67"/>
      <c r="O34" s="2"/>
      <c r="P34" s="2"/>
      <c r="Q34" s="2"/>
      <c r="R34" s="2"/>
      <c r="S34" s="2"/>
      <c r="T34" s="2"/>
      <c r="U34" s="2"/>
      <c r="V34" s="2"/>
      <c r="W34" s="2"/>
    </row>
    <row r="35" spans="1:23" ht="28.5" customHeight="1">
      <c r="A35" s="173"/>
      <c r="B35" s="106" t="s">
        <v>646</v>
      </c>
      <c r="C35" s="106" t="s">
        <v>647</v>
      </c>
      <c r="D35" s="106" t="s">
        <v>371</v>
      </c>
      <c r="E35" s="106" t="s">
        <v>627</v>
      </c>
      <c r="F35" s="106" t="s">
        <v>648</v>
      </c>
      <c r="G35" s="106" t="s">
        <v>649</v>
      </c>
      <c r="H35" s="106" t="s">
        <v>650</v>
      </c>
      <c r="I35" s="106" t="s">
        <v>651</v>
      </c>
      <c r="J35" s="106" t="s">
        <v>652</v>
      </c>
      <c r="K35" s="106" t="s">
        <v>653</v>
      </c>
      <c r="L35" s="106" t="s">
        <v>638</v>
      </c>
      <c r="M35" s="106" t="s">
        <v>295</v>
      </c>
      <c r="N35" s="173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>
      <c r="A36" s="67"/>
      <c r="B36" s="176"/>
      <c r="C36" s="177"/>
      <c r="D36" s="177"/>
      <c r="E36" s="177"/>
      <c r="F36" s="177"/>
      <c r="G36" s="177" t="str">
        <f t="shared" ref="G36:G41" si="0">IF(B36="Innovacion generada en la gestion empresarial","","NO APLICA")</f>
        <v>NO APLICA</v>
      </c>
      <c r="H36" s="177"/>
      <c r="I36" s="74"/>
      <c r="J36" s="177" t="str">
        <f>IF(B36="Innovacion en procedimiento y servicio","NO APLICA","")</f>
        <v/>
      </c>
      <c r="K36" s="74"/>
      <c r="L36" s="177"/>
      <c r="M36" s="177"/>
      <c r="N36" s="67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customHeight="1">
      <c r="A37" s="68" t="s">
        <v>654</v>
      </c>
      <c r="B37" s="176"/>
      <c r="C37" s="177"/>
      <c r="D37" s="177"/>
      <c r="E37" s="177"/>
      <c r="F37" s="177"/>
      <c r="G37" s="177" t="str">
        <f t="shared" si="0"/>
        <v>NO APLICA</v>
      </c>
      <c r="H37" s="177"/>
      <c r="I37" s="74"/>
      <c r="J37" s="177"/>
      <c r="K37" s="74"/>
      <c r="L37" s="177"/>
      <c r="M37" s="177"/>
      <c r="N37" s="67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customHeight="1">
      <c r="A38" s="68" t="s">
        <v>654</v>
      </c>
      <c r="B38" s="176"/>
      <c r="C38" s="177"/>
      <c r="D38" s="177"/>
      <c r="E38" s="177"/>
      <c r="F38" s="177"/>
      <c r="G38" s="177" t="str">
        <f t="shared" si="0"/>
        <v>NO APLICA</v>
      </c>
      <c r="H38" s="177"/>
      <c r="I38" s="74"/>
      <c r="J38" s="177"/>
      <c r="K38" s="74"/>
      <c r="L38" s="177"/>
      <c r="M38" s="177"/>
      <c r="N38" s="67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customHeight="1">
      <c r="A39" s="68" t="s">
        <v>654</v>
      </c>
      <c r="B39" s="176"/>
      <c r="C39" s="177"/>
      <c r="D39" s="177"/>
      <c r="E39" s="177"/>
      <c r="F39" s="177"/>
      <c r="G39" s="177" t="str">
        <f t="shared" si="0"/>
        <v>NO APLICA</v>
      </c>
      <c r="H39" s="177"/>
      <c r="I39" s="74"/>
      <c r="J39" s="177"/>
      <c r="K39" s="74"/>
      <c r="L39" s="177"/>
      <c r="M39" s="177"/>
      <c r="N39" s="67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customHeight="1">
      <c r="A40" s="68" t="s">
        <v>654</v>
      </c>
      <c r="B40" s="176"/>
      <c r="C40" s="177"/>
      <c r="D40" s="177"/>
      <c r="E40" s="177"/>
      <c r="F40" s="177"/>
      <c r="G40" s="177" t="str">
        <f t="shared" si="0"/>
        <v>NO APLICA</v>
      </c>
      <c r="H40" s="177"/>
      <c r="I40" s="74"/>
      <c r="J40" s="177"/>
      <c r="K40" s="74"/>
      <c r="L40" s="177"/>
      <c r="M40" s="177"/>
      <c r="N40" s="67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customHeight="1">
      <c r="A41" s="68" t="s">
        <v>654</v>
      </c>
      <c r="B41" s="176"/>
      <c r="C41" s="177"/>
      <c r="D41" s="177"/>
      <c r="E41" s="177"/>
      <c r="F41" s="177"/>
      <c r="G41" s="177" t="str">
        <f t="shared" si="0"/>
        <v>NO APLICA</v>
      </c>
      <c r="H41" s="177"/>
      <c r="I41" s="74"/>
      <c r="J41" s="177"/>
      <c r="K41" s="74"/>
      <c r="L41" s="177"/>
      <c r="M41" s="177"/>
      <c r="N41" s="67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>
      <c r="A42" s="67"/>
      <c r="B42" s="178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/>
    <row r="47" spans="1:23" ht="15.75" customHeight="1"/>
    <row r="48" spans="1:2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1:D1"/>
    <mergeCell ref="B4:F4"/>
    <mergeCell ref="B17:H17"/>
    <mergeCell ref="E18:E19"/>
    <mergeCell ref="B29:F29"/>
    <mergeCell ref="G29:K34"/>
    <mergeCell ref="B31:F32"/>
  </mergeCells>
  <dataValidations count="4">
    <dataValidation type="list" allowBlank="1" showInputMessage="1" showErrorMessage="1" prompt="Tipo de innovacion - Seleccione por favor el tipo de innovación que desea verificar." sqref="B36:B138">
      <formula1>$A$37:$A$38</formula1>
    </dataValidation>
    <dataValidation type="list" allowBlank="1" showInputMessage="1" showErrorMessage="1" prompt="Soporte - Indique por favor la existencia del soporte_x000a_" sqref="D8:D14 C21:C27 E21:E27 I36:I41 K36:K41">
      <formula1>"SI,NO"</formula1>
    </dataValidation>
    <dataValidation type="list" allowBlank="1" showErrorMessage="1" sqref="D15:D16">
      <formula1>$F$21:$F$22</formula1>
    </dataValidation>
    <dataValidation type="list" allowBlank="1" showInputMessage="1" showErrorMessage="1" prompt="Soporte - Indiquique con SI/NO la existencia del soporte" sqref="E28">
      <formula1>$F$21:$F$22</formula1>
    </dataValidation>
  </dataValidations>
  <pageMargins left="0.7" right="0.7" top="0.75" bottom="0.75" header="0" footer="0"/>
  <pageSetup orientation="landscape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0"/>
  <sheetViews>
    <sheetView showGridLines="0" workbookViewId="0"/>
  </sheetViews>
  <sheetFormatPr baseColWidth="10" defaultColWidth="14.42578125" defaultRowHeight="15" customHeight="1"/>
  <cols>
    <col min="1" max="1" width="16.140625" customWidth="1"/>
    <col min="2" max="6" width="8.7109375" customWidth="1"/>
    <col min="7" max="7" width="9.140625" customWidth="1"/>
    <col min="8" max="8" width="8.7109375" customWidth="1"/>
    <col min="9" max="9" width="16.5703125" customWidth="1"/>
    <col min="10" max="10" width="1.140625" hidden="1" customWidth="1"/>
    <col min="11" max="12" width="11.42578125" customWidth="1"/>
    <col min="13" max="22" width="8.28515625" customWidth="1"/>
  </cols>
  <sheetData>
    <row r="1" spans="1:22" ht="15.75" customHeight="1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2"/>
      <c r="O1" s="2"/>
      <c r="P1" s="2"/>
      <c r="Q1" s="2"/>
      <c r="R1" s="2"/>
      <c r="S1" s="2"/>
      <c r="T1" s="2"/>
      <c r="U1" s="2"/>
      <c r="V1" s="2"/>
    </row>
    <row r="2" spans="1:22" ht="15.75" customHeight="1">
      <c r="A2" s="226" t="s">
        <v>655</v>
      </c>
      <c r="B2" s="223"/>
      <c r="C2" s="223"/>
      <c r="D2" s="223"/>
      <c r="E2" s="223"/>
      <c r="F2" s="221"/>
      <c r="G2" s="67"/>
      <c r="H2" s="67"/>
      <c r="I2" s="67"/>
      <c r="J2" s="67"/>
      <c r="K2" s="67"/>
      <c r="L2" s="67"/>
      <c r="M2" s="67"/>
      <c r="N2" s="2"/>
      <c r="O2" s="2"/>
      <c r="P2" s="2"/>
      <c r="Q2" s="2"/>
      <c r="R2" s="2"/>
      <c r="S2" s="2"/>
      <c r="T2" s="2"/>
      <c r="U2" s="2"/>
      <c r="V2" s="2"/>
    </row>
    <row r="3" spans="1:22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2"/>
      <c r="O3" s="2"/>
      <c r="P3" s="2"/>
      <c r="Q3" s="2"/>
      <c r="R3" s="2"/>
      <c r="S3" s="2"/>
      <c r="T3" s="2"/>
      <c r="U3" s="2"/>
      <c r="V3" s="2"/>
    </row>
    <row r="4" spans="1:2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2"/>
      <c r="O4" s="2"/>
      <c r="P4" s="2"/>
      <c r="Q4" s="2"/>
      <c r="R4" s="2"/>
      <c r="S4" s="2"/>
      <c r="T4" s="2"/>
      <c r="U4" s="2"/>
      <c r="V4" s="2"/>
    </row>
    <row r="5" spans="1:22" ht="28.5" customHeight="1">
      <c r="A5" s="180" t="s">
        <v>656</v>
      </c>
      <c r="B5" s="180" t="s">
        <v>657</v>
      </c>
      <c r="C5" s="180" t="s">
        <v>658</v>
      </c>
      <c r="D5" s="180" t="s">
        <v>659</v>
      </c>
      <c r="E5" s="180" t="s">
        <v>660</v>
      </c>
      <c r="F5" s="180" t="s">
        <v>371</v>
      </c>
      <c r="G5" s="180" t="s">
        <v>661</v>
      </c>
      <c r="H5" s="180" t="s">
        <v>662</v>
      </c>
      <c r="I5" s="180" t="s">
        <v>663</v>
      </c>
      <c r="J5" s="173"/>
      <c r="K5" s="180" t="s">
        <v>638</v>
      </c>
      <c r="L5" s="180" t="s">
        <v>295</v>
      </c>
      <c r="M5" s="173"/>
      <c r="N5" s="2"/>
      <c r="O5" s="2"/>
      <c r="P5" s="2"/>
      <c r="Q5" s="2"/>
      <c r="R5" s="2"/>
      <c r="S5" s="2"/>
      <c r="T5" s="2"/>
      <c r="U5" s="2"/>
      <c r="V5" s="2"/>
    </row>
    <row r="6" spans="1:22">
      <c r="A6" s="74"/>
      <c r="B6" s="74"/>
      <c r="C6" s="74"/>
      <c r="D6" s="74"/>
      <c r="E6" s="74"/>
      <c r="F6" s="74"/>
      <c r="G6" s="74"/>
      <c r="H6" s="74"/>
      <c r="I6" s="74"/>
      <c r="J6" s="175" t="s">
        <v>298</v>
      </c>
      <c r="K6" s="74"/>
      <c r="L6" s="74"/>
      <c r="M6" s="67"/>
      <c r="N6" s="2"/>
      <c r="O6" s="2"/>
      <c r="P6" s="2"/>
      <c r="Q6" s="2"/>
      <c r="R6" s="2"/>
      <c r="S6" s="2"/>
      <c r="T6" s="2"/>
      <c r="U6" s="2"/>
      <c r="V6" s="2"/>
    </row>
    <row r="7" spans="1:22">
      <c r="A7" s="74"/>
      <c r="B7" s="74"/>
      <c r="C7" s="74"/>
      <c r="D7" s="74"/>
      <c r="E7" s="74"/>
      <c r="F7" s="74"/>
      <c r="G7" s="74"/>
      <c r="H7" s="74"/>
      <c r="I7" s="74"/>
      <c r="J7" s="175" t="s">
        <v>298</v>
      </c>
      <c r="K7" s="74"/>
      <c r="L7" s="74"/>
      <c r="M7" s="67"/>
      <c r="N7" s="2"/>
      <c r="O7" s="2"/>
      <c r="P7" s="2"/>
      <c r="Q7" s="2"/>
      <c r="R7" s="2"/>
      <c r="S7" s="2"/>
      <c r="T7" s="2"/>
      <c r="U7" s="2"/>
      <c r="V7" s="2"/>
    </row>
    <row r="8" spans="1:22">
      <c r="A8" s="74"/>
      <c r="B8" s="74"/>
      <c r="C8" s="74"/>
      <c r="D8" s="74"/>
      <c r="E8" s="74"/>
      <c r="F8" s="74"/>
      <c r="G8" s="74"/>
      <c r="H8" s="74"/>
      <c r="I8" s="74"/>
      <c r="J8" s="175" t="s">
        <v>298</v>
      </c>
      <c r="K8" s="74"/>
      <c r="L8" s="74"/>
      <c r="M8" s="67"/>
      <c r="N8" s="2"/>
      <c r="O8" s="2"/>
      <c r="P8" s="2"/>
      <c r="Q8" s="2"/>
      <c r="R8" s="2"/>
      <c r="S8" s="2"/>
      <c r="T8" s="2"/>
      <c r="U8" s="2"/>
      <c r="V8" s="2"/>
    </row>
    <row r="9" spans="1:22">
      <c r="A9" s="74"/>
      <c r="B9" s="74"/>
      <c r="C9" s="74"/>
      <c r="D9" s="74"/>
      <c r="E9" s="74"/>
      <c r="F9" s="74"/>
      <c r="G9" s="74"/>
      <c r="H9" s="74"/>
      <c r="I9" s="74"/>
      <c r="J9" s="175" t="s">
        <v>298</v>
      </c>
      <c r="K9" s="74"/>
      <c r="L9" s="74"/>
      <c r="M9" s="67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74"/>
      <c r="B10" s="74"/>
      <c r="C10" s="74"/>
      <c r="D10" s="74"/>
      <c r="E10" s="74"/>
      <c r="F10" s="74"/>
      <c r="G10" s="74"/>
      <c r="H10" s="74"/>
      <c r="I10" s="74"/>
      <c r="J10" s="175" t="s">
        <v>298</v>
      </c>
      <c r="K10" s="74"/>
      <c r="L10" s="74"/>
      <c r="M10" s="67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74"/>
      <c r="B11" s="74"/>
      <c r="C11" s="74"/>
      <c r="D11" s="74"/>
      <c r="E11" s="74"/>
      <c r="F11" s="74"/>
      <c r="G11" s="74"/>
      <c r="H11" s="74"/>
      <c r="I11" s="74"/>
      <c r="J11" s="175" t="s">
        <v>298</v>
      </c>
      <c r="K11" s="74"/>
      <c r="L11" s="74"/>
      <c r="M11" s="67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2"/>
      <c r="O19" s="2"/>
      <c r="P19" s="2"/>
      <c r="Q19" s="2"/>
      <c r="R19" s="2"/>
      <c r="S19" s="2"/>
      <c r="T19" s="2"/>
      <c r="U19" s="2"/>
      <c r="V19" s="2"/>
    </row>
    <row r="20" spans="1:22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customHeight="1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/>
    <row r="25" spans="1:22" ht="15.75" customHeight="1"/>
    <row r="26" spans="1:22" ht="15.75" customHeight="1"/>
    <row r="27" spans="1:22" ht="15.75" customHeight="1"/>
    <row r="28" spans="1:22" ht="15.75" customHeight="1"/>
    <row r="29" spans="1:22" ht="15.75" customHeight="1"/>
    <row r="30" spans="1:22" ht="15.75" customHeight="1"/>
    <row r="31" spans="1:22" ht="15.75" customHeight="1"/>
    <row r="32" spans="1:2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F2"/>
  </mergeCells>
  <dataValidations count="2">
    <dataValidation type="list" allowBlank="1" showInputMessage="1" showErrorMessage="1" prompt="Soporte - Indique con SI/NO la existencia del soporte." sqref="I12:I98">
      <formula1>$J$6:$J$7</formula1>
    </dataValidation>
    <dataValidation type="list" allowBlank="1" showInputMessage="1" showErrorMessage="1" prompt="Soporte - Indique por favor la existencia del soporte_x000a_" sqref="I6:I11">
      <formula1>"SI,NO"</formula1>
    </dataValidation>
  </dataValidations>
  <pageMargins left="0.7" right="0.7" top="0.75" bottom="0.75" header="0" footer="0"/>
  <pageSetup orientation="landscape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00"/>
  <sheetViews>
    <sheetView showGridLines="0" workbookViewId="0"/>
  </sheetViews>
  <sheetFormatPr baseColWidth="10" defaultColWidth="14.42578125" defaultRowHeight="15" customHeight="1"/>
  <cols>
    <col min="1" max="1" width="2.5703125" customWidth="1"/>
    <col min="2" max="2" width="39.5703125" customWidth="1"/>
    <col min="3" max="3" width="21.28515625" customWidth="1"/>
    <col min="4" max="4" width="7.42578125" customWidth="1"/>
    <col min="5" max="5" width="15.85546875" customWidth="1"/>
    <col min="6" max="6" width="20.85546875" customWidth="1"/>
    <col min="7" max="7" width="12.7109375" customWidth="1"/>
    <col min="8" max="8" width="16.7109375" customWidth="1"/>
    <col min="9" max="9" width="18.5703125" customWidth="1"/>
    <col min="10" max="10" width="22.85546875" customWidth="1"/>
    <col min="11" max="11" width="31.140625" customWidth="1"/>
    <col min="12" max="21" width="8.7109375" customWidth="1"/>
  </cols>
  <sheetData>
    <row r="1" spans="1:21" ht="15.75" customHeight="1">
      <c r="A1" s="22"/>
      <c r="B1" s="179"/>
      <c r="C1" s="179"/>
      <c r="D1" s="179"/>
      <c r="E1" s="179"/>
      <c r="F1" s="179"/>
      <c r="G1" s="179"/>
      <c r="H1" s="179"/>
      <c r="I1" s="179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ht="15.75" customHeight="1">
      <c r="A2" s="220" t="s">
        <v>53</v>
      </c>
      <c r="B2" s="223"/>
      <c r="C2" s="221"/>
      <c r="D2" s="181"/>
      <c r="E2" s="181"/>
      <c r="F2" s="179"/>
      <c r="G2" s="179"/>
      <c r="H2" s="179"/>
      <c r="I2" s="179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spans="1:21" ht="16.5">
      <c r="A3" s="22"/>
      <c r="B3" s="179"/>
      <c r="C3" s="179"/>
      <c r="D3" s="179"/>
      <c r="E3" s="179"/>
      <c r="F3" s="179"/>
      <c r="G3" s="179"/>
      <c r="H3" s="179"/>
      <c r="I3" s="179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1" ht="47.25">
      <c r="A4" s="79" t="s">
        <v>23</v>
      </c>
      <c r="B4" s="182" t="s">
        <v>664</v>
      </c>
      <c r="C4" s="182" t="s">
        <v>78</v>
      </c>
      <c r="D4" s="182" t="s">
        <v>665</v>
      </c>
      <c r="E4" s="182" t="s">
        <v>666</v>
      </c>
      <c r="F4" s="182" t="s">
        <v>667</v>
      </c>
      <c r="G4" s="182" t="s">
        <v>668</v>
      </c>
      <c r="H4" s="12" t="s">
        <v>669</v>
      </c>
      <c r="I4" s="14" t="s">
        <v>670</v>
      </c>
      <c r="J4" s="183" t="s">
        <v>671</v>
      </c>
      <c r="K4" s="183" t="s">
        <v>672</v>
      </c>
      <c r="L4" s="22"/>
      <c r="M4" s="22"/>
      <c r="N4" s="22"/>
      <c r="O4" s="22"/>
      <c r="P4" s="22"/>
      <c r="Q4" s="22"/>
      <c r="R4" s="22"/>
      <c r="S4" s="22"/>
      <c r="T4" s="22"/>
      <c r="U4" s="22"/>
    </row>
    <row r="5" spans="1:21" ht="52.5" customHeight="1">
      <c r="A5" s="86">
        <v>1</v>
      </c>
      <c r="B5" s="184" t="s">
        <v>673</v>
      </c>
      <c r="C5" s="184" t="s">
        <v>674</v>
      </c>
      <c r="D5" s="184">
        <v>1</v>
      </c>
      <c r="E5" s="184" t="s">
        <v>475</v>
      </c>
      <c r="F5" s="184" t="s">
        <v>159</v>
      </c>
      <c r="G5" s="185">
        <v>41671</v>
      </c>
      <c r="H5" s="184" t="s">
        <v>57</v>
      </c>
      <c r="I5" s="184"/>
      <c r="J5" s="90"/>
      <c r="K5" s="184" t="s">
        <v>57</v>
      </c>
      <c r="L5" s="22"/>
      <c r="M5" s="22"/>
      <c r="N5" s="22"/>
      <c r="O5" s="22"/>
      <c r="P5" s="22"/>
      <c r="Q5" s="22"/>
      <c r="R5" s="22"/>
      <c r="S5" s="22"/>
      <c r="T5" s="22"/>
      <c r="U5" s="22"/>
    </row>
    <row r="6" spans="1:21" ht="75" customHeight="1">
      <c r="A6" s="86">
        <v>2</v>
      </c>
      <c r="B6" s="184" t="s">
        <v>675</v>
      </c>
      <c r="C6" s="184" t="s">
        <v>676</v>
      </c>
      <c r="D6" s="184">
        <v>2</v>
      </c>
      <c r="E6" s="184" t="s">
        <v>475</v>
      </c>
      <c r="F6" s="184" t="s">
        <v>159</v>
      </c>
      <c r="G6" s="185">
        <v>41671</v>
      </c>
      <c r="H6" s="184" t="s">
        <v>57</v>
      </c>
      <c r="I6" s="184"/>
      <c r="J6" s="90"/>
      <c r="K6" s="184" t="s">
        <v>57</v>
      </c>
      <c r="L6" s="22"/>
      <c r="M6" s="22"/>
      <c r="N6" s="22"/>
      <c r="O6" s="22"/>
      <c r="P6" s="22"/>
      <c r="Q6" s="22"/>
      <c r="R6" s="22"/>
      <c r="S6" s="22"/>
      <c r="T6" s="22"/>
      <c r="U6" s="22"/>
    </row>
    <row r="7" spans="1:21" ht="75" customHeight="1">
      <c r="A7" s="88">
        <v>3</v>
      </c>
      <c r="B7" s="184" t="s">
        <v>677</v>
      </c>
      <c r="C7" s="184" t="s">
        <v>678</v>
      </c>
      <c r="D7" s="184">
        <v>1</v>
      </c>
      <c r="E7" s="186" t="s">
        <v>679</v>
      </c>
      <c r="F7" s="184" t="s">
        <v>159</v>
      </c>
      <c r="G7" s="185">
        <v>41671</v>
      </c>
      <c r="H7" s="184" t="s">
        <v>57</v>
      </c>
      <c r="I7" s="184"/>
      <c r="J7" s="90"/>
      <c r="K7" s="184" t="s">
        <v>57</v>
      </c>
      <c r="L7" s="22"/>
      <c r="M7" s="22"/>
      <c r="N7" s="22"/>
      <c r="O7" s="22"/>
      <c r="P7" s="22"/>
      <c r="Q7" s="22"/>
      <c r="R7" s="22"/>
      <c r="S7" s="22"/>
      <c r="T7" s="22"/>
      <c r="U7" s="22"/>
    </row>
    <row r="8" spans="1:21" ht="75" customHeight="1">
      <c r="A8" s="88">
        <v>4</v>
      </c>
      <c r="B8" s="184" t="s">
        <v>680</v>
      </c>
      <c r="C8" s="184" t="s">
        <v>681</v>
      </c>
      <c r="D8" s="184">
        <v>2</v>
      </c>
      <c r="E8" s="186" t="s">
        <v>682</v>
      </c>
      <c r="F8" s="184" t="s">
        <v>159</v>
      </c>
      <c r="G8" s="185">
        <v>41730</v>
      </c>
      <c r="H8" s="184" t="s">
        <v>57</v>
      </c>
      <c r="I8" s="184"/>
      <c r="J8" s="90"/>
      <c r="K8" s="184" t="s">
        <v>57</v>
      </c>
      <c r="L8" s="22"/>
      <c r="M8" s="22"/>
      <c r="N8" s="22"/>
      <c r="O8" s="22"/>
      <c r="P8" s="22"/>
      <c r="Q8" s="22"/>
      <c r="R8" s="22"/>
      <c r="S8" s="22"/>
      <c r="T8" s="22"/>
      <c r="U8" s="22"/>
    </row>
    <row r="9" spans="1:21" ht="75" customHeight="1">
      <c r="A9" s="86">
        <v>5</v>
      </c>
      <c r="B9" s="184" t="s">
        <v>683</v>
      </c>
      <c r="C9" s="184" t="s">
        <v>684</v>
      </c>
      <c r="D9" s="184">
        <v>2</v>
      </c>
      <c r="E9" s="186" t="s">
        <v>682</v>
      </c>
      <c r="F9" s="184" t="s">
        <v>159</v>
      </c>
      <c r="G9" s="185">
        <v>42248</v>
      </c>
      <c r="H9" s="184" t="s">
        <v>57</v>
      </c>
      <c r="I9" s="186"/>
      <c r="J9" s="90"/>
      <c r="K9" s="184" t="s">
        <v>57</v>
      </c>
      <c r="L9" s="22"/>
      <c r="M9" s="22"/>
      <c r="N9" s="22"/>
      <c r="O9" s="22"/>
      <c r="P9" s="22"/>
      <c r="Q9" s="22"/>
      <c r="R9" s="22"/>
      <c r="S9" s="22"/>
      <c r="T9" s="22"/>
      <c r="U9" s="22"/>
    </row>
    <row r="10" spans="1:21" ht="75" customHeight="1">
      <c r="A10" s="86">
        <v>6</v>
      </c>
      <c r="B10" s="126" t="s">
        <v>685</v>
      </c>
      <c r="C10" s="126" t="s">
        <v>686</v>
      </c>
      <c r="D10" s="184">
        <v>2</v>
      </c>
      <c r="E10" s="184" t="s">
        <v>687</v>
      </c>
      <c r="F10" s="187" t="s">
        <v>688</v>
      </c>
      <c r="G10" s="188">
        <v>42278</v>
      </c>
      <c r="H10" s="184" t="s">
        <v>57</v>
      </c>
      <c r="I10" s="186"/>
      <c r="J10" s="86"/>
      <c r="K10" s="184" t="s">
        <v>57</v>
      </c>
      <c r="L10" s="22"/>
      <c r="M10" s="22"/>
      <c r="N10" s="22"/>
      <c r="O10" s="22"/>
      <c r="P10" s="22"/>
      <c r="Q10" s="22"/>
      <c r="R10" s="22"/>
      <c r="S10" s="22"/>
      <c r="T10" s="22"/>
      <c r="U10" s="22"/>
    </row>
    <row r="11" spans="1:21" ht="30" customHeight="1">
      <c r="A11" s="88">
        <v>7</v>
      </c>
      <c r="B11" s="25" t="s">
        <v>689</v>
      </c>
      <c r="C11" s="25" t="s">
        <v>690</v>
      </c>
      <c r="D11" s="25">
        <v>1</v>
      </c>
      <c r="E11" s="25" t="s">
        <v>687</v>
      </c>
      <c r="F11" s="187" t="s">
        <v>688</v>
      </c>
      <c r="G11" s="25" t="s">
        <v>691</v>
      </c>
      <c r="H11" s="21" t="s">
        <v>57</v>
      </c>
      <c r="I11" s="25"/>
      <c r="J11" s="25"/>
      <c r="K11" s="21" t="s">
        <v>298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spans="1:21" ht="30" customHeight="1">
      <c r="A12" s="88">
        <v>8</v>
      </c>
      <c r="B12" s="189" t="s">
        <v>692</v>
      </c>
      <c r="C12" s="190" t="s">
        <v>693</v>
      </c>
      <c r="D12" s="187">
        <v>3</v>
      </c>
      <c r="E12" s="25" t="s">
        <v>687</v>
      </c>
      <c r="F12" s="25" t="s">
        <v>687</v>
      </c>
      <c r="G12" s="191">
        <v>43435</v>
      </c>
      <c r="H12" s="187" t="s">
        <v>57</v>
      </c>
      <c r="I12" s="184"/>
      <c r="J12" s="86"/>
      <c r="K12" s="184" t="s">
        <v>57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</row>
    <row r="13" spans="1:21" ht="30" customHeight="1">
      <c r="A13" s="88">
        <v>9</v>
      </c>
      <c r="B13" s="189" t="s">
        <v>694</v>
      </c>
      <c r="C13" s="190" t="s">
        <v>695</v>
      </c>
      <c r="D13" s="187">
        <v>2</v>
      </c>
      <c r="E13" s="25" t="s">
        <v>687</v>
      </c>
      <c r="F13" s="25" t="s">
        <v>687</v>
      </c>
      <c r="G13" s="192">
        <v>43586</v>
      </c>
      <c r="H13" s="187" t="s">
        <v>696</v>
      </c>
      <c r="I13" s="187" t="s">
        <v>696</v>
      </c>
      <c r="J13" s="88" t="s">
        <v>697</v>
      </c>
      <c r="K13" s="184" t="s">
        <v>57</v>
      </c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spans="1:21" ht="30" customHeight="1">
      <c r="A14" s="88">
        <v>10</v>
      </c>
      <c r="B14" s="184"/>
      <c r="C14" s="184"/>
      <c r="D14" s="184"/>
      <c r="E14" s="184"/>
      <c r="F14" s="184"/>
      <c r="G14" s="184"/>
      <c r="H14" s="184"/>
      <c r="I14" s="184"/>
      <c r="J14" s="86"/>
      <c r="K14" s="184"/>
      <c r="L14" s="22"/>
      <c r="M14" s="22"/>
      <c r="N14" s="22"/>
      <c r="O14" s="22"/>
      <c r="P14" s="22"/>
      <c r="Q14" s="22"/>
      <c r="R14" s="22"/>
      <c r="S14" s="22"/>
      <c r="T14" s="22"/>
      <c r="U14" s="22"/>
    </row>
    <row r="15" spans="1:21" ht="30" customHeight="1">
      <c r="A15" s="88">
        <v>11</v>
      </c>
      <c r="B15" s="184"/>
      <c r="C15" s="184"/>
      <c r="D15" s="184"/>
      <c r="E15" s="184"/>
      <c r="F15" s="184"/>
      <c r="G15" s="184"/>
      <c r="H15" s="184"/>
      <c r="I15" s="184"/>
      <c r="J15" s="86"/>
      <c r="K15" s="184"/>
      <c r="L15" s="22"/>
      <c r="M15" s="22"/>
      <c r="N15" s="22"/>
      <c r="O15" s="22"/>
      <c r="P15" s="22"/>
      <c r="Q15" s="22"/>
      <c r="R15" s="22"/>
      <c r="S15" s="22"/>
      <c r="T15" s="22"/>
      <c r="U15" s="22"/>
    </row>
    <row r="16" spans="1:21" ht="30" customHeight="1">
      <c r="A16" s="88">
        <v>12</v>
      </c>
      <c r="B16" s="184"/>
      <c r="C16" s="184"/>
      <c r="D16" s="184"/>
      <c r="E16" s="184"/>
      <c r="F16" s="184"/>
      <c r="G16" s="184"/>
      <c r="H16" s="184"/>
      <c r="I16" s="184"/>
      <c r="J16" s="86"/>
      <c r="K16" s="184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spans="1:21" ht="30" customHeight="1">
      <c r="A17" s="88">
        <v>13</v>
      </c>
      <c r="B17" s="184"/>
      <c r="C17" s="184"/>
      <c r="D17" s="184"/>
      <c r="E17" s="184"/>
      <c r="F17" s="184"/>
      <c r="G17" s="184"/>
      <c r="H17" s="184"/>
      <c r="I17" s="184"/>
      <c r="J17" s="86"/>
      <c r="K17" s="184"/>
      <c r="L17" s="22"/>
      <c r="M17" s="22"/>
      <c r="N17" s="22"/>
      <c r="O17" s="22"/>
      <c r="P17" s="22"/>
      <c r="Q17" s="22"/>
      <c r="R17" s="22"/>
      <c r="S17" s="22"/>
      <c r="T17" s="22"/>
      <c r="U17" s="22"/>
    </row>
    <row r="18" spans="1:21" ht="30" customHeight="1">
      <c r="A18" s="88">
        <v>14</v>
      </c>
      <c r="B18" s="184"/>
      <c r="C18" s="184"/>
      <c r="D18" s="184"/>
      <c r="E18" s="184"/>
      <c r="F18" s="184"/>
      <c r="G18" s="184"/>
      <c r="H18" s="184"/>
      <c r="I18" s="184"/>
      <c r="J18" s="86"/>
      <c r="K18" s="86"/>
      <c r="L18" s="22"/>
      <c r="M18" s="22"/>
      <c r="N18" s="22"/>
      <c r="O18" s="22"/>
      <c r="P18" s="22"/>
      <c r="Q18" s="22"/>
      <c r="R18" s="22"/>
      <c r="S18" s="22"/>
      <c r="T18" s="22"/>
      <c r="U18" s="22"/>
    </row>
    <row r="19" spans="1:21" ht="30" customHeight="1">
      <c r="A19" s="88">
        <v>15</v>
      </c>
      <c r="B19" s="184"/>
      <c r="C19" s="184"/>
      <c r="D19" s="184"/>
      <c r="E19" s="184"/>
      <c r="F19" s="184"/>
      <c r="G19" s="184"/>
      <c r="H19" s="184"/>
      <c r="I19" s="184"/>
      <c r="J19" s="86"/>
      <c r="K19" s="86"/>
      <c r="L19" s="22"/>
      <c r="M19" s="22"/>
      <c r="N19" s="22"/>
      <c r="O19" s="22"/>
      <c r="P19" s="22"/>
      <c r="Q19" s="22"/>
      <c r="R19" s="22"/>
      <c r="S19" s="22"/>
      <c r="T19" s="22"/>
      <c r="U19" s="22"/>
    </row>
    <row r="20" spans="1:21" ht="30" customHeight="1">
      <c r="A20" s="88">
        <v>16</v>
      </c>
      <c r="B20" s="184"/>
      <c r="C20" s="184"/>
      <c r="D20" s="184"/>
      <c r="E20" s="184"/>
      <c r="F20" s="184"/>
      <c r="G20" s="184"/>
      <c r="H20" s="184"/>
      <c r="I20" s="184"/>
      <c r="J20" s="86"/>
      <c r="K20" s="86"/>
      <c r="L20" s="22"/>
      <c r="M20" s="22"/>
      <c r="N20" s="22"/>
      <c r="O20" s="22"/>
      <c r="P20" s="22"/>
      <c r="Q20" s="22"/>
      <c r="R20" s="22"/>
      <c r="S20" s="22"/>
      <c r="T20" s="22"/>
      <c r="U20" s="22"/>
    </row>
    <row r="21" spans="1:21" ht="30" customHeight="1">
      <c r="A21" s="88">
        <v>17</v>
      </c>
      <c r="B21" s="184"/>
      <c r="C21" s="184"/>
      <c r="D21" s="184"/>
      <c r="E21" s="184"/>
      <c r="F21" s="184"/>
      <c r="G21" s="184"/>
      <c r="H21" s="184"/>
      <c r="I21" s="184"/>
      <c r="J21" s="86"/>
      <c r="K21" s="86"/>
      <c r="L21" s="22"/>
      <c r="M21" s="22"/>
      <c r="N21" s="22"/>
      <c r="O21" s="22"/>
      <c r="P21" s="22"/>
      <c r="Q21" s="22"/>
      <c r="R21" s="22"/>
      <c r="S21" s="22"/>
      <c r="T21" s="22"/>
      <c r="U21" s="22"/>
    </row>
    <row r="22" spans="1:21" ht="30" customHeight="1">
      <c r="A22" s="88">
        <v>18</v>
      </c>
      <c r="B22" s="184"/>
      <c r="C22" s="184"/>
      <c r="D22" s="184"/>
      <c r="E22" s="184"/>
      <c r="F22" s="184"/>
      <c r="G22" s="184"/>
      <c r="H22" s="184"/>
      <c r="I22" s="184"/>
      <c r="J22" s="86"/>
      <c r="K22" s="86"/>
      <c r="L22" s="22"/>
      <c r="M22" s="22"/>
      <c r="N22" s="22"/>
      <c r="O22" s="22"/>
      <c r="P22" s="22"/>
      <c r="Q22" s="22"/>
      <c r="R22" s="22"/>
      <c r="S22" s="22"/>
      <c r="T22" s="22"/>
      <c r="U22" s="22"/>
    </row>
    <row r="23" spans="1:21" ht="30" customHeight="1">
      <c r="A23" s="88">
        <v>19</v>
      </c>
      <c r="B23" s="184"/>
      <c r="C23" s="184"/>
      <c r="D23" s="184"/>
      <c r="E23" s="184"/>
      <c r="F23" s="184"/>
      <c r="G23" s="184"/>
      <c r="H23" s="184"/>
      <c r="I23" s="184"/>
      <c r="J23" s="86"/>
      <c r="K23" s="86"/>
      <c r="L23" s="22"/>
      <c r="M23" s="22"/>
      <c r="N23" s="22"/>
      <c r="O23" s="22"/>
      <c r="P23" s="22"/>
      <c r="Q23" s="22"/>
      <c r="R23" s="22"/>
      <c r="S23" s="22"/>
      <c r="T23" s="22"/>
      <c r="U23" s="22"/>
    </row>
    <row r="24" spans="1:21" ht="30" customHeight="1">
      <c r="A24" s="88">
        <v>20</v>
      </c>
      <c r="B24" s="184"/>
      <c r="C24" s="184"/>
      <c r="D24" s="184"/>
      <c r="E24" s="184"/>
      <c r="F24" s="184"/>
      <c r="G24" s="184"/>
      <c r="H24" s="184"/>
      <c r="I24" s="184"/>
      <c r="J24" s="86"/>
      <c r="K24" s="86"/>
      <c r="L24" s="22"/>
      <c r="M24" s="22"/>
      <c r="N24" s="22"/>
      <c r="O24" s="22"/>
      <c r="P24" s="22"/>
      <c r="Q24" s="22"/>
      <c r="R24" s="22"/>
      <c r="S24" s="22"/>
      <c r="T24" s="22"/>
      <c r="U24" s="22"/>
    </row>
    <row r="25" spans="1:21" ht="30" customHeight="1">
      <c r="A25" s="88">
        <v>21</v>
      </c>
      <c r="B25" s="184"/>
      <c r="C25" s="184"/>
      <c r="D25" s="184"/>
      <c r="E25" s="184"/>
      <c r="F25" s="184"/>
      <c r="G25" s="184"/>
      <c r="H25" s="184"/>
      <c r="I25" s="184"/>
      <c r="J25" s="86"/>
      <c r="K25" s="86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spans="1:21" ht="30" customHeight="1">
      <c r="A26" s="88">
        <v>22</v>
      </c>
      <c r="B26" s="184"/>
      <c r="C26" s="184"/>
      <c r="D26" s="184"/>
      <c r="E26" s="184"/>
      <c r="F26" s="184"/>
      <c r="G26" s="184"/>
      <c r="H26" s="184"/>
      <c r="I26" s="184"/>
      <c r="J26" s="86"/>
      <c r="K26" s="86"/>
      <c r="L26" s="22"/>
      <c r="M26" s="22"/>
      <c r="N26" s="22"/>
      <c r="O26" s="22"/>
      <c r="P26" s="22"/>
      <c r="Q26" s="22"/>
      <c r="R26" s="22"/>
      <c r="S26" s="22"/>
      <c r="T26" s="22"/>
      <c r="U26" s="22"/>
    </row>
    <row r="27" spans="1:21" ht="30" customHeight="1">
      <c r="A27" s="88">
        <v>23</v>
      </c>
      <c r="B27" s="184"/>
      <c r="C27" s="184"/>
      <c r="D27" s="184"/>
      <c r="E27" s="184"/>
      <c r="F27" s="184"/>
      <c r="G27" s="184"/>
      <c r="H27" s="184"/>
      <c r="I27" s="184"/>
      <c r="J27" s="86"/>
      <c r="K27" s="86"/>
      <c r="L27" s="22"/>
      <c r="M27" s="22"/>
      <c r="N27" s="22"/>
      <c r="O27" s="22"/>
      <c r="P27" s="22"/>
      <c r="Q27" s="22"/>
      <c r="R27" s="22"/>
      <c r="S27" s="22"/>
      <c r="T27" s="22"/>
      <c r="U27" s="22"/>
    </row>
    <row r="28" spans="1:21" ht="30" customHeight="1">
      <c r="A28" s="88">
        <v>24</v>
      </c>
      <c r="B28" s="184"/>
      <c r="C28" s="184"/>
      <c r="D28" s="184"/>
      <c r="E28" s="184"/>
      <c r="F28" s="184"/>
      <c r="G28" s="184"/>
      <c r="H28" s="184"/>
      <c r="I28" s="184"/>
      <c r="J28" s="86"/>
      <c r="K28" s="86"/>
      <c r="L28" s="22"/>
      <c r="M28" s="22"/>
      <c r="N28" s="22"/>
      <c r="O28" s="22"/>
      <c r="P28" s="22"/>
      <c r="Q28" s="22"/>
      <c r="R28" s="22"/>
      <c r="S28" s="22"/>
      <c r="T28" s="22"/>
      <c r="U28" s="22"/>
    </row>
    <row r="29" spans="1:21" ht="30" customHeight="1">
      <c r="A29" s="88">
        <v>25</v>
      </c>
      <c r="B29" s="184"/>
      <c r="C29" s="184"/>
      <c r="D29" s="184"/>
      <c r="E29" s="184"/>
      <c r="F29" s="184"/>
      <c r="G29" s="184"/>
      <c r="H29" s="184"/>
      <c r="I29" s="184"/>
      <c r="J29" s="86"/>
      <c r="K29" s="86"/>
      <c r="L29" s="22"/>
      <c r="M29" s="22"/>
      <c r="N29" s="22"/>
      <c r="O29" s="22"/>
      <c r="P29" s="22"/>
      <c r="Q29" s="22"/>
      <c r="R29" s="22"/>
      <c r="S29" s="22"/>
      <c r="T29" s="22"/>
      <c r="U29" s="22"/>
    </row>
    <row r="30" spans="1:21" ht="30" customHeight="1">
      <c r="A30" s="88">
        <v>26</v>
      </c>
      <c r="B30" s="184"/>
      <c r="C30" s="184"/>
      <c r="D30" s="184"/>
      <c r="E30" s="184"/>
      <c r="F30" s="184"/>
      <c r="G30" s="184"/>
      <c r="H30" s="184"/>
      <c r="I30" s="184"/>
      <c r="J30" s="86"/>
      <c r="K30" s="86"/>
      <c r="L30" s="22"/>
      <c r="M30" s="22"/>
      <c r="N30" s="22"/>
      <c r="O30" s="22"/>
      <c r="P30" s="22"/>
      <c r="Q30" s="22"/>
      <c r="R30" s="22"/>
      <c r="S30" s="22"/>
      <c r="T30" s="22"/>
      <c r="U30" s="22"/>
    </row>
    <row r="31" spans="1:21" ht="30" customHeight="1">
      <c r="A31" s="88">
        <v>27</v>
      </c>
      <c r="B31" s="184"/>
      <c r="C31" s="184"/>
      <c r="D31" s="184"/>
      <c r="E31" s="184"/>
      <c r="F31" s="184"/>
      <c r="G31" s="184"/>
      <c r="H31" s="184"/>
      <c r="I31" s="184"/>
      <c r="J31" s="86"/>
      <c r="K31" s="86"/>
      <c r="L31" s="22"/>
      <c r="M31" s="22"/>
      <c r="N31" s="22"/>
      <c r="O31" s="22"/>
      <c r="P31" s="22"/>
      <c r="Q31" s="22"/>
      <c r="R31" s="22"/>
      <c r="S31" s="22"/>
      <c r="T31" s="22"/>
      <c r="U31" s="22"/>
    </row>
    <row r="32" spans="1:21" ht="30" customHeight="1">
      <c r="A32" s="88">
        <v>28</v>
      </c>
      <c r="B32" s="184"/>
      <c r="C32" s="184"/>
      <c r="D32" s="184"/>
      <c r="E32" s="184"/>
      <c r="F32" s="184"/>
      <c r="G32" s="184"/>
      <c r="H32" s="184"/>
      <c r="I32" s="184"/>
      <c r="J32" s="86"/>
      <c r="K32" s="86"/>
      <c r="L32" s="22"/>
      <c r="M32" s="22"/>
      <c r="N32" s="22"/>
      <c r="O32" s="22"/>
      <c r="P32" s="22"/>
      <c r="Q32" s="22"/>
      <c r="R32" s="22"/>
      <c r="S32" s="22"/>
      <c r="T32" s="22"/>
      <c r="U32" s="22"/>
    </row>
    <row r="33" spans="1:21" ht="30" customHeight="1">
      <c r="A33" s="88">
        <v>29</v>
      </c>
      <c r="B33" s="184"/>
      <c r="C33" s="184"/>
      <c r="D33" s="184"/>
      <c r="E33" s="184"/>
      <c r="F33" s="184"/>
      <c r="G33" s="184"/>
      <c r="H33" s="184"/>
      <c r="I33" s="184"/>
      <c r="J33" s="86"/>
      <c r="K33" s="86"/>
      <c r="L33" s="22"/>
      <c r="M33" s="22"/>
      <c r="N33" s="22"/>
      <c r="O33" s="22"/>
      <c r="P33" s="22"/>
      <c r="Q33" s="22"/>
      <c r="R33" s="22"/>
      <c r="S33" s="22"/>
      <c r="T33" s="22"/>
      <c r="U33" s="22"/>
    </row>
    <row r="34" spans="1:21" ht="30" customHeight="1">
      <c r="A34" s="88">
        <v>30</v>
      </c>
      <c r="B34" s="184"/>
      <c r="C34" s="184"/>
      <c r="D34" s="184"/>
      <c r="E34" s="184"/>
      <c r="F34" s="184"/>
      <c r="G34" s="184"/>
      <c r="H34" s="184"/>
      <c r="I34" s="184"/>
      <c r="J34" s="86"/>
      <c r="K34" s="86"/>
      <c r="L34" s="22"/>
      <c r="M34" s="22"/>
      <c r="N34" s="22"/>
      <c r="O34" s="22"/>
      <c r="P34" s="22"/>
      <c r="Q34" s="22"/>
      <c r="R34" s="22"/>
      <c r="S34" s="22"/>
      <c r="T34" s="22"/>
      <c r="U34" s="22"/>
    </row>
    <row r="35" spans="1:21" ht="30" customHeight="1">
      <c r="A35" s="88">
        <v>31</v>
      </c>
      <c r="B35" s="184"/>
      <c r="C35" s="184"/>
      <c r="D35" s="184"/>
      <c r="E35" s="184"/>
      <c r="F35" s="184"/>
      <c r="G35" s="184"/>
      <c r="H35" s="184"/>
      <c r="I35" s="184"/>
      <c r="J35" s="86"/>
      <c r="K35" s="86"/>
      <c r="L35" s="22"/>
      <c r="M35" s="22"/>
      <c r="N35" s="22"/>
      <c r="O35" s="22"/>
      <c r="P35" s="22"/>
      <c r="Q35" s="22"/>
      <c r="R35" s="22"/>
      <c r="S35" s="22"/>
      <c r="T35" s="22"/>
      <c r="U35" s="22"/>
    </row>
    <row r="36" spans="1:21" ht="15.75" customHeight="1">
      <c r="A36" s="22"/>
      <c r="B36" s="179"/>
      <c r="C36" s="179"/>
      <c r="D36" s="179"/>
      <c r="E36" s="179"/>
      <c r="F36" s="179"/>
      <c r="G36" s="179"/>
      <c r="H36" s="179"/>
      <c r="I36" s="179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</row>
    <row r="37" spans="1:21" ht="15.75" customHeight="1">
      <c r="A37" s="22"/>
      <c r="B37" s="179"/>
      <c r="C37" s="179"/>
      <c r="D37" s="179"/>
      <c r="E37" s="179"/>
      <c r="F37" s="179"/>
      <c r="G37" s="179"/>
      <c r="H37" s="179"/>
      <c r="I37" s="179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</row>
    <row r="38" spans="1:21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</row>
    <row r="39" spans="1:21" ht="15.75" customHeight="1"/>
    <row r="40" spans="1:21" ht="15.75" customHeight="1"/>
    <row r="41" spans="1:21" ht="15.75" customHeight="1"/>
    <row r="42" spans="1:21" ht="15.75" customHeight="1"/>
    <row r="43" spans="1:21" ht="15.75" customHeight="1"/>
    <row r="44" spans="1:21" ht="15.75" customHeight="1"/>
    <row r="45" spans="1:21" ht="15.75" customHeight="1"/>
    <row r="46" spans="1:21" ht="15.75" customHeight="1"/>
    <row r="47" spans="1:21" ht="15.75" customHeight="1"/>
    <row r="48" spans="1:2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C2"/>
  </mergeCells>
  <dataValidations count="1">
    <dataValidation type="custom" allowBlank="1" showErrorMessage="1" sqref="H11">
      <formula1>GTE(LEN(H11),(2))</formula1>
    </dataValidation>
  </dataValidations>
  <pageMargins left="0.7" right="0.7" top="0.75" bottom="0.75" header="0" footer="0"/>
  <pageSetup orientation="landscape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00"/>
  <sheetViews>
    <sheetView showGridLines="0" workbookViewId="0"/>
  </sheetViews>
  <sheetFormatPr baseColWidth="10" defaultColWidth="14.42578125" defaultRowHeight="15" customHeight="1"/>
  <cols>
    <col min="1" max="1" width="5.42578125" customWidth="1"/>
    <col min="2" max="2" width="17.5703125" customWidth="1"/>
    <col min="3" max="4" width="14.140625" customWidth="1"/>
    <col min="5" max="5" width="14.42578125" customWidth="1"/>
    <col min="6" max="6" width="10.7109375" customWidth="1"/>
    <col min="7" max="7" width="10.85546875" hidden="1" customWidth="1"/>
    <col min="8" max="8" width="11.7109375" customWidth="1"/>
    <col min="9" max="9" width="13.42578125" customWidth="1"/>
    <col min="10" max="18" width="8.28515625" customWidth="1"/>
    <col min="19" max="19" width="13.28515625" customWidth="1"/>
  </cols>
  <sheetData>
    <row r="1" spans="1:19" ht="15.75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16.5">
      <c r="A2" s="22"/>
      <c r="B2" s="220" t="s">
        <v>698</v>
      </c>
      <c r="C2" s="223"/>
      <c r="D2" s="223"/>
      <c r="E2" s="223"/>
      <c r="F2" s="223"/>
      <c r="G2" s="223"/>
      <c r="H2" s="223"/>
      <c r="I2" s="221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ht="16.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19" ht="16.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1:19" ht="16.5">
      <c r="A5" s="22"/>
      <c r="B5" s="193" t="s">
        <v>699</v>
      </c>
      <c r="C5" s="193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 ht="49.5">
      <c r="A6" s="12" t="s">
        <v>700</v>
      </c>
      <c r="B6" s="12" t="s">
        <v>363</v>
      </c>
      <c r="C6" s="12" t="s">
        <v>701</v>
      </c>
      <c r="D6" s="12" t="s">
        <v>702</v>
      </c>
      <c r="E6" s="12" t="s">
        <v>371</v>
      </c>
      <c r="F6" s="11" t="s">
        <v>703</v>
      </c>
      <c r="G6" s="14" t="s">
        <v>704</v>
      </c>
      <c r="H6" s="14" t="s">
        <v>704</v>
      </c>
      <c r="I6" s="14" t="s">
        <v>106</v>
      </c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 ht="64.5" customHeight="1">
      <c r="A7" s="25">
        <v>1</v>
      </c>
      <c r="B7" s="25" t="s">
        <v>705</v>
      </c>
      <c r="C7" s="25" t="s">
        <v>432</v>
      </c>
      <c r="D7" s="17"/>
      <c r="E7" s="170">
        <v>40938</v>
      </c>
      <c r="F7" s="25"/>
      <c r="G7" s="25"/>
      <c r="H7" s="25"/>
      <c r="I7" s="25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 ht="60" customHeight="1">
      <c r="A8" s="25">
        <v>2</v>
      </c>
      <c r="B8" s="25" t="s">
        <v>706</v>
      </c>
      <c r="C8" s="25" t="s">
        <v>432</v>
      </c>
      <c r="D8" s="17"/>
      <c r="E8" s="170">
        <v>41304</v>
      </c>
      <c r="F8" s="25"/>
      <c r="G8" s="25"/>
      <c r="H8" s="25"/>
      <c r="I8" s="25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 ht="60" customHeight="1">
      <c r="A9" s="25">
        <v>3</v>
      </c>
      <c r="B9" s="25" t="s">
        <v>707</v>
      </c>
      <c r="C9" s="25" t="s">
        <v>432</v>
      </c>
      <c r="D9" s="25"/>
      <c r="E9" s="170">
        <v>41669</v>
      </c>
      <c r="F9" s="25"/>
      <c r="G9" s="25"/>
      <c r="H9" s="25"/>
      <c r="I9" s="25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 ht="45" customHeight="1">
      <c r="A10" s="25">
        <v>4</v>
      </c>
      <c r="B10" s="25" t="s">
        <v>708</v>
      </c>
      <c r="C10" s="25" t="s">
        <v>432</v>
      </c>
      <c r="D10" s="25"/>
      <c r="E10" s="170">
        <v>42335</v>
      </c>
      <c r="F10" s="25"/>
      <c r="G10" s="25"/>
      <c r="H10" s="25"/>
      <c r="I10" s="25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 ht="16.5">
      <c r="A11" s="25">
        <v>7</v>
      </c>
      <c r="B11" s="25"/>
      <c r="C11" s="25"/>
      <c r="D11" s="25"/>
      <c r="E11" s="25"/>
      <c r="F11" s="25"/>
      <c r="G11" s="25"/>
      <c r="H11" s="25"/>
      <c r="I11" s="25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 ht="16.5">
      <c r="A12" s="25">
        <v>8</v>
      </c>
      <c r="B12" s="25"/>
      <c r="C12" s="25"/>
      <c r="D12" s="25"/>
      <c r="E12" s="25"/>
      <c r="F12" s="25"/>
      <c r="G12" s="25"/>
      <c r="H12" s="25"/>
      <c r="I12" s="25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 ht="16.5">
      <c r="A13" s="25">
        <v>9</v>
      </c>
      <c r="B13" s="25"/>
      <c r="C13" s="25"/>
      <c r="D13" s="25"/>
      <c r="E13" s="25"/>
      <c r="F13" s="25"/>
      <c r="G13" s="25"/>
      <c r="H13" s="25"/>
      <c r="I13" s="25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 ht="16.5">
      <c r="A14" s="25">
        <v>10</v>
      </c>
      <c r="B14" s="25"/>
      <c r="C14" s="25"/>
      <c r="D14" s="25"/>
      <c r="E14" s="25"/>
      <c r="F14" s="25"/>
      <c r="G14" s="25"/>
      <c r="H14" s="25"/>
      <c r="I14" s="25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 ht="16.5">
      <c r="A15" s="25">
        <v>11</v>
      </c>
      <c r="B15" s="25"/>
      <c r="C15" s="25"/>
      <c r="D15" s="25"/>
      <c r="E15" s="25"/>
      <c r="F15" s="25"/>
      <c r="G15" s="25"/>
      <c r="H15" s="25"/>
      <c r="I15" s="25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 ht="16.5">
      <c r="A16" s="25">
        <v>12</v>
      </c>
      <c r="B16" s="25"/>
      <c r="C16" s="25"/>
      <c r="D16" s="25"/>
      <c r="E16" s="25"/>
      <c r="F16" s="25"/>
      <c r="G16" s="25"/>
      <c r="H16" s="25"/>
      <c r="I16" s="25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 ht="16.5">
      <c r="A17" s="25">
        <v>13</v>
      </c>
      <c r="B17" s="25"/>
      <c r="C17" s="25"/>
      <c r="D17" s="25"/>
      <c r="E17" s="25"/>
      <c r="F17" s="25"/>
      <c r="G17" s="25"/>
      <c r="H17" s="25"/>
      <c r="I17" s="25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 ht="16.5">
      <c r="A18" s="25">
        <v>14</v>
      </c>
      <c r="B18" s="25"/>
      <c r="C18" s="25"/>
      <c r="D18" s="25"/>
      <c r="E18" s="25"/>
      <c r="F18" s="25"/>
      <c r="G18" s="25"/>
      <c r="H18" s="25"/>
      <c r="I18" s="25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 ht="16.5">
      <c r="A19" s="25">
        <v>15</v>
      </c>
      <c r="B19" s="25"/>
      <c r="C19" s="25"/>
      <c r="D19" s="25"/>
      <c r="E19" s="25"/>
      <c r="F19" s="25"/>
      <c r="G19" s="25"/>
      <c r="H19" s="25"/>
      <c r="I19" s="25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 ht="16.5">
      <c r="A20" s="25">
        <v>16</v>
      </c>
      <c r="B20" s="25"/>
      <c r="C20" s="25"/>
      <c r="D20" s="25"/>
      <c r="E20" s="25"/>
      <c r="F20" s="25"/>
      <c r="G20" s="25"/>
      <c r="H20" s="25"/>
      <c r="I20" s="25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 ht="15.75" customHeight="1">
      <c r="A21" s="25">
        <v>17</v>
      </c>
      <c r="B21" s="25"/>
      <c r="C21" s="25"/>
      <c r="D21" s="25"/>
      <c r="E21" s="25"/>
      <c r="F21" s="25"/>
      <c r="G21" s="25"/>
      <c r="H21" s="25"/>
      <c r="I21" s="25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 ht="15.75" customHeight="1">
      <c r="A22" s="25">
        <v>18</v>
      </c>
      <c r="B22" s="25"/>
      <c r="C22" s="25"/>
      <c r="D22" s="25"/>
      <c r="E22" s="25"/>
      <c r="F22" s="25"/>
      <c r="G22" s="25"/>
      <c r="H22" s="25"/>
      <c r="I22" s="25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 ht="15.75" customHeight="1">
      <c r="A23" s="25">
        <v>19</v>
      </c>
      <c r="B23" s="25"/>
      <c r="C23" s="25"/>
      <c r="D23" s="25"/>
      <c r="E23" s="25"/>
      <c r="F23" s="25"/>
      <c r="G23" s="25"/>
      <c r="H23" s="25"/>
      <c r="I23" s="25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 ht="15.75" customHeight="1">
      <c r="A24" s="25">
        <v>20</v>
      </c>
      <c r="B24" s="25"/>
      <c r="C24" s="25"/>
      <c r="D24" s="25"/>
      <c r="E24" s="25"/>
      <c r="F24" s="25"/>
      <c r="G24" s="25"/>
      <c r="H24" s="25"/>
      <c r="I24" s="25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ht="15.75" customHeight="1">
      <c r="A25" s="25">
        <v>21</v>
      </c>
      <c r="B25" s="25"/>
      <c r="C25" s="25"/>
      <c r="D25" s="25"/>
      <c r="E25" s="25"/>
      <c r="F25" s="25"/>
      <c r="G25" s="25"/>
      <c r="H25" s="25"/>
      <c r="I25" s="25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 ht="15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 ht="15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 ht="15.75" customHeight="1">
      <c r="A28" s="22"/>
      <c r="B28" s="235" t="s">
        <v>709</v>
      </c>
      <c r="C28" s="225"/>
      <c r="D28" s="225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 ht="15.75" customHeight="1">
      <c r="A29" s="22"/>
      <c r="B29" s="194" t="s">
        <v>321</v>
      </c>
      <c r="C29" s="194" t="s">
        <v>710</v>
      </c>
      <c r="D29" s="194" t="s">
        <v>371</v>
      </c>
      <c r="E29" s="194" t="s">
        <v>663</v>
      </c>
      <c r="F29" s="194" t="s">
        <v>295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 ht="34.5" customHeight="1">
      <c r="A30" s="22"/>
      <c r="B30" s="25"/>
      <c r="C30" s="25"/>
      <c r="D30" s="25"/>
      <c r="E30" s="25"/>
      <c r="F30" s="25"/>
      <c r="G30" s="2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 ht="15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 ht="15.75" customHeight="1"/>
    <row r="35" spans="1:19" ht="15.75" customHeight="1"/>
    <row r="36" spans="1:19" ht="15.75" customHeight="1"/>
    <row r="37" spans="1:19" ht="15.75" customHeight="1"/>
    <row r="38" spans="1:19" ht="15.75" customHeight="1"/>
    <row r="39" spans="1:19" ht="15.75" customHeight="1"/>
    <row r="40" spans="1:19" ht="15.75" customHeight="1"/>
    <row r="41" spans="1:19" ht="15.75" customHeight="1"/>
    <row r="42" spans="1:19" ht="15.75" customHeight="1"/>
    <row r="43" spans="1:19" ht="15.75" customHeight="1"/>
    <row r="44" spans="1:19" ht="15.75" customHeight="1"/>
    <row r="45" spans="1:19" ht="15.75" customHeight="1"/>
    <row r="46" spans="1:19" ht="15.75" customHeight="1"/>
    <row r="47" spans="1:19" ht="15.75" customHeight="1"/>
    <row r="48" spans="1:1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8:D28"/>
    <mergeCell ref="B2:I2"/>
  </mergeCells>
  <dataValidations count="1">
    <dataValidation type="list" allowBlank="1" showInputMessage="1" showErrorMessage="1" prompt="Soporte - Ingrese SI/NO segun la existencia del soporte de certificación" sqref="E30">
      <formula1>$G$7:$G$8</formula1>
    </dataValidation>
  </dataValidation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/>
  </sheetViews>
  <sheetFormatPr baseColWidth="10" defaultColWidth="14.42578125" defaultRowHeight="15" customHeight="1"/>
  <cols>
    <col min="1" max="19" width="8.28515625" customWidth="1"/>
  </cols>
  <sheetData>
    <row r="1" spans="1:19">
      <c r="A1" s="2"/>
      <c r="B1" s="2" t="s">
        <v>0</v>
      </c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2"/>
      <c r="B2" s="2"/>
      <c r="C2" s="2"/>
      <c r="D2" s="2"/>
      <c r="E2" s="2"/>
      <c r="F2" s="2"/>
      <c r="G2" s="2" t="s">
        <v>5</v>
      </c>
      <c r="H2" s="2"/>
      <c r="I2" s="2">
        <v>1993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>
      <c r="A3" s="2"/>
      <c r="B3" s="2" t="s">
        <v>6</v>
      </c>
      <c r="C3" s="2">
        <v>1</v>
      </c>
      <c r="D3" s="2"/>
      <c r="E3" s="2" t="s">
        <v>7</v>
      </c>
      <c r="F3" s="2"/>
      <c r="G3" s="2"/>
      <c r="H3" s="2"/>
      <c r="I3" s="2">
        <v>1994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>
      <c r="A4" s="2"/>
      <c r="B4" s="2" t="s">
        <v>8</v>
      </c>
      <c r="C4" s="2">
        <v>2</v>
      </c>
      <c r="D4" s="2"/>
      <c r="E4" s="2" t="s">
        <v>9</v>
      </c>
      <c r="F4" s="2"/>
      <c r="G4" s="2"/>
      <c r="H4" s="2"/>
      <c r="I4" s="2">
        <v>1995</v>
      </c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>
      <c r="A5" s="2"/>
      <c r="B5" s="2" t="s">
        <v>10</v>
      </c>
      <c r="C5" s="2">
        <v>3</v>
      </c>
      <c r="D5" s="2"/>
      <c r="E5" s="2" t="s">
        <v>11</v>
      </c>
      <c r="F5" s="2"/>
      <c r="G5" s="2"/>
      <c r="H5" s="2"/>
      <c r="I5" s="2">
        <v>1996</v>
      </c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>
      <c r="A6" s="2"/>
      <c r="B6" s="2" t="s">
        <v>12</v>
      </c>
      <c r="C6" s="2">
        <v>4</v>
      </c>
      <c r="D6" s="2"/>
      <c r="E6" s="2"/>
      <c r="F6" s="2"/>
      <c r="G6" s="2"/>
      <c r="H6" s="2"/>
      <c r="I6" s="2">
        <v>1997</v>
      </c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A7" s="2"/>
      <c r="B7" s="2" t="s">
        <v>13</v>
      </c>
      <c r="C7" s="2">
        <v>5</v>
      </c>
      <c r="D7" s="2"/>
      <c r="E7" s="2"/>
      <c r="F7" s="2"/>
      <c r="G7" s="2"/>
      <c r="H7" s="2"/>
      <c r="I7" s="2">
        <v>1998</v>
      </c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2"/>
      <c r="B8" s="2" t="s">
        <v>14</v>
      </c>
      <c r="C8" s="2">
        <v>6</v>
      </c>
      <c r="D8" s="2"/>
      <c r="E8" s="2"/>
      <c r="F8" s="2"/>
      <c r="G8" s="2"/>
      <c r="H8" s="2"/>
      <c r="I8" s="2">
        <v>1999</v>
      </c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>
      <c r="A9" s="2"/>
      <c r="B9" s="2" t="s">
        <v>15</v>
      </c>
      <c r="C9" s="2">
        <v>7</v>
      </c>
      <c r="D9" s="2"/>
      <c r="E9" s="2"/>
      <c r="F9" s="2"/>
      <c r="G9" s="2"/>
      <c r="H9" s="2"/>
      <c r="I9" s="2">
        <v>2000</v>
      </c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>
      <c r="A10" s="2"/>
      <c r="B10" s="2" t="s">
        <v>16</v>
      </c>
      <c r="C10" s="2">
        <v>8</v>
      </c>
      <c r="D10" s="2"/>
      <c r="E10" s="2"/>
      <c r="F10" s="2"/>
      <c r="G10" s="2"/>
      <c r="H10" s="2"/>
      <c r="I10" s="2">
        <v>2001</v>
      </c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>
      <c r="A11" s="2"/>
      <c r="B11" s="2" t="s">
        <v>17</v>
      </c>
      <c r="C11" s="2">
        <v>9</v>
      </c>
      <c r="D11" s="2"/>
      <c r="E11" s="2"/>
      <c r="F11" s="2"/>
      <c r="G11" s="2"/>
      <c r="H11" s="2"/>
      <c r="I11" s="2">
        <v>2002</v>
      </c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2"/>
      <c r="B12" s="2" t="s">
        <v>18</v>
      </c>
      <c r="C12" s="2">
        <v>10</v>
      </c>
      <c r="D12" s="2"/>
      <c r="E12" s="2"/>
      <c r="F12" s="2"/>
      <c r="G12" s="2"/>
      <c r="H12" s="2"/>
      <c r="I12" s="2">
        <v>2003</v>
      </c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2"/>
      <c r="B13" s="2" t="s">
        <v>19</v>
      </c>
      <c r="C13" s="2">
        <v>11</v>
      </c>
      <c r="D13" s="2"/>
      <c r="E13" s="2"/>
      <c r="F13" s="2"/>
      <c r="G13" s="2"/>
      <c r="H13" s="2"/>
      <c r="I13" s="2">
        <v>2004</v>
      </c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>
      <c r="A14" s="2"/>
      <c r="B14" s="2" t="s">
        <v>20</v>
      </c>
      <c r="C14" s="2">
        <v>12</v>
      </c>
      <c r="D14" s="2"/>
      <c r="E14" s="2"/>
      <c r="F14" s="2"/>
      <c r="G14" s="2"/>
      <c r="H14" s="2"/>
      <c r="I14" s="2">
        <v>2005</v>
      </c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2"/>
      <c r="B15" s="2"/>
      <c r="C15" s="2">
        <v>13</v>
      </c>
      <c r="D15" s="2"/>
      <c r="E15" s="2"/>
      <c r="F15" s="2"/>
      <c r="G15" s="2"/>
      <c r="H15" s="2"/>
      <c r="I15" s="2">
        <v>2006</v>
      </c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>
      <c r="A16" s="2"/>
      <c r="B16" s="2"/>
      <c r="C16" s="2"/>
      <c r="D16" s="2"/>
      <c r="E16" s="2"/>
      <c r="F16" s="2"/>
      <c r="G16" s="2"/>
      <c r="H16" s="2"/>
      <c r="I16" s="2">
        <v>2007</v>
      </c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>
      <c r="A17" s="2"/>
      <c r="B17" s="2"/>
      <c r="C17" s="2"/>
      <c r="D17" s="2"/>
      <c r="E17" s="2"/>
      <c r="F17" s="2"/>
      <c r="G17" s="2"/>
      <c r="H17" s="2"/>
      <c r="I17" s="2">
        <v>2008</v>
      </c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>
      <c r="A18" s="2"/>
      <c r="B18" s="2"/>
      <c r="C18" s="2"/>
      <c r="D18" s="2"/>
      <c r="E18" s="2"/>
      <c r="F18" s="2"/>
      <c r="G18" s="2"/>
      <c r="H18" s="2"/>
      <c r="I18" s="2">
        <v>2009</v>
      </c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>
      <c r="A19" s="2"/>
      <c r="B19" s="2"/>
      <c r="C19" s="2"/>
      <c r="D19" s="2"/>
      <c r="E19" s="2"/>
      <c r="F19" s="2"/>
      <c r="G19" s="2"/>
      <c r="H19" s="2"/>
      <c r="I19" s="2">
        <v>2010</v>
      </c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>
      <c r="A20" s="2"/>
      <c r="B20" s="2"/>
      <c r="C20" s="2"/>
      <c r="D20" s="2"/>
      <c r="E20" s="2"/>
      <c r="F20" s="2"/>
      <c r="G20" s="2"/>
      <c r="H20" s="2"/>
      <c r="I20" s="2">
        <v>2011</v>
      </c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5.75" customHeight="1">
      <c r="A21" s="2"/>
      <c r="B21" s="2"/>
      <c r="C21" s="2"/>
      <c r="D21" s="2"/>
      <c r="E21" s="2"/>
      <c r="F21" s="2"/>
      <c r="G21" s="2"/>
      <c r="H21" s="2"/>
      <c r="I21" s="2">
        <v>2012</v>
      </c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5.75" customHeight="1">
      <c r="A22" s="2"/>
      <c r="B22" s="2"/>
      <c r="C22" s="2"/>
      <c r="D22" s="2"/>
      <c r="E22" s="2"/>
      <c r="F22" s="2"/>
      <c r="G22" s="2"/>
      <c r="H22" s="2"/>
      <c r="I22" s="2">
        <v>2013</v>
      </c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75" customHeight="1">
      <c r="A23" s="2"/>
      <c r="B23" s="2"/>
      <c r="C23" s="2"/>
      <c r="D23" s="2"/>
      <c r="E23" s="2"/>
      <c r="F23" s="2"/>
      <c r="G23" s="2"/>
      <c r="H23" s="2"/>
      <c r="I23" s="2">
        <v>2014</v>
      </c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5.75" customHeight="1">
      <c r="A24" s="2"/>
      <c r="B24" s="2"/>
      <c r="C24" s="2"/>
      <c r="D24" s="2"/>
      <c r="E24" s="2"/>
      <c r="F24" s="2"/>
      <c r="G24" s="2"/>
      <c r="H24" s="2"/>
      <c r="I24" s="2">
        <v>2015</v>
      </c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5.75" customHeight="1">
      <c r="A25" s="2"/>
      <c r="B25" s="2"/>
      <c r="C25" s="2"/>
      <c r="D25" s="2"/>
      <c r="E25" s="2"/>
      <c r="F25" s="2"/>
      <c r="G25" s="2"/>
      <c r="H25" s="2"/>
      <c r="I25" s="2">
        <v>2016</v>
      </c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5.75" customHeight="1"/>
    <row r="29" spans="1:19" ht="15.75" customHeight="1"/>
    <row r="30" spans="1:19" ht="15.75" customHeight="1"/>
    <row r="31" spans="1:19" ht="15.75" customHeight="1"/>
    <row r="32" spans="1:1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showGridLines="0" workbookViewId="0">
      <pane ySplit="4" topLeftCell="A5" activePane="bottomLeft" state="frozen"/>
      <selection pane="bottomLeft" activeCell="B6" sqref="B6"/>
    </sheetView>
  </sheetViews>
  <sheetFormatPr baseColWidth="10" defaultColWidth="14.42578125" defaultRowHeight="15" customHeight="1"/>
  <cols>
    <col min="1" max="1" width="2.85546875" customWidth="1"/>
    <col min="2" max="2" width="36.5703125" customWidth="1"/>
    <col min="3" max="3" width="15.5703125" customWidth="1"/>
    <col min="4" max="4" width="8.7109375" customWidth="1"/>
    <col min="5" max="5" width="11" customWidth="1"/>
    <col min="6" max="6" width="11.5703125" customWidth="1"/>
    <col min="7" max="7" width="14" customWidth="1"/>
    <col min="8" max="8" width="19.28515625" customWidth="1"/>
    <col min="9" max="9" width="16.85546875" customWidth="1"/>
    <col min="10" max="10" width="17.42578125" customWidth="1"/>
    <col min="11" max="11" width="24.42578125" customWidth="1"/>
    <col min="12" max="12" width="11.28515625" customWidth="1"/>
    <col min="13" max="20" width="8.7109375" customWidth="1"/>
  </cols>
  <sheetData>
    <row r="1" spans="1:26" ht="15.75" hidden="1" customHeight="1">
      <c r="A1" s="77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26" ht="15.75" hidden="1" customHeight="1">
      <c r="A2" s="77"/>
      <c r="B2" s="220"/>
      <c r="C2" s="221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6" ht="15.75" hidden="1" customHeight="1">
      <c r="A3" s="77"/>
      <c r="B3" s="77"/>
      <c r="C3" s="24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"/>
      <c r="V3" s="2"/>
      <c r="W3" s="2"/>
      <c r="X3" s="2"/>
      <c r="Y3" s="2"/>
      <c r="Z3" s="2"/>
    </row>
    <row r="4" spans="1:26" ht="62.25" customHeight="1">
      <c r="A4" s="12" t="s">
        <v>23</v>
      </c>
      <c r="B4" s="12" t="s">
        <v>664</v>
      </c>
      <c r="C4" s="12" t="s">
        <v>78</v>
      </c>
      <c r="D4" s="12" t="s">
        <v>665</v>
      </c>
      <c r="E4" s="12" t="s">
        <v>666</v>
      </c>
      <c r="F4" s="12" t="s">
        <v>667</v>
      </c>
      <c r="G4" s="12" t="s">
        <v>711</v>
      </c>
      <c r="H4" s="12" t="s">
        <v>669</v>
      </c>
      <c r="I4" s="196" t="s">
        <v>712</v>
      </c>
      <c r="J4" s="197" t="s">
        <v>715</v>
      </c>
      <c r="K4" s="22"/>
      <c r="L4" s="22"/>
      <c r="M4" s="22"/>
      <c r="N4" s="22"/>
      <c r="O4" s="22"/>
      <c r="P4" s="22"/>
      <c r="Q4" s="22"/>
      <c r="R4" s="22"/>
      <c r="S4" s="22"/>
      <c r="T4" s="22"/>
    </row>
    <row r="5" spans="1:26" ht="60" customHeight="1">
      <c r="A5" s="15">
        <v>1</v>
      </c>
      <c r="B5" s="17" t="s">
        <v>718</v>
      </c>
      <c r="C5" s="17" t="s">
        <v>720</v>
      </c>
      <c r="D5" s="17">
        <v>1</v>
      </c>
      <c r="E5" s="25" t="s">
        <v>721</v>
      </c>
      <c r="F5" s="17" t="s">
        <v>481</v>
      </c>
      <c r="G5" s="19">
        <v>2012</v>
      </c>
      <c r="H5" s="17" t="s">
        <v>57</v>
      </c>
      <c r="I5" s="198" t="s">
        <v>725</v>
      </c>
      <c r="J5" s="19" t="s">
        <v>57</v>
      </c>
      <c r="K5" s="90"/>
      <c r="L5" s="22"/>
      <c r="M5" s="22"/>
      <c r="N5" s="22"/>
      <c r="O5" s="22"/>
      <c r="P5" s="22"/>
      <c r="Q5" s="22"/>
      <c r="R5" s="22"/>
      <c r="S5" s="22"/>
      <c r="T5" s="22"/>
    </row>
    <row r="6" spans="1:26" ht="45" customHeight="1">
      <c r="A6" s="15">
        <v>2</v>
      </c>
      <c r="B6" s="21" t="s">
        <v>733</v>
      </c>
      <c r="C6" s="21" t="s">
        <v>734</v>
      </c>
      <c r="D6" s="21">
        <v>2</v>
      </c>
      <c r="E6" s="25" t="s">
        <v>721</v>
      </c>
      <c r="F6" s="21" t="s">
        <v>735</v>
      </c>
      <c r="G6" s="21">
        <v>2012</v>
      </c>
      <c r="H6" s="17" t="s">
        <v>57</v>
      </c>
      <c r="I6" s="198" t="s">
        <v>725</v>
      </c>
      <c r="J6" s="21" t="s">
        <v>57</v>
      </c>
      <c r="K6" s="90"/>
      <c r="L6" s="22"/>
      <c r="M6" s="22"/>
      <c r="N6" s="22"/>
      <c r="O6" s="22"/>
      <c r="P6" s="22"/>
      <c r="Q6" s="22"/>
      <c r="R6" s="22"/>
      <c r="S6" s="22"/>
      <c r="T6" s="22"/>
    </row>
    <row r="7" spans="1:26" ht="45" customHeight="1">
      <c r="A7" s="15">
        <v>3</v>
      </c>
      <c r="B7" s="25" t="s">
        <v>736</v>
      </c>
      <c r="C7" s="25" t="s">
        <v>737</v>
      </c>
      <c r="D7" s="25">
        <v>1</v>
      </c>
      <c r="E7" s="25" t="s">
        <v>721</v>
      </c>
      <c r="F7" s="25" t="s">
        <v>481</v>
      </c>
      <c r="G7" s="21">
        <v>2012</v>
      </c>
      <c r="H7" s="17" t="s">
        <v>57</v>
      </c>
      <c r="I7" s="198" t="s">
        <v>738</v>
      </c>
      <c r="J7" s="21" t="s">
        <v>57</v>
      </c>
      <c r="K7" s="90"/>
      <c r="L7" s="22"/>
      <c r="M7" s="22"/>
      <c r="N7" s="22"/>
      <c r="O7" s="22"/>
      <c r="P7" s="22"/>
      <c r="Q7" s="22"/>
      <c r="R7" s="22"/>
      <c r="S7" s="22"/>
      <c r="T7" s="22"/>
    </row>
    <row r="8" spans="1:26" ht="34.5" customHeight="1">
      <c r="A8" s="15">
        <v>4</v>
      </c>
      <c r="B8" s="25" t="s">
        <v>739</v>
      </c>
      <c r="C8" s="25" t="s">
        <v>740</v>
      </c>
      <c r="D8" s="25">
        <v>1</v>
      </c>
      <c r="E8" s="25" t="s">
        <v>721</v>
      </c>
      <c r="F8" s="25" t="s">
        <v>741</v>
      </c>
      <c r="G8" s="21">
        <v>2013</v>
      </c>
      <c r="H8" s="17" t="s">
        <v>57</v>
      </c>
      <c r="I8" s="198" t="s">
        <v>725</v>
      </c>
      <c r="J8" s="21" t="s">
        <v>57</v>
      </c>
      <c r="K8" s="90"/>
      <c r="L8" s="22"/>
      <c r="M8" s="22"/>
      <c r="N8" s="22"/>
      <c r="O8" s="22"/>
      <c r="P8" s="22"/>
      <c r="Q8" s="22"/>
      <c r="R8" s="22"/>
      <c r="S8" s="22"/>
      <c r="T8" s="22"/>
    </row>
    <row r="9" spans="1:26" ht="30" customHeight="1">
      <c r="A9" s="15">
        <v>5</v>
      </c>
      <c r="B9" s="25" t="s">
        <v>742</v>
      </c>
      <c r="C9" s="25" t="s">
        <v>743</v>
      </c>
      <c r="D9" s="25">
        <v>1</v>
      </c>
      <c r="E9" s="25" t="s">
        <v>721</v>
      </c>
      <c r="F9" s="17" t="s">
        <v>735</v>
      </c>
      <c r="G9" s="25">
        <v>2014</v>
      </c>
      <c r="H9" s="17" t="s">
        <v>57</v>
      </c>
      <c r="I9" s="198" t="s">
        <v>725</v>
      </c>
      <c r="J9" s="21" t="s">
        <v>57</v>
      </c>
      <c r="K9" s="90"/>
      <c r="L9" s="22"/>
      <c r="M9" s="22"/>
      <c r="N9" s="22"/>
      <c r="O9" s="22"/>
      <c r="P9" s="22"/>
      <c r="Q9" s="22"/>
      <c r="R9" s="22"/>
      <c r="S9" s="22"/>
      <c r="T9" s="22"/>
    </row>
    <row r="10" spans="1:26" ht="30" customHeight="1">
      <c r="A10" s="15">
        <v>6</v>
      </c>
      <c r="B10" s="25" t="s">
        <v>744</v>
      </c>
      <c r="C10" s="8" t="s">
        <v>58</v>
      </c>
      <c r="D10" s="25">
        <v>1</v>
      </c>
      <c r="E10" s="25" t="s">
        <v>721</v>
      </c>
      <c r="F10" s="25" t="s">
        <v>741</v>
      </c>
      <c r="G10" s="21">
        <v>2014</v>
      </c>
      <c r="H10" s="17" t="s">
        <v>57</v>
      </c>
      <c r="I10" s="198" t="s">
        <v>738</v>
      </c>
      <c r="J10" s="21" t="s">
        <v>57</v>
      </c>
      <c r="K10" s="90"/>
      <c r="L10" s="22"/>
      <c r="M10" s="22"/>
      <c r="N10" s="22"/>
      <c r="O10" s="22"/>
      <c r="P10" s="22"/>
      <c r="Q10" s="22"/>
      <c r="R10" s="22"/>
      <c r="S10" s="22"/>
      <c r="T10" s="22"/>
    </row>
    <row r="11" spans="1:26" ht="30" customHeight="1">
      <c r="A11" s="15">
        <v>7</v>
      </c>
      <c r="B11" s="25" t="s">
        <v>745</v>
      </c>
      <c r="C11" s="25" t="s">
        <v>746</v>
      </c>
      <c r="D11" s="25">
        <v>2</v>
      </c>
      <c r="E11" s="25" t="s">
        <v>687</v>
      </c>
      <c r="F11" s="25" t="s">
        <v>741</v>
      </c>
      <c r="G11" s="21">
        <v>2014</v>
      </c>
      <c r="H11" s="17" t="s">
        <v>57</v>
      </c>
      <c r="I11" s="198" t="s">
        <v>725</v>
      </c>
      <c r="J11" s="21" t="s">
        <v>57</v>
      </c>
      <c r="K11" s="90"/>
      <c r="L11" s="22"/>
      <c r="M11" s="22"/>
      <c r="N11" s="22"/>
      <c r="O11" s="22"/>
      <c r="P11" s="22"/>
      <c r="Q11" s="22"/>
      <c r="R11" s="22"/>
      <c r="S11" s="22"/>
      <c r="T11" s="22"/>
    </row>
    <row r="12" spans="1:26" ht="30" customHeight="1">
      <c r="A12" s="15">
        <v>8</v>
      </c>
      <c r="B12" s="17" t="s">
        <v>747</v>
      </c>
      <c r="C12" s="17" t="s">
        <v>748</v>
      </c>
      <c r="D12" s="17">
        <v>1</v>
      </c>
      <c r="E12" s="25" t="s">
        <v>687</v>
      </c>
      <c r="F12" s="17" t="s">
        <v>735</v>
      </c>
      <c r="G12" s="19">
        <v>2015</v>
      </c>
      <c r="H12" s="17" t="s">
        <v>57</v>
      </c>
      <c r="I12" s="198" t="s">
        <v>738</v>
      </c>
      <c r="J12" s="19" t="s">
        <v>57</v>
      </c>
      <c r="K12" s="17"/>
      <c r="L12" s="22"/>
      <c r="M12" s="22"/>
      <c r="N12" s="22"/>
      <c r="O12" s="22"/>
      <c r="P12" s="22"/>
      <c r="Q12" s="22"/>
      <c r="R12" s="22"/>
      <c r="S12" s="22"/>
      <c r="T12" s="22"/>
    </row>
    <row r="13" spans="1:26" ht="16.5" customHeight="1">
      <c r="A13" s="15">
        <v>9</v>
      </c>
      <c r="B13" s="25" t="s">
        <v>749</v>
      </c>
      <c r="C13" s="25" t="s">
        <v>750</v>
      </c>
      <c r="D13" s="25">
        <v>2</v>
      </c>
      <c r="E13" s="25" t="s">
        <v>687</v>
      </c>
      <c r="F13" s="25" t="s">
        <v>751</v>
      </c>
      <c r="G13" s="19">
        <v>2015</v>
      </c>
      <c r="H13" s="17" t="s">
        <v>57</v>
      </c>
      <c r="I13" s="198" t="s">
        <v>725</v>
      </c>
      <c r="J13" s="21" t="s">
        <v>57</v>
      </c>
      <c r="K13" s="17"/>
      <c r="L13" s="1"/>
      <c r="M13" s="200"/>
      <c r="N13" s="200"/>
      <c r="O13" s="200"/>
      <c r="P13" s="200"/>
      <c r="Q13" s="200"/>
      <c r="R13" s="200"/>
      <c r="S13" s="200"/>
      <c r="T13" s="200"/>
    </row>
    <row r="14" spans="1:26" ht="16.5" customHeight="1">
      <c r="A14" s="15">
        <v>10</v>
      </c>
      <c r="B14" s="17" t="s">
        <v>752</v>
      </c>
      <c r="C14" s="17" t="s">
        <v>753</v>
      </c>
      <c r="D14" s="17">
        <v>2</v>
      </c>
      <c r="E14" s="25" t="s">
        <v>687</v>
      </c>
      <c r="F14" s="17" t="s">
        <v>735</v>
      </c>
      <c r="G14" s="19">
        <v>2015</v>
      </c>
      <c r="H14" s="17" t="s">
        <v>57</v>
      </c>
      <c r="I14" s="198" t="s">
        <v>725</v>
      </c>
      <c r="J14" s="19" t="s">
        <v>57</v>
      </c>
      <c r="K14" s="17"/>
      <c r="L14" s="1"/>
      <c r="M14" s="200"/>
      <c r="N14" s="200"/>
      <c r="O14" s="200"/>
      <c r="P14" s="200"/>
      <c r="Q14" s="200"/>
      <c r="R14" s="200"/>
      <c r="S14" s="200"/>
      <c r="T14" s="200"/>
    </row>
    <row r="15" spans="1:26" ht="16.5" customHeight="1">
      <c r="A15" s="15">
        <v>11</v>
      </c>
      <c r="B15" s="17" t="s">
        <v>754</v>
      </c>
      <c r="C15" s="17" t="s">
        <v>755</v>
      </c>
      <c r="D15" s="17">
        <v>2</v>
      </c>
      <c r="E15" s="17" t="s">
        <v>721</v>
      </c>
      <c r="F15" s="17" t="s">
        <v>481</v>
      </c>
      <c r="G15" s="19">
        <v>2015</v>
      </c>
      <c r="H15" s="17" t="s">
        <v>57</v>
      </c>
      <c r="I15" s="198" t="s">
        <v>725</v>
      </c>
      <c r="J15" s="19" t="s">
        <v>57</v>
      </c>
      <c r="K15" s="90"/>
      <c r="L15" s="1"/>
      <c r="M15" s="200"/>
      <c r="N15" s="200"/>
      <c r="O15" s="200"/>
      <c r="P15" s="200"/>
      <c r="Q15" s="200"/>
      <c r="R15" s="200"/>
      <c r="S15" s="200"/>
      <c r="T15" s="200"/>
    </row>
    <row r="16" spans="1:26" ht="16.5" customHeight="1">
      <c r="A16" s="15">
        <v>12</v>
      </c>
      <c r="B16" s="17" t="s">
        <v>756</v>
      </c>
      <c r="C16" s="17" t="s">
        <v>757</v>
      </c>
      <c r="D16" s="17">
        <v>1</v>
      </c>
      <c r="E16" s="25" t="s">
        <v>687</v>
      </c>
      <c r="F16" s="17" t="s">
        <v>735</v>
      </c>
      <c r="G16" s="19">
        <v>2015</v>
      </c>
      <c r="H16" s="17" t="s">
        <v>57</v>
      </c>
      <c r="I16" s="198" t="s">
        <v>725</v>
      </c>
      <c r="J16" s="19" t="s">
        <v>57</v>
      </c>
      <c r="K16" s="17"/>
      <c r="L16" s="1"/>
      <c r="M16" s="200"/>
      <c r="N16" s="200"/>
      <c r="O16" s="200"/>
      <c r="P16" s="200"/>
      <c r="Q16" s="200"/>
      <c r="R16" s="200"/>
      <c r="S16" s="200"/>
      <c r="T16" s="200"/>
    </row>
    <row r="17" spans="1:20" ht="16.5" customHeight="1">
      <c r="A17" s="15">
        <v>13</v>
      </c>
      <c r="B17" s="17" t="s">
        <v>758</v>
      </c>
      <c r="C17" s="17" t="s">
        <v>759</v>
      </c>
      <c r="D17" s="17">
        <v>1</v>
      </c>
      <c r="E17" s="25" t="s">
        <v>760</v>
      </c>
      <c r="F17" s="17" t="s">
        <v>735</v>
      </c>
      <c r="G17" s="19">
        <v>2015</v>
      </c>
      <c r="H17" s="17" t="s">
        <v>57</v>
      </c>
      <c r="I17" s="198" t="s">
        <v>761</v>
      </c>
      <c r="J17" s="19" t="s">
        <v>57</v>
      </c>
      <c r="K17" s="13"/>
      <c r="L17" s="1"/>
      <c r="M17" s="200"/>
      <c r="N17" s="200"/>
      <c r="O17" s="200"/>
      <c r="P17" s="200"/>
      <c r="Q17" s="200"/>
      <c r="R17" s="200"/>
      <c r="S17" s="200"/>
      <c r="T17" s="200"/>
    </row>
    <row r="18" spans="1:20" ht="16.5" customHeight="1">
      <c r="A18" s="15">
        <v>14</v>
      </c>
      <c r="B18" s="17" t="s">
        <v>762</v>
      </c>
      <c r="C18" s="44" t="s">
        <v>763</v>
      </c>
      <c r="D18" s="17">
        <v>2</v>
      </c>
      <c r="E18" s="25" t="s">
        <v>687</v>
      </c>
      <c r="F18" s="17" t="s">
        <v>735</v>
      </c>
      <c r="G18" s="19">
        <v>2016</v>
      </c>
      <c r="H18" s="17" t="s">
        <v>57</v>
      </c>
      <c r="I18" s="198" t="s">
        <v>725</v>
      </c>
      <c r="J18" s="201" t="s">
        <v>57</v>
      </c>
      <c r="K18" s="17"/>
      <c r="L18" s="1"/>
      <c r="M18" s="200"/>
      <c r="N18" s="200"/>
      <c r="O18" s="200"/>
      <c r="P18" s="200"/>
      <c r="Q18" s="200"/>
      <c r="R18" s="200"/>
      <c r="S18" s="200"/>
      <c r="T18" s="200"/>
    </row>
    <row r="19" spans="1:20" ht="30" customHeight="1">
      <c r="A19" s="15">
        <v>15</v>
      </c>
      <c r="B19" s="25" t="s">
        <v>764</v>
      </c>
      <c r="C19" s="25" t="s">
        <v>765</v>
      </c>
      <c r="D19" s="25">
        <v>1</v>
      </c>
      <c r="E19" s="25" t="s">
        <v>687</v>
      </c>
      <c r="F19" s="21" t="s">
        <v>766</v>
      </c>
      <c r="G19" s="21">
        <v>2017</v>
      </c>
      <c r="H19" s="17" t="s">
        <v>57</v>
      </c>
      <c r="I19" s="198" t="s">
        <v>738</v>
      </c>
      <c r="J19" s="21" t="s">
        <v>57</v>
      </c>
      <c r="K19" s="25"/>
      <c r="L19" s="22"/>
      <c r="M19" s="22"/>
      <c r="N19" s="22"/>
      <c r="O19" s="22"/>
      <c r="P19" s="22"/>
      <c r="Q19" s="22"/>
      <c r="R19" s="22"/>
      <c r="S19" s="22"/>
      <c r="T19" s="22"/>
    </row>
    <row r="20" spans="1:20" ht="30" customHeight="1">
      <c r="A20" s="15">
        <v>16</v>
      </c>
      <c r="B20" s="25" t="s">
        <v>767</v>
      </c>
      <c r="C20" s="25" t="s">
        <v>768</v>
      </c>
      <c r="D20" s="25">
        <v>1</v>
      </c>
      <c r="E20" s="25" t="s">
        <v>687</v>
      </c>
      <c r="F20" s="21" t="s">
        <v>770</v>
      </c>
      <c r="G20" s="21">
        <v>2017</v>
      </c>
      <c r="H20" s="17" t="s">
        <v>57</v>
      </c>
      <c r="I20" s="198" t="s">
        <v>738</v>
      </c>
      <c r="J20" s="21" t="s">
        <v>57</v>
      </c>
      <c r="K20" s="25"/>
      <c r="L20" s="22"/>
      <c r="M20" s="22"/>
      <c r="N20" s="22"/>
      <c r="O20" s="22"/>
      <c r="P20" s="22"/>
      <c r="Q20" s="22"/>
      <c r="R20" s="22"/>
      <c r="S20" s="22"/>
      <c r="T20" s="22"/>
    </row>
    <row r="21" spans="1:20" ht="30" customHeight="1">
      <c r="A21" s="27">
        <v>17</v>
      </c>
      <c r="B21" s="21" t="s">
        <v>771</v>
      </c>
      <c r="C21" s="21" t="s">
        <v>772</v>
      </c>
      <c r="D21" s="21">
        <v>2</v>
      </c>
      <c r="E21" s="25" t="s">
        <v>687</v>
      </c>
      <c r="F21" s="21" t="s">
        <v>766</v>
      </c>
      <c r="G21" s="21">
        <v>2017</v>
      </c>
      <c r="H21" s="17" t="s">
        <v>57</v>
      </c>
      <c r="I21" s="21" t="s">
        <v>725</v>
      </c>
      <c r="J21" s="21" t="s">
        <v>57</v>
      </c>
      <c r="K21" s="25"/>
      <c r="L21" s="22"/>
      <c r="M21" s="22"/>
      <c r="N21" s="22"/>
      <c r="O21" s="22"/>
      <c r="P21" s="22"/>
      <c r="Q21" s="22"/>
      <c r="R21" s="22"/>
      <c r="S21" s="22"/>
      <c r="T21" s="22"/>
    </row>
    <row r="22" spans="1:20" ht="30" customHeight="1">
      <c r="A22" s="27">
        <v>18</v>
      </c>
      <c r="B22" s="21" t="s">
        <v>773</v>
      </c>
      <c r="C22" s="21" t="s">
        <v>774</v>
      </c>
      <c r="D22" s="21">
        <v>2</v>
      </c>
      <c r="E22" s="25" t="s">
        <v>687</v>
      </c>
      <c r="F22" s="21" t="s">
        <v>35</v>
      </c>
      <c r="G22" s="21">
        <v>2017</v>
      </c>
      <c r="H22" s="17" t="s">
        <v>57</v>
      </c>
      <c r="I22" s="21" t="s">
        <v>725</v>
      </c>
      <c r="J22" s="21" t="s">
        <v>57</v>
      </c>
      <c r="K22" s="25"/>
      <c r="L22" s="22"/>
      <c r="M22" s="22"/>
      <c r="N22" s="22"/>
      <c r="O22" s="22"/>
      <c r="P22" s="22"/>
      <c r="Q22" s="22"/>
      <c r="R22" s="22"/>
      <c r="S22" s="22"/>
      <c r="T22" s="22"/>
    </row>
    <row r="23" spans="1:20" ht="30" customHeight="1">
      <c r="A23" s="27">
        <v>19</v>
      </c>
      <c r="B23" s="21" t="s">
        <v>775</v>
      </c>
      <c r="C23" s="21" t="s">
        <v>73</v>
      </c>
      <c r="D23" s="21">
        <v>1</v>
      </c>
      <c r="E23" s="25" t="s">
        <v>687</v>
      </c>
      <c r="F23" s="21" t="s">
        <v>776</v>
      </c>
      <c r="G23" s="21">
        <v>2017</v>
      </c>
      <c r="H23" s="17" t="s">
        <v>57</v>
      </c>
      <c r="I23" s="21" t="s">
        <v>738</v>
      </c>
      <c r="J23" s="21" t="s">
        <v>298</v>
      </c>
      <c r="K23" s="25"/>
      <c r="L23" s="22"/>
      <c r="M23" s="22"/>
      <c r="N23" s="22"/>
      <c r="O23" s="22"/>
      <c r="P23" s="22"/>
      <c r="Q23" s="22"/>
      <c r="R23" s="22"/>
      <c r="S23" s="22"/>
      <c r="T23" s="22"/>
    </row>
    <row r="24" spans="1:20" ht="30" customHeight="1">
      <c r="A24" s="27">
        <v>20</v>
      </c>
      <c r="B24" s="189" t="s">
        <v>777</v>
      </c>
      <c r="C24" s="190" t="s">
        <v>778</v>
      </c>
      <c r="D24" s="21">
        <v>2</v>
      </c>
      <c r="E24" s="189" t="s">
        <v>687</v>
      </c>
      <c r="F24" s="190" t="s">
        <v>35</v>
      </c>
      <c r="G24" s="21">
        <v>2018</v>
      </c>
      <c r="H24" s="21" t="s">
        <v>57</v>
      </c>
      <c r="I24" s="21" t="s">
        <v>725</v>
      </c>
      <c r="J24" s="21" t="s">
        <v>57</v>
      </c>
      <c r="K24" s="25"/>
      <c r="L24" s="22"/>
      <c r="M24" s="22"/>
      <c r="N24" s="22"/>
      <c r="O24" s="22"/>
      <c r="P24" s="22"/>
      <c r="Q24" s="22"/>
      <c r="R24" s="22"/>
      <c r="S24" s="22"/>
      <c r="T24" s="22"/>
    </row>
    <row r="25" spans="1:20" ht="30" customHeight="1">
      <c r="A25" s="8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2"/>
      <c r="M25" s="22"/>
      <c r="N25" s="22"/>
      <c r="O25" s="22"/>
      <c r="P25" s="22"/>
      <c r="Q25" s="22"/>
      <c r="R25" s="22"/>
      <c r="S25" s="22"/>
      <c r="T25" s="22"/>
    </row>
    <row r="26" spans="1:20" ht="30" customHeight="1">
      <c r="A26" s="8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2"/>
      <c r="M26" s="22"/>
      <c r="N26" s="22"/>
      <c r="O26" s="22"/>
      <c r="P26" s="22"/>
      <c r="Q26" s="22"/>
      <c r="R26" s="22"/>
      <c r="S26" s="22"/>
      <c r="T26" s="22"/>
    </row>
    <row r="27" spans="1:20" ht="30" customHeight="1">
      <c r="A27" s="8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2"/>
      <c r="M27" s="22"/>
      <c r="N27" s="22"/>
      <c r="O27" s="22"/>
      <c r="P27" s="22"/>
      <c r="Q27" s="22"/>
      <c r="R27" s="22"/>
      <c r="S27" s="22"/>
      <c r="T27" s="22"/>
    </row>
    <row r="28" spans="1:20" ht="30" customHeight="1">
      <c r="A28" s="8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2"/>
      <c r="M28" s="22"/>
      <c r="N28" s="22"/>
      <c r="O28" s="22"/>
      <c r="P28" s="22"/>
      <c r="Q28" s="22"/>
      <c r="R28" s="22"/>
      <c r="S28" s="22"/>
      <c r="T28" s="22"/>
    </row>
    <row r="29" spans="1:20" ht="30" customHeight="1">
      <c r="A29" s="8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2"/>
      <c r="M29" s="22"/>
      <c r="N29" s="22"/>
      <c r="O29" s="22"/>
      <c r="P29" s="22"/>
      <c r="Q29" s="22"/>
      <c r="R29" s="22"/>
      <c r="S29" s="22"/>
      <c r="T29" s="22"/>
    </row>
    <row r="30" spans="1:20" ht="30" customHeight="1">
      <c r="A30" s="8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2"/>
      <c r="M30" s="22"/>
      <c r="N30" s="22"/>
      <c r="O30" s="22"/>
      <c r="P30" s="22"/>
      <c r="Q30" s="22"/>
      <c r="R30" s="22"/>
      <c r="S30" s="22"/>
      <c r="T30" s="22"/>
    </row>
    <row r="31" spans="1:20" ht="30" customHeight="1">
      <c r="A31" s="8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2"/>
      <c r="M31" s="22"/>
      <c r="N31" s="22"/>
      <c r="O31" s="22"/>
      <c r="P31" s="22"/>
      <c r="Q31" s="22"/>
      <c r="R31" s="22"/>
      <c r="S31" s="22"/>
      <c r="T31" s="22"/>
    </row>
    <row r="32" spans="1:20" ht="30" customHeight="1">
      <c r="A32" s="8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2"/>
      <c r="M32" s="22"/>
      <c r="N32" s="22"/>
      <c r="O32" s="22"/>
      <c r="P32" s="22"/>
      <c r="Q32" s="22"/>
      <c r="R32" s="22"/>
      <c r="S32" s="22"/>
      <c r="T32" s="22"/>
    </row>
    <row r="33" spans="1:20" ht="30" customHeight="1">
      <c r="A33" s="8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2"/>
      <c r="M33" s="22"/>
      <c r="N33" s="22"/>
      <c r="O33" s="22"/>
      <c r="P33" s="22"/>
      <c r="Q33" s="22"/>
      <c r="R33" s="22"/>
      <c r="S33" s="22"/>
      <c r="T33" s="22"/>
    </row>
    <row r="34" spans="1:20" ht="30" customHeight="1">
      <c r="A34" s="8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2"/>
      <c r="M34" s="22"/>
      <c r="N34" s="22"/>
      <c r="O34" s="22"/>
      <c r="P34" s="22"/>
      <c r="Q34" s="22"/>
      <c r="R34" s="22"/>
      <c r="S34" s="22"/>
      <c r="T34" s="22"/>
    </row>
    <row r="35" spans="1:20" ht="30" customHeight="1">
      <c r="A35" s="8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2"/>
      <c r="M35" s="22"/>
      <c r="N35" s="22"/>
      <c r="O35" s="22"/>
      <c r="P35" s="22"/>
      <c r="Q35" s="22"/>
      <c r="R35" s="22"/>
      <c r="S35" s="22"/>
      <c r="T35" s="22"/>
    </row>
    <row r="36" spans="1:20" ht="30" customHeight="1">
      <c r="A36" s="8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2"/>
      <c r="M36" s="22"/>
      <c r="N36" s="22"/>
      <c r="O36" s="22"/>
      <c r="P36" s="22"/>
      <c r="Q36" s="22"/>
      <c r="R36" s="22"/>
      <c r="S36" s="22"/>
      <c r="T36" s="22"/>
    </row>
    <row r="37" spans="1:20" ht="30" customHeight="1">
      <c r="A37" s="8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2"/>
      <c r="M37" s="22"/>
      <c r="N37" s="22"/>
      <c r="O37" s="22"/>
      <c r="P37" s="22"/>
      <c r="Q37" s="22"/>
      <c r="R37" s="22"/>
      <c r="S37" s="22"/>
      <c r="T37" s="22"/>
    </row>
    <row r="38" spans="1:20" ht="30" customHeight="1">
      <c r="A38" s="8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2"/>
      <c r="M38" s="22"/>
      <c r="N38" s="22"/>
      <c r="O38" s="22"/>
      <c r="P38" s="22"/>
      <c r="Q38" s="22"/>
      <c r="R38" s="22"/>
      <c r="S38" s="22"/>
      <c r="T38" s="22"/>
    </row>
    <row r="39" spans="1:20" ht="30" customHeight="1">
      <c r="A39" s="8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2"/>
      <c r="M39" s="22"/>
      <c r="N39" s="22"/>
      <c r="O39" s="22"/>
      <c r="P39" s="22"/>
      <c r="Q39" s="22"/>
      <c r="R39" s="22"/>
      <c r="S39" s="22"/>
      <c r="T39" s="22"/>
    </row>
    <row r="40" spans="1:20" ht="30" customHeight="1">
      <c r="A40" s="8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2"/>
      <c r="M40" s="22"/>
      <c r="N40" s="22"/>
      <c r="O40" s="22"/>
      <c r="P40" s="22"/>
      <c r="Q40" s="22"/>
      <c r="R40" s="22"/>
      <c r="S40" s="22"/>
      <c r="T40" s="22"/>
    </row>
    <row r="41" spans="1:20" ht="30" customHeight="1">
      <c r="A41" s="8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2"/>
      <c r="M41" s="22"/>
      <c r="N41" s="22"/>
      <c r="O41" s="22"/>
      <c r="P41" s="22"/>
      <c r="Q41" s="22"/>
      <c r="R41" s="22"/>
      <c r="S41" s="22"/>
      <c r="T41" s="22"/>
    </row>
    <row r="42" spans="1:20" ht="30" customHeight="1">
      <c r="A42" s="8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2"/>
      <c r="M42" s="22"/>
      <c r="N42" s="22"/>
      <c r="O42" s="22"/>
      <c r="P42" s="22"/>
      <c r="Q42" s="22"/>
      <c r="R42" s="22"/>
      <c r="S42" s="22"/>
      <c r="T42" s="22"/>
    </row>
    <row r="43" spans="1:20" ht="30" customHeight="1">
      <c r="A43" s="8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2"/>
      <c r="M43" s="22"/>
      <c r="N43" s="22"/>
      <c r="O43" s="22"/>
      <c r="P43" s="22"/>
      <c r="Q43" s="22"/>
      <c r="R43" s="22"/>
      <c r="S43" s="22"/>
      <c r="T43" s="22"/>
    </row>
    <row r="44" spans="1:20" ht="30" customHeight="1">
      <c r="A44" s="8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2"/>
      <c r="M44" s="22"/>
      <c r="N44" s="22"/>
      <c r="O44" s="22"/>
      <c r="P44" s="22"/>
      <c r="Q44" s="22"/>
      <c r="R44" s="22"/>
      <c r="S44" s="22"/>
      <c r="T44" s="22"/>
    </row>
    <row r="45" spans="1:20" ht="30" customHeight="1">
      <c r="A45" s="8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2"/>
      <c r="M45" s="22"/>
      <c r="N45" s="22"/>
      <c r="O45" s="22"/>
      <c r="P45" s="22"/>
      <c r="Q45" s="22"/>
      <c r="R45" s="22"/>
      <c r="S45" s="22"/>
      <c r="T45" s="22"/>
    </row>
    <row r="46" spans="1:20" ht="30" customHeight="1">
      <c r="A46" s="8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2"/>
      <c r="M46" s="22"/>
      <c r="N46" s="22"/>
      <c r="O46" s="22"/>
      <c r="P46" s="22"/>
      <c r="Q46" s="22"/>
      <c r="R46" s="22"/>
      <c r="S46" s="22"/>
      <c r="T46" s="22"/>
    </row>
    <row r="47" spans="1:20" ht="30" customHeight="1">
      <c r="A47" s="8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2"/>
      <c r="M47" s="22"/>
      <c r="N47" s="22"/>
      <c r="O47" s="22"/>
      <c r="P47" s="22"/>
      <c r="Q47" s="22"/>
      <c r="R47" s="22"/>
      <c r="S47" s="22"/>
      <c r="T47" s="22"/>
    </row>
    <row r="48" spans="1:20" ht="30" customHeight="1">
      <c r="A48" s="8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2"/>
      <c r="M48" s="22"/>
      <c r="N48" s="22"/>
      <c r="O48" s="22"/>
      <c r="P48" s="22"/>
      <c r="Q48" s="22"/>
      <c r="R48" s="22"/>
      <c r="S48" s="22"/>
      <c r="T48" s="22"/>
    </row>
    <row r="49" spans="1:20" ht="30" customHeight="1">
      <c r="A49" s="8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2"/>
      <c r="M49" s="22"/>
      <c r="N49" s="22"/>
      <c r="O49" s="22"/>
      <c r="P49" s="22"/>
      <c r="Q49" s="22"/>
      <c r="R49" s="22"/>
      <c r="S49" s="22"/>
      <c r="T49" s="22"/>
    </row>
    <row r="50" spans="1:20" ht="30" customHeight="1">
      <c r="A50" s="8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2"/>
      <c r="M50" s="22"/>
      <c r="N50" s="22"/>
      <c r="O50" s="22"/>
      <c r="P50" s="22"/>
      <c r="Q50" s="22"/>
      <c r="R50" s="22"/>
      <c r="S50" s="22"/>
      <c r="T50" s="22"/>
    </row>
    <row r="51" spans="1:20" ht="30" customHeight="1">
      <c r="A51" s="8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2"/>
      <c r="M51" s="22"/>
      <c r="N51" s="22"/>
      <c r="O51" s="22"/>
      <c r="P51" s="22"/>
      <c r="Q51" s="22"/>
      <c r="R51" s="22"/>
      <c r="S51" s="22"/>
      <c r="T51" s="22"/>
    </row>
    <row r="52" spans="1:20" ht="30" customHeight="1">
      <c r="A52" s="8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2"/>
      <c r="M52" s="22"/>
      <c r="N52" s="22"/>
      <c r="O52" s="22"/>
      <c r="P52" s="22"/>
      <c r="Q52" s="22"/>
      <c r="R52" s="22"/>
      <c r="S52" s="22"/>
      <c r="T52" s="22"/>
    </row>
    <row r="53" spans="1:20" ht="30" customHeight="1">
      <c r="A53" s="8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2"/>
      <c r="M53" s="22"/>
      <c r="N53" s="22"/>
      <c r="O53" s="22"/>
      <c r="P53" s="22"/>
      <c r="Q53" s="22"/>
      <c r="R53" s="22"/>
      <c r="S53" s="22"/>
      <c r="T53" s="22"/>
    </row>
    <row r="54" spans="1:20" ht="30" customHeight="1">
      <c r="A54" s="8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2"/>
      <c r="M54" s="22"/>
      <c r="N54" s="22"/>
      <c r="O54" s="22"/>
      <c r="P54" s="22"/>
      <c r="Q54" s="22"/>
      <c r="R54" s="22"/>
      <c r="S54" s="22"/>
      <c r="T54" s="22"/>
    </row>
    <row r="55" spans="1:20" ht="30" customHeight="1">
      <c r="A55" s="8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2"/>
      <c r="M55" s="22"/>
      <c r="N55" s="22"/>
      <c r="O55" s="22"/>
      <c r="P55" s="22"/>
      <c r="Q55" s="22"/>
      <c r="R55" s="22"/>
      <c r="S55" s="22"/>
      <c r="T55" s="22"/>
    </row>
    <row r="56" spans="1:20" ht="15.75" customHeight="1">
      <c r="A56" s="77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</row>
    <row r="57" spans="1:20" ht="15.75" customHeight="1">
      <c r="A57" s="77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</row>
    <row r="58" spans="1:20" ht="15.75" customHeight="1">
      <c r="A58" s="77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</row>
    <row r="59" spans="1:20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</row>
    <row r="60" spans="1:20" ht="15.75" customHeight="1"/>
    <row r="61" spans="1:20" ht="15.75" customHeight="1"/>
    <row r="62" spans="1:20" ht="15.75" customHeight="1"/>
    <row r="63" spans="1:20" ht="15.75" customHeight="1"/>
    <row r="64" spans="1:2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C2"/>
  </mergeCells>
  <dataValidations count="3">
    <dataValidation type="list" allowBlank="1" sqref="I5:I16 I18:I24">
      <formula1>"Maestría en Ciencias de la Organización,Maestría en Administración,"</formula1>
    </dataValidation>
    <dataValidation type="custom" allowBlank="1" showErrorMessage="1" sqref="H5:H991">
      <formula1>GTE(LEN(H5),(2))</formula1>
    </dataValidation>
    <dataValidation type="list" allowBlank="1" sqref="I17">
      <formula1>"Maestría en Ciencias de la Organización,Maestría en Administración,Maestría en Gestión de las Organizaciones"</formula1>
    </dataValidation>
  </dataValidations>
  <pageMargins left="0.7" right="0.7" top="0.75" bottom="0.75" header="0" footer="0"/>
  <pageSetup orientation="landscape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00"/>
  <sheetViews>
    <sheetView showGridLines="0" workbookViewId="0">
      <pane ySplit="4" topLeftCell="A5" activePane="bottomLeft" state="frozen"/>
      <selection pane="bottomLeft" activeCell="B6" sqref="B6"/>
    </sheetView>
  </sheetViews>
  <sheetFormatPr baseColWidth="10" defaultColWidth="14.42578125" defaultRowHeight="15" customHeight="1"/>
  <cols>
    <col min="1" max="1" width="2.5703125" customWidth="1"/>
    <col min="2" max="2" width="32.42578125" customWidth="1"/>
    <col min="3" max="3" width="12.5703125" customWidth="1"/>
    <col min="4" max="4" width="7" customWidth="1"/>
    <col min="5" max="5" width="11.140625" customWidth="1"/>
    <col min="6" max="6" width="13.5703125" customWidth="1"/>
    <col min="7" max="7" width="11.28515625" customWidth="1"/>
    <col min="8" max="8" width="13.28515625" customWidth="1"/>
    <col min="9" max="9" width="15.7109375" customWidth="1"/>
    <col min="10" max="10" width="25.28515625" customWidth="1"/>
    <col min="11" max="11" width="21.28515625" customWidth="1"/>
    <col min="12" max="20" width="8.7109375" customWidth="1"/>
    <col min="21" max="21" width="15.140625" customWidth="1"/>
  </cols>
  <sheetData>
    <row r="1" spans="1:21" ht="15.75" customHeigh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ht="15.75" customHeight="1">
      <c r="A2" s="236" t="s">
        <v>53</v>
      </c>
      <c r="B2" s="223"/>
      <c r="C2" s="221"/>
      <c r="D2" s="195"/>
      <c r="E2" s="89"/>
      <c r="F2" s="89"/>
      <c r="G2" s="89"/>
      <c r="H2" s="89"/>
      <c r="I2" s="89"/>
      <c r="J2" s="89"/>
      <c r="K2" s="89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spans="1:21" ht="16.5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1" ht="49.5">
      <c r="A4" s="79" t="s">
        <v>23</v>
      </c>
      <c r="B4" s="79" t="s">
        <v>664</v>
      </c>
      <c r="C4" s="79" t="s">
        <v>78</v>
      </c>
      <c r="D4" s="79" t="s">
        <v>665</v>
      </c>
      <c r="E4" s="79" t="s">
        <v>666</v>
      </c>
      <c r="F4" s="79" t="s">
        <v>667</v>
      </c>
      <c r="G4" s="14" t="s">
        <v>713</v>
      </c>
      <c r="H4" s="79" t="s">
        <v>714</v>
      </c>
      <c r="I4" s="79" t="s">
        <v>669</v>
      </c>
      <c r="J4" s="14" t="s">
        <v>671</v>
      </c>
      <c r="K4" s="197" t="s">
        <v>715</v>
      </c>
      <c r="L4" s="22"/>
      <c r="M4" s="22"/>
      <c r="N4" s="22"/>
      <c r="O4" s="22"/>
      <c r="P4" s="22"/>
      <c r="Q4" s="22"/>
      <c r="R4" s="22"/>
      <c r="S4" s="22"/>
      <c r="T4" s="22"/>
      <c r="U4" s="22"/>
    </row>
    <row r="5" spans="1:21" ht="45" customHeight="1">
      <c r="A5" s="90">
        <v>1</v>
      </c>
      <c r="B5" s="86" t="s">
        <v>716</v>
      </c>
      <c r="C5" s="86" t="s">
        <v>717</v>
      </c>
      <c r="D5" s="86">
        <v>1</v>
      </c>
      <c r="E5" s="86" t="s">
        <v>687</v>
      </c>
      <c r="F5" s="86" t="s">
        <v>432</v>
      </c>
      <c r="G5" s="88" t="s">
        <v>719</v>
      </c>
      <c r="H5" s="98">
        <v>41974</v>
      </c>
      <c r="I5" s="86" t="s">
        <v>57</v>
      </c>
      <c r="J5" s="16" t="s">
        <v>722</v>
      </c>
      <c r="K5" s="86"/>
      <c r="L5" s="22"/>
      <c r="M5" s="22"/>
      <c r="N5" s="22"/>
      <c r="O5" s="22"/>
      <c r="P5" s="22"/>
      <c r="Q5" s="22"/>
      <c r="R5" s="22"/>
      <c r="S5" s="22"/>
      <c r="T5" s="22"/>
      <c r="U5" s="22"/>
    </row>
    <row r="6" spans="1:21" ht="30" customHeight="1">
      <c r="A6" s="90">
        <v>2</v>
      </c>
      <c r="B6" s="86" t="s">
        <v>723</v>
      </c>
      <c r="C6" s="86" t="s">
        <v>724</v>
      </c>
      <c r="D6" s="86">
        <v>1</v>
      </c>
      <c r="E6" s="86" t="s">
        <v>687</v>
      </c>
      <c r="F6" s="86" t="s">
        <v>432</v>
      </c>
      <c r="G6" s="88" t="s">
        <v>719</v>
      </c>
      <c r="H6" s="98">
        <v>42675</v>
      </c>
      <c r="I6" s="86" t="s">
        <v>726</v>
      </c>
      <c r="J6" s="16" t="s">
        <v>722</v>
      </c>
      <c r="K6" s="88" t="s">
        <v>727</v>
      </c>
      <c r="L6" s="22"/>
      <c r="M6" s="22"/>
      <c r="N6" s="22"/>
      <c r="O6" s="22"/>
      <c r="P6" s="22"/>
      <c r="Q6" s="22"/>
      <c r="R6" s="22"/>
      <c r="S6" s="22"/>
      <c r="T6" s="22"/>
      <c r="U6" s="22"/>
    </row>
    <row r="7" spans="1:21" ht="30" customHeight="1">
      <c r="A7" s="86">
        <v>3</v>
      </c>
      <c r="B7" s="86" t="s">
        <v>728</v>
      </c>
      <c r="C7" s="86" t="s">
        <v>729</v>
      </c>
      <c r="D7" s="86">
        <v>1</v>
      </c>
      <c r="E7" s="86" t="s">
        <v>687</v>
      </c>
      <c r="F7" s="86" t="s">
        <v>432</v>
      </c>
      <c r="G7" s="88" t="s">
        <v>719</v>
      </c>
      <c r="H7" s="98">
        <v>42675</v>
      </c>
      <c r="I7" s="86" t="s">
        <v>726</v>
      </c>
      <c r="J7" s="16" t="s">
        <v>722</v>
      </c>
      <c r="K7" s="88" t="s">
        <v>730</v>
      </c>
      <c r="L7" s="22"/>
      <c r="M7" s="22"/>
      <c r="N7" s="22"/>
      <c r="O7" s="22"/>
      <c r="P7" s="22"/>
      <c r="Q7" s="22"/>
      <c r="R7" s="22"/>
      <c r="S7" s="22"/>
      <c r="T7" s="22"/>
      <c r="U7" s="22"/>
    </row>
    <row r="8" spans="1:21" ht="30" customHeight="1">
      <c r="A8" s="90">
        <v>4</v>
      </c>
      <c r="B8" s="86" t="s">
        <v>731</v>
      </c>
      <c r="C8" s="86" t="s">
        <v>69</v>
      </c>
      <c r="D8" s="86">
        <v>1</v>
      </c>
      <c r="E8" s="86" t="s">
        <v>687</v>
      </c>
      <c r="F8" s="86" t="s">
        <v>432</v>
      </c>
      <c r="G8" s="88" t="s">
        <v>719</v>
      </c>
      <c r="H8" s="98">
        <v>42705</v>
      </c>
      <c r="I8" s="86" t="s">
        <v>57</v>
      </c>
      <c r="J8" s="16" t="s">
        <v>722</v>
      </c>
      <c r="K8" s="88" t="s">
        <v>732</v>
      </c>
      <c r="L8" s="22"/>
      <c r="M8" s="22"/>
      <c r="N8" s="22"/>
      <c r="O8" s="22"/>
      <c r="P8" s="22"/>
      <c r="Q8" s="22"/>
      <c r="R8" s="22"/>
      <c r="S8" s="22"/>
      <c r="T8" s="22"/>
      <c r="U8" s="22"/>
    </row>
    <row r="9" spans="1:21" ht="30" customHeight="1">
      <c r="A9" s="86">
        <v>5</v>
      </c>
      <c r="B9" s="86"/>
      <c r="C9" s="86"/>
      <c r="D9" s="86"/>
      <c r="E9" s="86"/>
      <c r="F9" s="86"/>
      <c r="G9" s="86"/>
      <c r="H9" s="86"/>
      <c r="I9" s="86"/>
      <c r="J9" s="199"/>
      <c r="K9" s="86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spans="1:21" ht="30" customHeight="1">
      <c r="A10" s="86">
        <v>6</v>
      </c>
      <c r="B10" s="86"/>
      <c r="C10" s="86"/>
      <c r="D10" s="86"/>
      <c r="E10" s="86"/>
      <c r="F10" s="86"/>
      <c r="G10" s="86"/>
      <c r="H10" s="86"/>
      <c r="I10" s="86"/>
      <c r="J10" s="199"/>
      <c r="K10" s="86"/>
      <c r="L10" s="22"/>
      <c r="M10" s="22"/>
      <c r="N10" s="22"/>
      <c r="O10" s="22"/>
      <c r="P10" s="22"/>
      <c r="Q10" s="22"/>
      <c r="R10" s="22"/>
      <c r="S10" s="22"/>
      <c r="T10" s="22"/>
      <c r="U10" s="22"/>
    </row>
    <row r="11" spans="1:21" ht="30" customHeight="1">
      <c r="A11" s="86">
        <v>7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spans="1:21" ht="30" customHeight="1">
      <c r="A12" s="86">
        <v>8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22"/>
      <c r="M12" s="22"/>
      <c r="N12" s="22"/>
      <c r="O12" s="22"/>
      <c r="P12" s="22"/>
      <c r="Q12" s="22"/>
      <c r="R12" s="22"/>
      <c r="S12" s="22"/>
      <c r="T12" s="22"/>
      <c r="U12" s="22"/>
    </row>
    <row r="13" spans="1:21" ht="30" customHeight="1">
      <c r="A13" s="86">
        <v>9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spans="1:21" ht="30" customHeight="1">
      <c r="A14" s="86">
        <v>10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22"/>
      <c r="M14" s="22"/>
      <c r="N14" s="22"/>
      <c r="O14" s="22"/>
      <c r="P14" s="22"/>
      <c r="Q14" s="22"/>
      <c r="R14" s="22"/>
      <c r="S14" s="22"/>
      <c r="T14" s="22"/>
      <c r="U14" s="22"/>
    </row>
    <row r="15" spans="1:21" ht="30" customHeight="1">
      <c r="A15" s="86">
        <v>11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22"/>
      <c r="M15" s="22"/>
      <c r="N15" s="22"/>
      <c r="O15" s="22"/>
      <c r="P15" s="22"/>
      <c r="Q15" s="22"/>
      <c r="R15" s="22"/>
      <c r="S15" s="22"/>
      <c r="T15" s="22"/>
      <c r="U15" s="22"/>
    </row>
    <row r="16" spans="1:21" ht="30" customHeight="1">
      <c r="A16" s="86">
        <v>12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spans="1:21" ht="30" customHeight="1">
      <c r="A17" s="86">
        <v>13</v>
      </c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22"/>
      <c r="M17" s="22"/>
      <c r="N17" s="22"/>
      <c r="O17" s="22"/>
      <c r="P17" s="22"/>
      <c r="Q17" s="22"/>
      <c r="R17" s="22"/>
      <c r="S17" s="22"/>
      <c r="T17" s="22"/>
      <c r="U17" s="22"/>
    </row>
    <row r="18" spans="1:21" ht="30" customHeight="1">
      <c r="A18" s="86">
        <v>14</v>
      </c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22"/>
      <c r="M18" s="22"/>
      <c r="N18" s="22"/>
      <c r="O18" s="22"/>
      <c r="P18" s="22"/>
      <c r="Q18" s="22"/>
      <c r="R18" s="22"/>
      <c r="S18" s="22"/>
      <c r="T18" s="22"/>
      <c r="U18" s="22"/>
    </row>
    <row r="19" spans="1:21" ht="30" customHeight="1">
      <c r="A19" s="86">
        <v>15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22"/>
      <c r="M19" s="22"/>
      <c r="N19" s="22"/>
      <c r="O19" s="22"/>
      <c r="P19" s="22"/>
      <c r="Q19" s="22"/>
      <c r="R19" s="22"/>
      <c r="S19" s="22"/>
      <c r="T19" s="22"/>
      <c r="U19" s="22"/>
    </row>
    <row r="20" spans="1:21" ht="30" customHeight="1">
      <c r="A20" s="86">
        <v>16</v>
      </c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22"/>
      <c r="M20" s="22"/>
      <c r="N20" s="22"/>
      <c r="O20" s="22"/>
      <c r="P20" s="22"/>
      <c r="Q20" s="22"/>
      <c r="R20" s="22"/>
      <c r="S20" s="22"/>
      <c r="T20" s="22"/>
      <c r="U20" s="22"/>
    </row>
    <row r="21" spans="1:21" ht="30" customHeight="1">
      <c r="A21" s="86">
        <v>17</v>
      </c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22"/>
      <c r="M21" s="22"/>
      <c r="N21" s="22"/>
      <c r="O21" s="22"/>
      <c r="P21" s="22"/>
      <c r="Q21" s="22"/>
      <c r="R21" s="22"/>
      <c r="S21" s="22"/>
      <c r="T21" s="22"/>
      <c r="U21" s="22"/>
    </row>
    <row r="22" spans="1:21" ht="30" customHeight="1">
      <c r="A22" s="86">
        <v>18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22"/>
      <c r="M22" s="22"/>
      <c r="N22" s="22"/>
      <c r="O22" s="22"/>
      <c r="P22" s="22"/>
      <c r="Q22" s="22"/>
      <c r="R22" s="22"/>
      <c r="S22" s="22"/>
      <c r="T22" s="22"/>
      <c r="U22" s="22"/>
    </row>
    <row r="23" spans="1:21" ht="30" customHeight="1">
      <c r="A23" s="86">
        <v>19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22"/>
      <c r="M23" s="22"/>
      <c r="N23" s="22"/>
      <c r="O23" s="22"/>
      <c r="P23" s="22"/>
      <c r="Q23" s="22"/>
      <c r="R23" s="22"/>
      <c r="S23" s="22"/>
      <c r="T23" s="22"/>
      <c r="U23" s="22"/>
    </row>
    <row r="24" spans="1:21" ht="30" customHeight="1">
      <c r="A24" s="86">
        <v>20</v>
      </c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22"/>
      <c r="M24" s="22"/>
      <c r="N24" s="22"/>
      <c r="O24" s="22"/>
      <c r="P24" s="22"/>
      <c r="Q24" s="22"/>
      <c r="R24" s="22"/>
      <c r="S24" s="22"/>
      <c r="T24" s="22"/>
      <c r="U24" s="22"/>
    </row>
    <row r="25" spans="1:21" ht="30" customHeight="1">
      <c r="A25" s="86">
        <v>21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spans="1:21" ht="30" customHeight="1">
      <c r="A26" s="86">
        <v>22</v>
      </c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22"/>
      <c r="M26" s="22"/>
      <c r="N26" s="22"/>
      <c r="O26" s="22"/>
      <c r="P26" s="22"/>
      <c r="Q26" s="22"/>
      <c r="R26" s="22"/>
      <c r="S26" s="22"/>
      <c r="T26" s="22"/>
      <c r="U26" s="22"/>
    </row>
    <row r="27" spans="1:21" ht="30" customHeight="1">
      <c r="A27" s="86">
        <v>23</v>
      </c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22"/>
      <c r="M27" s="22"/>
      <c r="N27" s="22"/>
      <c r="O27" s="22"/>
      <c r="P27" s="22"/>
      <c r="Q27" s="22"/>
      <c r="R27" s="22"/>
      <c r="S27" s="22"/>
      <c r="T27" s="22"/>
      <c r="U27" s="22"/>
    </row>
    <row r="28" spans="1:21" ht="30" customHeight="1">
      <c r="A28" s="86">
        <v>24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22"/>
      <c r="M28" s="22"/>
      <c r="N28" s="22"/>
      <c r="O28" s="22"/>
      <c r="P28" s="22"/>
      <c r="Q28" s="22"/>
      <c r="R28" s="22"/>
      <c r="S28" s="22"/>
      <c r="T28" s="22"/>
      <c r="U28" s="22"/>
    </row>
    <row r="29" spans="1:21" ht="30" customHeight="1">
      <c r="A29" s="86">
        <v>25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22"/>
      <c r="M29" s="22"/>
      <c r="N29" s="22"/>
      <c r="O29" s="22"/>
      <c r="P29" s="22"/>
      <c r="Q29" s="22"/>
      <c r="R29" s="22"/>
      <c r="S29" s="22"/>
      <c r="T29" s="22"/>
      <c r="U29" s="22"/>
    </row>
    <row r="30" spans="1:21" ht="30" customHeight="1">
      <c r="A30" s="86">
        <v>26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22"/>
      <c r="M30" s="22"/>
      <c r="N30" s="22"/>
      <c r="O30" s="22"/>
      <c r="P30" s="22"/>
      <c r="Q30" s="22"/>
      <c r="R30" s="22"/>
      <c r="S30" s="22"/>
      <c r="T30" s="22"/>
      <c r="U30" s="22"/>
    </row>
    <row r="31" spans="1:21" ht="30" customHeight="1">
      <c r="A31" s="86">
        <v>27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22"/>
      <c r="M31" s="22"/>
      <c r="N31" s="22"/>
      <c r="O31" s="22"/>
      <c r="P31" s="22"/>
      <c r="Q31" s="22"/>
      <c r="R31" s="22"/>
      <c r="S31" s="22"/>
      <c r="T31" s="22"/>
      <c r="U31" s="22"/>
    </row>
    <row r="32" spans="1:21" ht="30" customHeight="1">
      <c r="A32" s="86">
        <v>28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22"/>
      <c r="M32" s="22"/>
      <c r="N32" s="22"/>
      <c r="O32" s="22"/>
      <c r="P32" s="22"/>
      <c r="Q32" s="22"/>
      <c r="R32" s="22"/>
      <c r="S32" s="22"/>
      <c r="T32" s="22"/>
      <c r="U32" s="22"/>
    </row>
    <row r="33" spans="1:21" ht="30" customHeight="1">
      <c r="A33" s="86">
        <v>29</v>
      </c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22"/>
      <c r="M33" s="22"/>
      <c r="N33" s="22"/>
      <c r="O33" s="22"/>
      <c r="P33" s="22"/>
      <c r="Q33" s="22"/>
      <c r="R33" s="22"/>
      <c r="S33" s="22"/>
      <c r="T33" s="22"/>
      <c r="U33" s="22"/>
    </row>
    <row r="34" spans="1:21" ht="30" customHeight="1">
      <c r="A34" s="86">
        <v>30</v>
      </c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22"/>
      <c r="M34" s="22"/>
      <c r="N34" s="22"/>
      <c r="O34" s="22"/>
      <c r="P34" s="22"/>
      <c r="Q34" s="22"/>
      <c r="R34" s="22"/>
      <c r="S34" s="22"/>
      <c r="T34" s="22"/>
      <c r="U34" s="22"/>
    </row>
    <row r="35" spans="1:21" ht="15.75" customHeight="1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22"/>
      <c r="M35" s="22"/>
      <c r="N35" s="22"/>
      <c r="O35" s="22"/>
      <c r="P35" s="22"/>
      <c r="Q35" s="22"/>
      <c r="R35" s="22"/>
      <c r="S35" s="22"/>
      <c r="T35" s="22"/>
      <c r="U35" s="22"/>
    </row>
    <row r="36" spans="1:21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</row>
    <row r="37" spans="1:21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</row>
    <row r="38" spans="1:21" ht="15.75" customHeight="1"/>
    <row r="39" spans="1:21" ht="15.75" customHeight="1"/>
    <row r="40" spans="1:21" ht="15.75" customHeight="1"/>
    <row r="41" spans="1:21" ht="15.75" customHeight="1"/>
    <row r="42" spans="1:21" ht="15.75" customHeight="1"/>
    <row r="43" spans="1:21" ht="15.75" customHeight="1"/>
    <row r="44" spans="1:21" ht="15.75" customHeight="1"/>
    <row r="45" spans="1:21" ht="15.75" customHeight="1"/>
    <row r="46" spans="1:21" ht="15.75" customHeight="1"/>
    <row r="47" spans="1:21" ht="15.75" customHeight="1"/>
    <row r="48" spans="1:2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C2"/>
  </mergeCells>
  <dataValidations count="1">
    <dataValidation type="custom" allowBlank="1" showErrorMessage="1" sqref="I6:I7 H9:H999">
      <formula1>GTE(LEN(H6),(2))</formula1>
    </dataValidation>
  </dataValidations>
  <pageMargins left="0.7" right="0.7" top="0.75" bottom="0.75" header="0" footer="0"/>
  <pageSetup orientation="landscape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A8D08D"/>
  </sheetPr>
  <dimension ref="A1:Z1000"/>
  <sheetViews>
    <sheetView showGridLines="0" workbookViewId="0"/>
  </sheetViews>
  <sheetFormatPr baseColWidth="10" defaultColWidth="14.42578125" defaultRowHeight="15" customHeight="1"/>
  <cols>
    <col min="1" max="1" width="4.42578125" customWidth="1"/>
    <col min="2" max="2" width="56.140625" customWidth="1"/>
    <col min="3" max="3" width="19.42578125" customWidth="1"/>
    <col min="4" max="4" width="33.140625" customWidth="1"/>
    <col min="5" max="5" width="29.42578125" customWidth="1"/>
    <col min="6" max="26" width="10.85546875" customWidth="1"/>
  </cols>
  <sheetData>
    <row r="1" spans="1:26" ht="16.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 customHeight="1">
      <c r="A2" s="237" t="s">
        <v>769</v>
      </c>
      <c r="B2" s="223"/>
      <c r="C2" s="223"/>
      <c r="D2" s="223"/>
      <c r="E2" s="22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customHeight="1">
      <c r="A3" s="3"/>
      <c r="B3" s="3"/>
      <c r="C3" s="202"/>
      <c r="D3" s="203"/>
      <c r="E3" s="20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204" t="s">
        <v>23</v>
      </c>
      <c r="B4" s="204" t="s">
        <v>406</v>
      </c>
      <c r="C4" s="204" t="s">
        <v>779</v>
      </c>
      <c r="D4" s="204" t="s">
        <v>780</v>
      </c>
      <c r="E4" s="204" t="s">
        <v>781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205">
        <v>1</v>
      </c>
      <c r="B5" s="205" t="s">
        <v>782</v>
      </c>
      <c r="C5" s="206" t="s">
        <v>783</v>
      </c>
      <c r="D5" s="206" t="s">
        <v>539</v>
      </c>
      <c r="E5" s="20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205">
        <v>2</v>
      </c>
      <c r="B6" s="205" t="s">
        <v>784</v>
      </c>
      <c r="C6" s="206" t="s">
        <v>785</v>
      </c>
      <c r="D6" s="206" t="s">
        <v>539</v>
      </c>
      <c r="E6" s="20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customHeight="1">
      <c r="A7" s="205">
        <v>3</v>
      </c>
      <c r="B7" s="205" t="s">
        <v>786</v>
      </c>
      <c r="C7" s="206" t="s">
        <v>787</v>
      </c>
      <c r="D7" s="206" t="s">
        <v>539</v>
      </c>
      <c r="E7" s="20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205">
        <v>4</v>
      </c>
      <c r="B8" s="205" t="s">
        <v>788</v>
      </c>
      <c r="C8" s="206" t="s">
        <v>785</v>
      </c>
      <c r="D8" s="206" t="s">
        <v>539</v>
      </c>
      <c r="E8" s="20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205">
        <v>5</v>
      </c>
      <c r="B9" s="205" t="s">
        <v>537</v>
      </c>
      <c r="C9" s="206" t="s">
        <v>783</v>
      </c>
      <c r="D9" s="206" t="s">
        <v>539</v>
      </c>
      <c r="E9" s="207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205">
        <v>6</v>
      </c>
      <c r="B10" s="205" t="s">
        <v>789</v>
      </c>
      <c r="C10" s="206" t="s">
        <v>787</v>
      </c>
      <c r="D10" s="206" t="s">
        <v>539</v>
      </c>
      <c r="E10" s="20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205">
        <v>7</v>
      </c>
      <c r="B11" s="205" t="s">
        <v>588</v>
      </c>
      <c r="C11" s="206" t="s">
        <v>783</v>
      </c>
      <c r="D11" s="206" t="s">
        <v>539</v>
      </c>
      <c r="E11" s="207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205">
        <v>8</v>
      </c>
      <c r="B12" s="205" t="s">
        <v>559</v>
      </c>
      <c r="C12" s="206" t="s">
        <v>785</v>
      </c>
      <c r="D12" s="205" t="s">
        <v>790</v>
      </c>
      <c r="E12" s="207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205">
        <v>9</v>
      </c>
      <c r="B13" s="205" t="s">
        <v>791</v>
      </c>
      <c r="C13" s="206" t="s">
        <v>785</v>
      </c>
      <c r="D13" s="205" t="s">
        <v>790</v>
      </c>
      <c r="E13" s="20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205">
        <v>10</v>
      </c>
      <c r="B14" s="205" t="s">
        <v>792</v>
      </c>
      <c r="C14" s="206" t="s">
        <v>785</v>
      </c>
      <c r="D14" s="205" t="s">
        <v>790</v>
      </c>
      <c r="E14" s="207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6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6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6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6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6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6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6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6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6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6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6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6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6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6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6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6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6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6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6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6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6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6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6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6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6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6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6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6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6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6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6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6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6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6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6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6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6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6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6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6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6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6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6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6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6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6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6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6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6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6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6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6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6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6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6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6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6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6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6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6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6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6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6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6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6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6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6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6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6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6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6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6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6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6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6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6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6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6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6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6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6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6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6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6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6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6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6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6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6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6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6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6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6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6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6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6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6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6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6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6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6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6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6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6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6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6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6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6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6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6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6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6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6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6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6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6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6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6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6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6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6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6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6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6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6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6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6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6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6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6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6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6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6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6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6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6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6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6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6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6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6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6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6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6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6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6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6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6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6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6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6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6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6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6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6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6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6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6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6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6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6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6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6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6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6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6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6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6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6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6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6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6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6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6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6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6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6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6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6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6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6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6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6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6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6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6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6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6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6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6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6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6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6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6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6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6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6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6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6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6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6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6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6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6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6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6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6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6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6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6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6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6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6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6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6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6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6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6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6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6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6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6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6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6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6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6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6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6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6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6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6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6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6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6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6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6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6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6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6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6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6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6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6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6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6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6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6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6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6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6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6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6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6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6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6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6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6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6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6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6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6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6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6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6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6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6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6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6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6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6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6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6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6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6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6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6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6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6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6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6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6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6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6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6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6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6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6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6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6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6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6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6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6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6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6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6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6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6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6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6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6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6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6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6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6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6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6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6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6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6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6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6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6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6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6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6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6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6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6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6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6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6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6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6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6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6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6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6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6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6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6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6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6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6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6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6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6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6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6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6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6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6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6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6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6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6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6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6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6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6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6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6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6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6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6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6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6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6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6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6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6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6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6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6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6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6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6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6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6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6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6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6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6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6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6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6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6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6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6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6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6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6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6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6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6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6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6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6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6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6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6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6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6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6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6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6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6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6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6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6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6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6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6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6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6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6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6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6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6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6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6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6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6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6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6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6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6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6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6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6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6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6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6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6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6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6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6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6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6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6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6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6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6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6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6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6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6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6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6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6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6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6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6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6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6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6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6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6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6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6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6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6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6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6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6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6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6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6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6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6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6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6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6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6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6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6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6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6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6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6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6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6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6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6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6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6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6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6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6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6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6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6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6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6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6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6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6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6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6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6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6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6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6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6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6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6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6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6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6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6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6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6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6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6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6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6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6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6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6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6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6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6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6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6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6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6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6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6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6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6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6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6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6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6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6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6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6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6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6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6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6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6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6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6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6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6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6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6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6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6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6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6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6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6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6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6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6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6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6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6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6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6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6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6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6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6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6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6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6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6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6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6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6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6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6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6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6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6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6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6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6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6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6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6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6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6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6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6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6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6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6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6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6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6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6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6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6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6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6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6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6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6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6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6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6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6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6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6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6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6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6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6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6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6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6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6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6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6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6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6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6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6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6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6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6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6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6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6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6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6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6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6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6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6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6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6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6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6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6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6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6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6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6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6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6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6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6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6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6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6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6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6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6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6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6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6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6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6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6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6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6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6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6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6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6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6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6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6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6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6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6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6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6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6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6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6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6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6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6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6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6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6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6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6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6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6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6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6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6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6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6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6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6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6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6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6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6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6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6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6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6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6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6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6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6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6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6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6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6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6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6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6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6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6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6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6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6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6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6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6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6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6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6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6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6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6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6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6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6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6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6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6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6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6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6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6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6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6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6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6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6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6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6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6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6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6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6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6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6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6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6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6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6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6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6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6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6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6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6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6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6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6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6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6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6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6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6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6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6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6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6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6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6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6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6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6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6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6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6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6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6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6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6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6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6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6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6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6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6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6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6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6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6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6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6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6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6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6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6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6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6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6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6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6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6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6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6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6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6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6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6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6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6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6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6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6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6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2:E2"/>
  </mergeCells>
  <pageMargins left="0.7" right="0.7" top="0.75" bottom="0.75" header="0" footer="0"/>
  <pageSetup orientation="landscape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A8D08D"/>
  </sheetPr>
  <dimension ref="A1:Z1000"/>
  <sheetViews>
    <sheetView showGridLines="0" workbookViewId="0"/>
  </sheetViews>
  <sheetFormatPr baseColWidth="10" defaultColWidth="14.42578125" defaultRowHeight="15" customHeight="1"/>
  <cols>
    <col min="1" max="1" width="4.42578125" customWidth="1"/>
    <col min="2" max="2" width="20.5703125" customWidth="1"/>
    <col min="3" max="3" width="19.42578125" customWidth="1"/>
    <col min="4" max="4" width="22.42578125" customWidth="1"/>
    <col min="5" max="5" width="29.42578125" customWidth="1"/>
    <col min="6" max="26" width="10.85546875" customWidth="1"/>
  </cols>
  <sheetData>
    <row r="1" spans="1:26" ht="16.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 customHeight="1">
      <c r="A2" s="238" t="s">
        <v>793</v>
      </c>
      <c r="B2" s="223"/>
      <c r="C2" s="223"/>
      <c r="D2" s="223"/>
      <c r="E2" s="22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40.5" customHeight="1">
      <c r="A4" s="204" t="s">
        <v>23</v>
      </c>
      <c r="B4" s="204" t="s">
        <v>794</v>
      </c>
      <c r="C4" s="204" t="s">
        <v>779</v>
      </c>
      <c r="D4" s="208" t="s">
        <v>795</v>
      </c>
      <c r="E4" s="204" t="s">
        <v>781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206"/>
      <c r="B5" s="206"/>
      <c r="C5" s="206"/>
      <c r="D5" s="206"/>
      <c r="E5" s="2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205"/>
      <c r="B6" s="205"/>
      <c r="C6" s="205"/>
      <c r="D6" s="207"/>
      <c r="E6" s="20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customHeight="1">
      <c r="A7" s="207"/>
      <c r="B7" s="207"/>
      <c r="C7" s="207"/>
      <c r="D7" s="207"/>
      <c r="E7" s="20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207"/>
      <c r="B8" s="207"/>
      <c r="C8" s="207"/>
      <c r="D8" s="207"/>
      <c r="E8" s="20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207"/>
      <c r="B9" s="207"/>
      <c r="C9" s="207"/>
      <c r="D9" s="207"/>
      <c r="E9" s="207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207"/>
      <c r="B10" s="207"/>
      <c r="C10" s="207"/>
      <c r="D10" s="207"/>
      <c r="E10" s="20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207"/>
      <c r="B11" s="207"/>
      <c r="C11" s="207"/>
      <c r="D11" s="207"/>
      <c r="E11" s="207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207"/>
      <c r="B12" s="207"/>
      <c r="C12" s="207"/>
      <c r="D12" s="207"/>
      <c r="E12" s="207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207"/>
      <c r="B13" s="207"/>
      <c r="C13" s="207"/>
      <c r="D13" s="207"/>
      <c r="E13" s="20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6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6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6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6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6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6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6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6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6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6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6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6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6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6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6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6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6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6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6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6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6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6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6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6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6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6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6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6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6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6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6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6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6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6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6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6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6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6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6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6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6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6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6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6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6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6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6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6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6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6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6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6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6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6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6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6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6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6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6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6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6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6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6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6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6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6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6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6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6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6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6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6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6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6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6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6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6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6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6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6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6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6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6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6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6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6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6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6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6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6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6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6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6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6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6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6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6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6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6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6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6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6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6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6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6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6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6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6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6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6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6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6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6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6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6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6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6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6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6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6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6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6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6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6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6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6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6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6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6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6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6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6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6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6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6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6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6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6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6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6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6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6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6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6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6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6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6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6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6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6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6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6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6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6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6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6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6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6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6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6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6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6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6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6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6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6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6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6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6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6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6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6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6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6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6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6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6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6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6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6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6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6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6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6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6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6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6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6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6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6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6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6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6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6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6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6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6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6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6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6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6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6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6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6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6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6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6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6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6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6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6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6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6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6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6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6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6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6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6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6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6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6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6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6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6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6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6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6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6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6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6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6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6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6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6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6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6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6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6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6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6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6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6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6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6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6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6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6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6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6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6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6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6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6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6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6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6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6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6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6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6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6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6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6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6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6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6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6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6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6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6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6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6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6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6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6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6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6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6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6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6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6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6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6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6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6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6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6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6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6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6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6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6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6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6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6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6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6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6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6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6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6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6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6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6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6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6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6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6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6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6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6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6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6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6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6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6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6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6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6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6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6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6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6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6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6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6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6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6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6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6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6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6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6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6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6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6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6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6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6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6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6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6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6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6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6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6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6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6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6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6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6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6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6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6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6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6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6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6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6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6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6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6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6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6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6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6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6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6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6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6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6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6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6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6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6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6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6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6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6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6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6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6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6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6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6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6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6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6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6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6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6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6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6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6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6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6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6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6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6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6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6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6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6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6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6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6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6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6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6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6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6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6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6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6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6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6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6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6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6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6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6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6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6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6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6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6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6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6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6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6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6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6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6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6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6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6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6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6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6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6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6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6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6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6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6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6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6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6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6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6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6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6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6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6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6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6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6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6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6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6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6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6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6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6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6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6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6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6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6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6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6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6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6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6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6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6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6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6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6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6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6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6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6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6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6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6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6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6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6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6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6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6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6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6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6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6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6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6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6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6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6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6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6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6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6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6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6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6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6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6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6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6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6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6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6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6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6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6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6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6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6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6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6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6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6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6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6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6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6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6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6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6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6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6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6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6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6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6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6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6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6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6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6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6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6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6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6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6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6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6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6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6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6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6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6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6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6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6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6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6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6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6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6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6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6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6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6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6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6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6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6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6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6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6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6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6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6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6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6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6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6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6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6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6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6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6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6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6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6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6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6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6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6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6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6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6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6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6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6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6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6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6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6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6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6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6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6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6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6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6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6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6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6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6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6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6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6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6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6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6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6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6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6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6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6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6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6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6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6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6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6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6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6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6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6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6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6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6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6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6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6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6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6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6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6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6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6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6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6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6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6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6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6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6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6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6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6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6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6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6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6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6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6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6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6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6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6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6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6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6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6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6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6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6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6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6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6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6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6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6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6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6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6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6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6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6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6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6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6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6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6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6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6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6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6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6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6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6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6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6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6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6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6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6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6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6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6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6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6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6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6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6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6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6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6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6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6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6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6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6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6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6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6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6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6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6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6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6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6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6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6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6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6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6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6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6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6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6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6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6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6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6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6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6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6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6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6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6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6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6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6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6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6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6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6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6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6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6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6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6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6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6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6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6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6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6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6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6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6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6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6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6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6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6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6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6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6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6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6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6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6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6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6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6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6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6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6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6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6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6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6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6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6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6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6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6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6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6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6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6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6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6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6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6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6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6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2:E2"/>
  </mergeCells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8D08D"/>
  </sheetPr>
  <dimension ref="A1:Z1000"/>
  <sheetViews>
    <sheetView showGridLines="0" workbookViewId="0"/>
  </sheetViews>
  <sheetFormatPr baseColWidth="10" defaultColWidth="14.42578125" defaultRowHeight="15" customHeight="1"/>
  <cols>
    <col min="1" max="1" width="4" customWidth="1"/>
    <col min="2" max="2" width="22.5703125" customWidth="1"/>
    <col min="3" max="4" width="27.42578125" customWidth="1"/>
    <col min="5" max="5" width="31.5703125" customWidth="1"/>
    <col min="6" max="6" width="8.5703125" customWidth="1"/>
    <col min="7" max="7" width="17.42578125" customWidth="1"/>
    <col min="8" max="14" width="8.5703125" customWidth="1"/>
    <col min="15" max="15" width="15.14062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5"/>
      <c r="B2" s="213" t="s">
        <v>22</v>
      </c>
      <c r="C2" s="212"/>
      <c r="D2" s="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30.75" customHeight="1">
      <c r="A5" s="7" t="s">
        <v>23</v>
      </c>
      <c r="B5" s="7" t="s">
        <v>24</v>
      </c>
      <c r="C5" s="10" t="s">
        <v>25</v>
      </c>
      <c r="D5" s="11" t="s">
        <v>26</v>
      </c>
      <c r="E5" s="7" t="s">
        <v>27</v>
      </c>
      <c r="F5" s="1"/>
      <c r="G5" s="1"/>
      <c r="H5" s="1"/>
      <c r="I5" s="1"/>
      <c r="J5" s="1"/>
      <c r="K5" s="1"/>
      <c r="L5" s="1"/>
      <c r="M5" s="1"/>
      <c r="N5" s="1"/>
      <c r="O5" s="1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3">
        <v>1</v>
      </c>
      <c r="B6" s="15" t="s">
        <v>30</v>
      </c>
      <c r="C6" s="16" t="s">
        <v>35</v>
      </c>
      <c r="D6" s="16" t="s">
        <v>37</v>
      </c>
      <c r="E6" s="17"/>
      <c r="F6" s="1"/>
      <c r="G6" s="1"/>
      <c r="H6" s="1"/>
      <c r="I6" s="1"/>
      <c r="J6" s="1"/>
      <c r="K6" s="1"/>
      <c r="L6" s="1"/>
      <c r="M6" s="1"/>
      <c r="N6" s="1"/>
      <c r="O6" s="1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 customHeight="1">
      <c r="A7" s="13">
        <v>2</v>
      </c>
      <c r="B7" s="15" t="s">
        <v>41</v>
      </c>
      <c r="C7" s="16" t="s">
        <v>35</v>
      </c>
      <c r="D7" s="16" t="s">
        <v>37</v>
      </c>
      <c r="E7" s="17"/>
      <c r="F7" s="1"/>
      <c r="G7" s="1"/>
      <c r="H7" s="1"/>
      <c r="I7" s="1"/>
      <c r="J7" s="1"/>
      <c r="K7" s="1"/>
      <c r="L7" s="1"/>
      <c r="M7" s="1"/>
      <c r="N7" s="1"/>
      <c r="O7" s="1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>
      <c r="A8" s="13">
        <v>3</v>
      </c>
      <c r="B8" s="15" t="s">
        <v>42</v>
      </c>
      <c r="C8" s="16" t="s">
        <v>35</v>
      </c>
      <c r="D8" s="16" t="s">
        <v>37</v>
      </c>
      <c r="E8" s="17"/>
      <c r="F8" s="1"/>
      <c r="G8" s="1"/>
      <c r="H8" s="1"/>
      <c r="I8" s="1"/>
      <c r="J8" s="1"/>
      <c r="K8" s="1"/>
      <c r="L8" s="1"/>
      <c r="M8" s="1"/>
      <c r="N8" s="1"/>
      <c r="O8" s="1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>
      <c r="A9" s="13">
        <v>4</v>
      </c>
      <c r="B9" s="15" t="s">
        <v>44</v>
      </c>
      <c r="C9" s="16" t="s">
        <v>35</v>
      </c>
      <c r="D9" s="16" t="s">
        <v>37</v>
      </c>
      <c r="E9" s="17"/>
      <c r="F9" s="1"/>
      <c r="G9" s="1"/>
      <c r="H9" s="1"/>
      <c r="I9" s="1"/>
      <c r="J9" s="1"/>
      <c r="K9" s="1"/>
      <c r="L9" s="1"/>
      <c r="M9" s="1"/>
      <c r="N9" s="1"/>
      <c r="O9" s="1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3">
        <v>5</v>
      </c>
      <c r="B10" s="15" t="s">
        <v>46</v>
      </c>
      <c r="C10" s="16" t="s">
        <v>35</v>
      </c>
      <c r="D10" s="16" t="s">
        <v>37</v>
      </c>
      <c r="E10" s="17"/>
      <c r="F10" s="1"/>
      <c r="G10" s="1"/>
      <c r="H10" s="1"/>
      <c r="I10" s="1"/>
      <c r="J10" s="1"/>
      <c r="K10" s="1"/>
      <c r="L10" s="1"/>
      <c r="M10" s="1"/>
      <c r="N10" s="1"/>
      <c r="O10" s="1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5" customHeight="1">
      <c r="A11" s="13">
        <v>6</v>
      </c>
      <c r="B11" s="15" t="s">
        <v>50</v>
      </c>
      <c r="C11" s="16" t="s">
        <v>35</v>
      </c>
      <c r="D11" s="16" t="s">
        <v>37</v>
      </c>
      <c r="E11" s="17"/>
      <c r="F11" s="1"/>
      <c r="G11" s="1"/>
      <c r="H11" s="1"/>
      <c r="I11" s="1"/>
      <c r="J11" s="1"/>
      <c r="K11" s="1"/>
      <c r="L11" s="1"/>
      <c r="M11" s="1"/>
      <c r="N11" s="1"/>
      <c r="O11" s="1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5" customHeight="1">
      <c r="A12" s="13">
        <v>7</v>
      </c>
      <c r="B12" s="13"/>
      <c r="C12" s="20"/>
      <c r="D12" s="20"/>
      <c r="E12" s="17"/>
      <c r="F12" s="1"/>
      <c r="G12" s="1"/>
      <c r="H12" s="1"/>
      <c r="I12" s="1"/>
      <c r="J12" s="1"/>
      <c r="K12" s="1"/>
      <c r="L12" s="1"/>
      <c r="M12" s="1"/>
      <c r="N12" s="1"/>
      <c r="O12" s="1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5" customHeight="1">
      <c r="A13" s="13">
        <v>8</v>
      </c>
      <c r="B13" s="13"/>
      <c r="C13" s="20"/>
      <c r="D13" s="20"/>
      <c r="E13" s="17"/>
      <c r="F13" s="1"/>
      <c r="G13" s="1"/>
      <c r="H13" s="1"/>
      <c r="I13" s="1"/>
      <c r="J13" s="1"/>
      <c r="K13" s="1"/>
      <c r="L13" s="1"/>
      <c r="M13" s="1"/>
      <c r="N13" s="1"/>
      <c r="O13" s="1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>
      <c r="A14" s="13">
        <v>9</v>
      </c>
      <c r="B14" s="13"/>
      <c r="C14" s="20"/>
      <c r="D14" s="20"/>
      <c r="E14" s="17"/>
      <c r="F14" s="1"/>
      <c r="G14" s="1"/>
      <c r="H14" s="1"/>
      <c r="I14" s="1"/>
      <c r="J14" s="1"/>
      <c r="K14" s="1"/>
      <c r="L14" s="1"/>
      <c r="M14" s="1"/>
      <c r="N14" s="1"/>
      <c r="O14" s="1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>
      <c r="A15" s="13">
        <v>10</v>
      </c>
      <c r="B15" s="13"/>
      <c r="C15" s="20"/>
      <c r="D15" s="20"/>
      <c r="E15" s="17"/>
      <c r="F15" s="1"/>
      <c r="G15" s="1"/>
      <c r="H15" s="1"/>
      <c r="I15" s="1"/>
      <c r="J15" s="1"/>
      <c r="K15" s="1"/>
      <c r="L15" s="1"/>
      <c r="M15" s="1"/>
      <c r="N15" s="1"/>
      <c r="O15" s="1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5" customHeight="1">
      <c r="A16" s="13">
        <v>11</v>
      </c>
      <c r="B16" s="13"/>
      <c r="C16" s="20"/>
      <c r="D16" s="20"/>
      <c r="E16" s="17"/>
      <c r="F16" s="1"/>
      <c r="G16" s="1"/>
      <c r="H16" s="1"/>
      <c r="I16" s="1"/>
      <c r="J16" s="1"/>
      <c r="K16" s="1"/>
      <c r="L16" s="1"/>
      <c r="M16" s="1"/>
      <c r="N16" s="1"/>
      <c r="O16" s="1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5" customHeight="1">
      <c r="A17" s="13">
        <v>12</v>
      </c>
      <c r="B17" s="13"/>
      <c r="C17" s="20"/>
      <c r="D17" s="20"/>
      <c r="E17" s="17"/>
      <c r="F17" s="1"/>
      <c r="G17" s="1"/>
      <c r="H17" s="1"/>
      <c r="I17" s="1"/>
      <c r="J17" s="1"/>
      <c r="K17" s="1"/>
      <c r="L17" s="1"/>
      <c r="M17" s="1"/>
      <c r="N17" s="1"/>
      <c r="O17" s="1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5" customHeight="1">
      <c r="A18" s="13">
        <v>13</v>
      </c>
      <c r="B18" s="13"/>
      <c r="C18" s="20"/>
      <c r="D18" s="20"/>
      <c r="E18" s="17"/>
      <c r="F18" s="1"/>
      <c r="G18" s="1"/>
      <c r="H18" s="1"/>
      <c r="I18" s="1"/>
      <c r="J18" s="1"/>
      <c r="K18" s="1"/>
      <c r="L18" s="1"/>
      <c r="M18" s="1"/>
      <c r="N18" s="1"/>
      <c r="O18" s="1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B2:C2"/>
  </mergeCells>
  <dataValidations count="1">
    <dataValidation type="list" allowBlank="1" showInputMessage="1" showErrorMessage="1" prompt="Seleccionar si este es el director de línea o coordinador de línea" sqref="D6:D600">
      <formula1>"Director de línea,Coordinador de línea"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showGridLines="0" workbookViewId="0">
      <pane ySplit="5" topLeftCell="A6" activePane="bottomLeft" state="frozen"/>
      <selection pane="bottomLeft" activeCell="B7" sqref="B7"/>
    </sheetView>
  </sheetViews>
  <sheetFormatPr baseColWidth="10" defaultColWidth="14.42578125" defaultRowHeight="15" customHeight="1"/>
  <cols>
    <col min="1" max="1" width="3.140625" customWidth="1"/>
    <col min="2" max="2" width="28.28515625" customWidth="1"/>
    <col min="3" max="3" width="22.7109375" customWidth="1"/>
    <col min="4" max="4" width="12.5703125" customWidth="1"/>
    <col min="5" max="5" width="14.28515625" customWidth="1"/>
    <col min="6" max="6" width="10.42578125" customWidth="1"/>
    <col min="7" max="8" width="16.5703125" customWidth="1"/>
    <col min="9" max="9" width="9.5703125" customWidth="1"/>
    <col min="10" max="10" width="14.28515625" customWidth="1"/>
    <col min="11" max="11" width="9.5703125" customWidth="1"/>
    <col min="12" max="12" width="11" customWidth="1"/>
    <col min="13" max="13" width="11.85546875" customWidth="1"/>
    <col min="14" max="14" width="31.42578125" customWidth="1"/>
    <col min="15" max="15" width="16" customWidth="1"/>
    <col min="16" max="17" width="0.140625" hidden="1" customWidth="1"/>
    <col min="18" max="18" width="10.5703125" customWidth="1"/>
    <col min="19" max="19" width="17" customWidth="1"/>
    <col min="20" max="20" width="19" customWidth="1"/>
    <col min="21" max="21" width="24.28515625" customWidth="1"/>
    <col min="22" max="22" width="11.85546875" customWidth="1"/>
    <col min="23" max="23" width="15.42578125" customWidth="1"/>
    <col min="24" max="25" width="8.7109375" customWidth="1"/>
  </cols>
  <sheetData>
    <row r="1" spans="1:26" ht="16.5" customHeight="1">
      <c r="A1" s="220" t="s">
        <v>53</v>
      </c>
      <c r="B1" s="221"/>
      <c r="C1" s="22"/>
      <c r="D1" s="22"/>
      <c r="E1" s="214" t="s">
        <v>67</v>
      </c>
      <c r="F1" s="215"/>
      <c r="G1" s="215"/>
      <c r="H1" s="215"/>
      <c r="I1" s="215"/>
      <c r="J1" s="215"/>
      <c r="K1" s="215"/>
      <c r="L1" s="216"/>
      <c r="M1" s="22"/>
      <c r="N1" s="22"/>
      <c r="O1" s="22"/>
      <c r="P1" s="22"/>
      <c r="Q1" s="22">
        <v>2010</v>
      </c>
      <c r="R1" s="22"/>
      <c r="S1" s="22"/>
      <c r="T1" s="22"/>
      <c r="U1" s="22"/>
      <c r="V1" s="22"/>
      <c r="W1" s="22"/>
      <c r="X1" s="22"/>
      <c r="Y1" s="22"/>
    </row>
    <row r="2" spans="1:26" ht="15.75" customHeight="1">
      <c r="A2" s="22"/>
      <c r="B2" s="22"/>
      <c r="C2" s="22"/>
      <c r="D2" s="22"/>
      <c r="E2" s="217"/>
      <c r="F2" s="218"/>
      <c r="G2" s="218"/>
      <c r="H2" s="218"/>
      <c r="I2" s="218"/>
      <c r="J2" s="218"/>
      <c r="K2" s="218"/>
      <c r="L2" s="219"/>
      <c r="M2" s="22"/>
      <c r="N2" s="22"/>
      <c r="O2" s="22"/>
      <c r="P2" s="22"/>
      <c r="Q2" s="22">
        <v>2011</v>
      </c>
      <c r="R2" s="22"/>
      <c r="S2" s="22"/>
      <c r="T2" s="22"/>
      <c r="U2" s="22"/>
      <c r="V2" s="22"/>
      <c r="W2" s="22"/>
      <c r="X2" s="22"/>
      <c r="Y2" s="22"/>
    </row>
    <row r="3" spans="1:26" ht="15.75" customHeight="1">
      <c r="A3" s="22"/>
      <c r="B3" s="22"/>
      <c r="C3" s="22"/>
      <c r="D3" s="22"/>
      <c r="E3" s="24"/>
      <c r="F3" s="24"/>
      <c r="G3" s="24"/>
      <c r="H3" s="24"/>
      <c r="I3" s="24"/>
      <c r="J3" s="24"/>
      <c r="K3" s="24"/>
      <c r="L3" s="24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"/>
    </row>
    <row r="4" spans="1:26" ht="15.75" customHeight="1">
      <c r="A4" s="22"/>
      <c r="B4" s="22"/>
      <c r="C4" s="22"/>
      <c r="D4" s="22"/>
      <c r="E4" s="24"/>
      <c r="F4" s="24"/>
      <c r="G4" s="24"/>
      <c r="H4" s="24"/>
      <c r="I4" s="24"/>
      <c r="J4" s="24"/>
      <c r="K4" s="24"/>
      <c r="L4" s="24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"/>
    </row>
    <row r="5" spans="1:26" ht="297">
      <c r="A5" s="26" t="s">
        <v>23</v>
      </c>
      <c r="B5" s="26" t="s">
        <v>77</v>
      </c>
      <c r="C5" s="26" t="s">
        <v>78</v>
      </c>
      <c r="D5" s="26" t="s">
        <v>79</v>
      </c>
      <c r="E5" s="26" t="s">
        <v>80</v>
      </c>
      <c r="F5" s="26" t="s">
        <v>81</v>
      </c>
      <c r="G5" s="26" t="s">
        <v>82</v>
      </c>
      <c r="H5" s="28" t="s">
        <v>83</v>
      </c>
      <c r="I5" s="26" t="s">
        <v>86</v>
      </c>
      <c r="J5" s="30" t="s">
        <v>87</v>
      </c>
      <c r="K5" s="26" t="s">
        <v>90</v>
      </c>
      <c r="L5" s="26" t="s">
        <v>91</v>
      </c>
      <c r="M5" s="26" t="s">
        <v>92</v>
      </c>
      <c r="N5" s="26" t="s">
        <v>93</v>
      </c>
      <c r="O5" s="26" t="s">
        <v>94</v>
      </c>
      <c r="P5" s="31" t="s">
        <v>96</v>
      </c>
      <c r="Q5" s="31" t="s">
        <v>100</v>
      </c>
      <c r="R5" s="31" t="s">
        <v>96</v>
      </c>
      <c r="S5" s="31" t="s">
        <v>100</v>
      </c>
      <c r="T5" s="33" t="s">
        <v>101</v>
      </c>
      <c r="U5" s="33" t="s">
        <v>105</v>
      </c>
      <c r="V5" s="35" t="s">
        <v>106</v>
      </c>
      <c r="W5" s="37" t="s">
        <v>109</v>
      </c>
      <c r="X5" s="38"/>
      <c r="Y5" s="38"/>
      <c r="Z5" s="39"/>
    </row>
    <row r="6" spans="1:26" ht="54" customHeight="1">
      <c r="A6" s="40">
        <v>1</v>
      </c>
      <c r="B6" s="25" t="s">
        <v>110</v>
      </c>
      <c r="C6" s="25" t="s">
        <v>111</v>
      </c>
      <c r="D6" s="25">
        <v>3</v>
      </c>
      <c r="E6" s="17">
        <v>2010</v>
      </c>
      <c r="F6" s="25" t="s">
        <v>10</v>
      </c>
      <c r="G6" s="25" t="s">
        <v>112</v>
      </c>
      <c r="H6" s="21" t="s">
        <v>113</v>
      </c>
      <c r="I6" s="29" t="s">
        <v>114</v>
      </c>
      <c r="J6" s="25">
        <v>6</v>
      </c>
      <c r="K6" s="25">
        <v>203</v>
      </c>
      <c r="L6" s="25">
        <v>219</v>
      </c>
      <c r="M6" s="41" t="s">
        <v>7</v>
      </c>
      <c r="N6" s="42" t="str">
        <f>HYPERLINK("http://link.springer.com/article/10.1007/s11365-010-0146-z/fulltext.html","http://link.springer.com/article/10.1007/s11365-010-0146-z/fulltext.html")</f>
        <v>http://link.springer.com/article/10.1007/s11365-010-0146-z/fulltext.html</v>
      </c>
      <c r="O6" s="21" t="s">
        <v>115</v>
      </c>
      <c r="P6" s="25" t="s">
        <v>116</v>
      </c>
      <c r="Q6" s="25"/>
      <c r="R6" s="21" t="s">
        <v>57</v>
      </c>
      <c r="S6" s="21" t="s">
        <v>117</v>
      </c>
      <c r="T6" s="21" t="s">
        <v>118</v>
      </c>
      <c r="U6" s="21">
        <v>11</v>
      </c>
      <c r="V6" s="21" t="s">
        <v>57</v>
      </c>
      <c r="W6" s="21" t="s">
        <v>57</v>
      </c>
      <c r="X6" s="43"/>
      <c r="Y6" s="22"/>
    </row>
    <row r="7" spans="1:26" ht="54" customHeight="1">
      <c r="A7" s="40">
        <v>2</v>
      </c>
      <c r="B7" s="25" t="s">
        <v>119</v>
      </c>
      <c r="C7" s="25" t="s">
        <v>120</v>
      </c>
      <c r="D7" s="25">
        <v>3</v>
      </c>
      <c r="E7" s="17">
        <v>2010</v>
      </c>
      <c r="F7" s="25" t="s">
        <v>8</v>
      </c>
      <c r="G7" s="25" t="s">
        <v>121</v>
      </c>
      <c r="H7" s="21" t="s">
        <v>122</v>
      </c>
      <c r="I7" s="25" t="s">
        <v>123</v>
      </c>
      <c r="J7" s="25">
        <v>15</v>
      </c>
      <c r="K7" s="25">
        <v>101</v>
      </c>
      <c r="L7" s="25">
        <v>114</v>
      </c>
      <c r="M7" s="41" t="s">
        <v>7</v>
      </c>
      <c r="N7" s="42" t="str">
        <f>HYPERLINK("http://administracion.univalle.edu.co/eventos/Hernandez_et_al(2010)_SCM.pdf","http://administracion.univalle.edu.co/eventos/Hernandez_et_al(2010)_SCM.pdf")</f>
        <v>http://administracion.univalle.edu.co/eventos/Hernandez_et_al(2010)_SCM.pdf</v>
      </c>
      <c r="O7" s="19" t="s">
        <v>124</v>
      </c>
      <c r="P7" s="25"/>
      <c r="Q7" s="25"/>
      <c r="R7" s="21" t="s">
        <v>57</v>
      </c>
      <c r="S7" s="21" t="s">
        <v>125</v>
      </c>
      <c r="T7" s="21" t="s">
        <v>126</v>
      </c>
      <c r="U7" s="21">
        <v>11</v>
      </c>
      <c r="V7" s="21" t="s">
        <v>57</v>
      </c>
      <c r="W7" s="21" t="s">
        <v>57</v>
      </c>
      <c r="X7" s="22"/>
      <c r="Y7" s="22"/>
    </row>
    <row r="8" spans="1:26" ht="54" customHeight="1">
      <c r="A8" s="40">
        <v>3</v>
      </c>
      <c r="B8" s="1" t="s">
        <v>127</v>
      </c>
      <c r="C8" s="21" t="s">
        <v>128</v>
      </c>
      <c r="D8" s="25">
        <v>2</v>
      </c>
      <c r="E8" s="17">
        <v>2011</v>
      </c>
      <c r="F8" s="25" t="s">
        <v>6</v>
      </c>
      <c r="G8" s="44" t="s">
        <v>129</v>
      </c>
      <c r="H8" s="21" t="s">
        <v>130</v>
      </c>
      <c r="I8" s="25" t="s">
        <v>131</v>
      </c>
      <c r="J8" s="25">
        <v>24</v>
      </c>
      <c r="K8" s="25">
        <v>125</v>
      </c>
      <c r="L8" s="25">
        <v>145</v>
      </c>
      <c r="M8" s="41" t="s">
        <v>7</v>
      </c>
      <c r="N8" s="42" t="str">
        <f>HYPERLINK("http://revistas.javeriana.edu.co/index.php/cuadernos_admon/article/view/1749/1105","http://revistas.javeriana.edu.co/index.php/cuadernos_admon/article/view/1749/1105")</f>
        <v>http://revistas.javeriana.edu.co/index.php/cuadernos_admon/article/view/1749/1105</v>
      </c>
      <c r="O8" s="21" t="s">
        <v>57</v>
      </c>
      <c r="P8" s="25" t="s">
        <v>132</v>
      </c>
      <c r="Q8" s="25"/>
      <c r="R8" s="21" t="s">
        <v>133</v>
      </c>
      <c r="S8" s="45" t="s">
        <v>134</v>
      </c>
      <c r="T8" s="21">
        <v>5</v>
      </c>
      <c r="U8" s="21">
        <v>9</v>
      </c>
      <c r="V8" s="21" t="s">
        <v>57</v>
      </c>
      <c r="W8" s="21" t="s">
        <v>57</v>
      </c>
      <c r="X8" s="22"/>
      <c r="Y8" s="22"/>
    </row>
    <row r="9" spans="1:26" ht="54" customHeight="1">
      <c r="A9" s="40">
        <v>4</v>
      </c>
      <c r="B9" s="25" t="s">
        <v>135</v>
      </c>
      <c r="C9" s="25" t="s">
        <v>136</v>
      </c>
      <c r="D9" s="25">
        <v>3</v>
      </c>
      <c r="E9" s="25">
        <v>2012</v>
      </c>
      <c r="F9" s="25" t="s">
        <v>20</v>
      </c>
      <c r="G9" s="25" t="s">
        <v>129</v>
      </c>
      <c r="H9" s="21" t="s">
        <v>130</v>
      </c>
      <c r="I9" s="25" t="s">
        <v>137</v>
      </c>
      <c r="J9" s="25">
        <v>28</v>
      </c>
      <c r="K9" s="25">
        <v>77</v>
      </c>
      <c r="L9" s="25">
        <v>90</v>
      </c>
      <c r="M9" s="21" t="s">
        <v>9</v>
      </c>
      <c r="N9" s="42" t="str">
        <f>HYPERLINK("http://cuadernosdeadministracion.univalle.edu.co/index.php/cuadernos_de_administracion/article/view/457","http://cuadernosdeadministracion.univalle.edu.co/index.php/cuadernos_de_administracion/article/view/457")</f>
        <v>http://cuadernosdeadministracion.univalle.edu.co/index.php/cuadernos_de_administracion/article/view/457</v>
      </c>
      <c r="O9" s="21" t="s">
        <v>138</v>
      </c>
      <c r="P9" s="25" t="s">
        <v>139</v>
      </c>
      <c r="Q9" s="25"/>
      <c r="R9" s="21" t="s">
        <v>133</v>
      </c>
      <c r="S9" s="21" t="s">
        <v>57</v>
      </c>
      <c r="T9" s="21" t="s">
        <v>57</v>
      </c>
      <c r="U9" s="21">
        <v>9</v>
      </c>
      <c r="V9" s="21" t="s">
        <v>57</v>
      </c>
      <c r="W9" s="21" t="s">
        <v>57</v>
      </c>
      <c r="X9" s="22"/>
      <c r="Y9" s="22"/>
    </row>
    <row r="10" spans="1:26" ht="54" customHeight="1">
      <c r="A10" s="40">
        <v>5</v>
      </c>
      <c r="B10" s="25" t="s">
        <v>140</v>
      </c>
      <c r="C10" s="25" t="s">
        <v>141</v>
      </c>
      <c r="D10" s="25">
        <v>3</v>
      </c>
      <c r="E10" s="25">
        <v>2012</v>
      </c>
      <c r="F10" s="25" t="s">
        <v>13</v>
      </c>
      <c r="G10" s="25" t="s">
        <v>142</v>
      </c>
      <c r="H10" s="21" t="s">
        <v>130</v>
      </c>
      <c r="I10" s="25" t="s">
        <v>143</v>
      </c>
      <c r="J10" s="25" t="s">
        <v>144</v>
      </c>
      <c r="K10" s="25">
        <v>117</v>
      </c>
      <c r="L10" s="25">
        <v>138</v>
      </c>
      <c r="M10" s="46" t="s">
        <v>9</v>
      </c>
      <c r="N10" s="42" t="str">
        <f>HYPERLINK("http://www.repository.fedesarrollo.org.co/bitstream/11445/274/1/Co_Eco_Sem1_2012_Castillo_Escandon_y_Gonzales.pdf","http://www.repository.fedesarrollo.org.co/bitstream/11445/274/1/Co_Eco_Sem1_2012_Castillo_Escandon_y_Gonzales.pdf")</f>
        <v>http://www.repository.fedesarrollo.org.co/bitstream/11445/274/1/Co_Eco_Sem1_2012_Castillo_Escandon_y_Gonzales.pdf</v>
      </c>
      <c r="O10" s="21" t="s">
        <v>57</v>
      </c>
      <c r="P10" s="25" t="s">
        <v>139</v>
      </c>
      <c r="Q10" s="25"/>
      <c r="R10" s="21" t="s">
        <v>145</v>
      </c>
      <c r="S10" s="21" t="s">
        <v>57</v>
      </c>
      <c r="T10" s="21" t="s">
        <v>57</v>
      </c>
      <c r="U10" s="21">
        <v>13</v>
      </c>
      <c r="V10" s="21" t="s">
        <v>57</v>
      </c>
      <c r="W10" s="21" t="s">
        <v>57</v>
      </c>
      <c r="X10" s="22"/>
      <c r="Y10" s="22"/>
    </row>
    <row r="11" spans="1:26" ht="54" customHeight="1">
      <c r="A11" s="40">
        <v>6</v>
      </c>
      <c r="B11" s="25" t="s">
        <v>146</v>
      </c>
      <c r="C11" s="25" t="s">
        <v>147</v>
      </c>
      <c r="D11" s="25">
        <v>3</v>
      </c>
      <c r="E11" s="25">
        <v>2012</v>
      </c>
      <c r="F11" s="25" t="s">
        <v>17</v>
      </c>
      <c r="G11" s="25" t="s">
        <v>148</v>
      </c>
      <c r="H11" s="21" t="s">
        <v>122</v>
      </c>
      <c r="I11" s="25" t="s">
        <v>149</v>
      </c>
      <c r="J11" s="25">
        <v>15</v>
      </c>
      <c r="K11" s="25">
        <v>77</v>
      </c>
      <c r="L11" s="25">
        <v>98</v>
      </c>
      <c r="M11" s="41" t="s">
        <v>7</v>
      </c>
      <c r="N11" s="42" t="str">
        <f>HYPERLINK("http://www.emeraldinsight.com/doi/full/10.1108/14601061211192843","http://www.emeraldinsight.com/doi/full/10.1108/14601061211192843")</f>
        <v>http://www.emeraldinsight.com/doi/full/10.1108/14601061211192843</v>
      </c>
      <c r="O11" s="21" t="s">
        <v>150</v>
      </c>
      <c r="P11" s="25"/>
      <c r="Q11" s="25"/>
      <c r="R11" s="21" t="s">
        <v>57</v>
      </c>
      <c r="S11" s="21" t="s">
        <v>117</v>
      </c>
      <c r="T11" s="21" t="s">
        <v>151</v>
      </c>
      <c r="U11" s="21">
        <v>11</v>
      </c>
      <c r="V11" s="21" t="s">
        <v>57</v>
      </c>
      <c r="W11" s="21" t="s">
        <v>57</v>
      </c>
      <c r="X11" s="22"/>
      <c r="Y11" s="22"/>
    </row>
    <row r="12" spans="1:26" ht="54" customHeight="1">
      <c r="A12" s="40">
        <v>7</v>
      </c>
      <c r="B12" s="25" t="s">
        <v>152</v>
      </c>
      <c r="C12" s="25" t="s">
        <v>128</v>
      </c>
      <c r="D12" s="25">
        <v>2</v>
      </c>
      <c r="E12" s="25">
        <v>2012</v>
      </c>
      <c r="F12" s="25" t="s">
        <v>6</v>
      </c>
      <c r="G12" s="25" t="s">
        <v>153</v>
      </c>
      <c r="H12" s="21" t="s">
        <v>130</v>
      </c>
      <c r="I12" s="25" t="s">
        <v>154</v>
      </c>
      <c r="J12" s="25">
        <v>28</v>
      </c>
      <c r="K12" s="25">
        <v>11</v>
      </c>
      <c r="L12" s="25">
        <v>27</v>
      </c>
      <c r="M12" s="41" t="s">
        <v>7</v>
      </c>
      <c r="N12" s="42" t="str">
        <f>HYPERLINK("http://www.icesi.edu.co/revistas/index.php/estudios_gerenciales/article/view/1158/html","http://www.icesi.edu.co/revistas/index.php/estudios_gerenciales/article/view/1158/html")</f>
        <v>http://www.icesi.edu.co/revistas/index.php/estudios_gerenciales/article/view/1158/html</v>
      </c>
      <c r="O12" s="21" t="s">
        <v>155</v>
      </c>
      <c r="P12" s="25" t="s">
        <v>139</v>
      </c>
      <c r="Q12" s="25"/>
      <c r="R12" s="21" t="s">
        <v>133</v>
      </c>
      <c r="S12" s="21" t="s">
        <v>57</v>
      </c>
      <c r="T12" s="21" t="s">
        <v>57</v>
      </c>
      <c r="U12" s="21">
        <v>9</v>
      </c>
      <c r="V12" s="21" t="s">
        <v>57</v>
      </c>
      <c r="W12" s="21" t="s">
        <v>57</v>
      </c>
      <c r="X12" s="22"/>
      <c r="Y12" s="22"/>
    </row>
    <row r="13" spans="1:26" ht="54" customHeight="1">
      <c r="A13" s="40">
        <v>8</v>
      </c>
      <c r="B13" s="25" t="s">
        <v>156</v>
      </c>
      <c r="C13" s="25" t="s">
        <v>157</v>
      </c>
      <c r="D13" s="25">
        <v>3</v>
      </c>
      <c r="E13" s="25">
        <v>2013</v>
      </c>
      <c r="F13" s="25" t="s">
        <v>15</v>
      </c>
      <c r="G13" s="25" t="s">
        <v>129</v>
      </c>
      <c r="H13" s="21" t="s">
        <v>130</v>
      </c>
      <c r="I13" s="25" t="s">
        <v>131</v>
      </c>
      <c r="J13" s="25">
        <v>26</v>
      </c>
      <c r="K13" s="25">
        <v>141</v>
      </c>
      <c r="L13" s="25">
        <v>164</v>
      </c>
      <c r="M13" s="41" t="s">
        <v>7</v>
      </c>
      <c r="N13" s="42" t="str">
        <f>HYPERLINK("http://webcache.googleusercontent.com/search?q=cache:6GJTI5Z0JzkJ:revistas.javeriana.edu.co/index.php/cuadernos_admon/article/download/7100/5669+&amp;cd=1&amp;hl=es&amp;ct=clnk&amp;gl=co","http://webcache.googleusercontent.com/search?q=cache:6GJTI5Z0JzkJ:revistas.javeriana.edu.co/index.php/cuadernos_admon/article/download/7100/5669+&amp;cd=1&amp;hl=es&amp;ct=clnk&amp;gl=co")</f>
        <v>http://webcache.googleusercontent.com/search?q=cache:6GJTI5Z0JzkJ:revistas.javeriana.edu.co/index.php/cuadernos_admon/article/download/7100/5669+&amp;cd=1&amp;hl=es&amp;ct=clnk&amp;gl=co</v>
      </c>
      <c r="O13" s="21" t="s">
        <v>57</v>
      </c>
      <c r="P13" s="25" t="s">
        <v>116</v>
      </c>
      <c r="Q13" s="25"/>
      <c r="R13" s="21" t="s">
        <v>133</v>
      </c>
      <c r="S13" s="21" t="s">
        <v>134</v>
      </c>
      <c r="T13" s="21">
        <v>5</v>
      </c>
      <c r="U13" s="21">
        <v>11</v>
      </c>
      <c r="V13" s="21" t="s">
        <v>57</v>
      </c>
      <c r="W13" s="21" t="s">
        <v>57</v>
      </c>
      <c r="X13" s="22"/>
      <c r="Y13" s="22"/>
    </row>
    <row r="14" spans="1:26" ht="54" customHeight="1">
      <c r="A14" s="40">
        <v>9</v>
      </c>
      <c r="B14" s="25" t="s">
        <v>158</v>
      </c>
      <c r="C14" s="25" t="s">
        <v>159</v>
      </c>
      <c r="D14" s="25">
        <v>1</v>
      </c>
      <c r="E14" s="25">
        <v>2013</v>
      </c>
      <c r="F14" s="25" t="s">
        <v>13</v>
      </c>
      <c r="G14" s="25" t="s">
        <v>129</v>
      </c>
      <c r="H14" s="21" t="s">
        <v>130</v>
      </c>
      <c r="I14" s="25" t="s">
        <v>160</v>
      </c>
      <c r="J14" s="25">
        <v>29</v>
      </c>
      <c r="K14" s="25">
        <v>75</v>
      </c>
      <c r="L14" s="25">
        <v>84</v>
      </c>
      <c r="M14" s="46" t="s">
        <v>9</v>
      </c>
      <c r="N14" s="42" t="str">
        <f>HYPERLINK("http://cuadernosdeadministracion.univalle.edu.co/index.php/cuadernosadmin/article/view/1849/2573","http://cuadernosdeadministracion.univalle.edu.co/index.php/cuadernosadmin/article/view/1849/2573")</f>
        <v>http://cuadernosdeadministracion.univalle.edu.co/index.php/cuadernosadmin/article/view/1849/2573</v>
      </c>
      <c r="O14" s="21" t="s">
        <v>57</v>
      </c>
      <c r="P14" s="25" t="s">
        <v>161</v>
      </c>
      <c r="Q14" s="25"/>
      <c r="R14" s="21" t="s">
        <v>133</v>
      </c>
      <c r="S14" s="21" t="s">
        <v>57</v>
      </c>
      <c r="T14" s="21" t="s">
        <v>57</v>
      </c>
      <c r="U14" s="21">
        <v>0</v>
      </c>
      <c r="V14" s="21" t="s">
        <v>57</v>
      </c>
      <c r="W14" s="21" t="s">
        <v>57</v>
      </c>
      <c r="X14" s="22"/>
      <c r="Y14" s="22"/>
    </row>
    <row r="15" spans="1:26" ht="54" customHeight="1">
      <c r="A15" s="40">
        <v>10</v>
      </c>
      <c r="B15" s="25" t="s">
        <v>162</v>
      </c>
      <c r="C15" s="25" t="s">
        <v>163</v>
      </c>
      <c r="D15" s="25">
        <v>1</v>
      </c>
      <c r="E15" s="25">
        <v>2014</v>
      </c>
      <c r="F15" s="25" t="s">
        <v>164</v>
      </c>
      <c r="G15" s="21" t="s">
        <v>165</v>
      </c>
      <c r="H15" s="21" t="s">
        <v>166</v>
      </c>
      <c r="I15" s="25" t="s">
        <v>167</v>
      </c>
      <c r="J15" s="25">
        <v>18</v>
      </c>
      <c r="K15" s="25">
        <v>2</v>
      </c>
      <c r="L15" s="25">
        <v>16</v>
      </c>
      <c r="M15" s="46" t="s">
        <v>9</v>
      </c>
      <c r="N15" s="42" t="str">
        <f>HYPERLINK("http://www.esic.edu/documentos/revistas/reim/140422_122445_E.pdf","http://www.esic.edu/documentos/revistas/reim/140422_122445_E.pdf")</f>
        <v>http://www.esic.edu/documentos/revistas/reim/140422_122445_E.pdf</v>
      </c>
      <c r="O15" s="45" t="s">
        <v>168</v>
      </c>
      <c r="P15" s="25"/>
      <c r="Q15" s="25"/>
      <c r="R15" s="21" t="s">
        <v>57</v>
      </c>
      <c r="S15" s="21" t="s">
        <v>57</v>
      </c>
      <c r="T15" s="21" t="s">
        <v>169</v>
      </c>
      <c r="U15" s="21" t="s">
        <v>57</v>
      </c>
      <c r="V15" s="21" t="s">
        <v>57</v>
      </c>
      <c r="W15" s="21" t="s">
        <v>57</v>
      </c>
      <c r="X15" s="22"/>
      <c r="Y15" s="22"/>
    </row>
    <row r="16" spans="1:26" ht="54" customHeight="1">
      <c r="A16" s="40">
        <v>11</v>
      </c>
      <c r="B16" s="47" t="s">
        <v>170</v>
      </c>
      <c r="C16" s="25" t="s">
        <v>171</v>
      </c>
      <c r="D16" s="25">
        <v>3</v>
      </c>
      <c r="E16" s="25">
        <v>2014</v>
      </c>
      <c r="F16" s="25" t="s">
        <v>17</v>
      </c>
      <c r="G16" s="48" t="s">
        <v>172</v>
      </c>
      <c r="H16" s="21" t="s">
        <v>122</v>
      </c>
      <c r="I16" s="49" t="s">
        <v>173</v>
      </c>
      <c r="J16" s="25">
        <v>48</v>
      </c>
      <c r="K16" s="47">
        <v>1850</v>
      </c>
      <c r="L16" s="47">
        <v>1869</v>
      </c>
      <c r="M16" s="41" t="s">
        <v>7</v>
      </c>
      <c r="N16" s="42" t="str">
        <f>HYPERLINK("http://www.emeraldinsight.com/doi/pdfplus/10.1108/EJM-02-2012-0087","http://www.emeraldinsight.com/doi/pdfplus/10.1108/EJM-02-2012-0087")</f>
        <v>http://www.emeraldinsight.com/doi/pdfplus/10.1108/EJM-02-2012-0087</v>
      </c>
      <c r="O16" s="21" t="s">
        <v>174</v>
      </c>
      <c r="P16" s="25"/>
      <c r="Q16" s="25"/>
      <c r="R16" s="21" t="s">
        <v>57</v>
      </c>
      <c r="S16" s="21" t="s">
        <v>125</v>
      </c>
      <c r="T16" s="21" t="s">
        <v>175</v>
      </c>
      <c r="U16" s="21">
        <v>11</v>
      </c>
      <c r="V16" s="21" t="s">
        <v>57</v>
      </c>
      <c r="W16" s="21" t="s">
        <v>57</v>
      </c>
      <c r="X16" s="22"/>
      <c r="Y16" s="22"/>
    </row>
    <row r="17" spans="1:26" ht="54" customHeight="1">
      <c r="A17" s="40">
        <v>12</v>
      </c>
      <c r="B17" s="25" t="s">
        <v>176</v>
      </c>
      <c r="C17" s="25" t="s">
        <v>177</v>
      </c>
      <c r="D17" s="25">
        <v>3</v>
      </c>
      <c r="E17" s="25">
        <v>2014</v>
      </c>
      <c r="F17" s="25" t="s">
        <v>178</v>
      </c>
      <c r="G17" s="25" t="s">
        <v>129</v>
      </c>
      <c r="H17" s="21" t="s">
        <v>130</v>
      </c>
      <c r="I17" s="25" t="s">
        <v>179</v>
      </c>
      <c r="J17" s="25">
        <v>27</v>
      </c>
      <c r="K17" s="25">
        <v>109</v>
      </c>
      <c r="L17" s="25">
        <v>133</v>
      </c>
      <c r="M17" s="41" t="s">
        <v>180</v>
      </c>
      <c r="N17" s="42" t="str">
        <f>HYPERLINK("http://revistas.javeriana.edu.co/index.php/cuadernos_admon/article/view/8670","http://revistas.javeriana.edu.co/index.php/cuadernos_admon/article/view/8670")</f>
        <v>http://revistas.javeriana.edu.co/index.php/cuadernos_admon/article/view/8670</v>
      </c>
      <c r="O17" s="21" t="s">
        <v>57</v>
      </c>
      <c r="P17" s="25"/>
      <c r="Q17" s="25"/>
      <c r="R17" s="21" t="s">
        <v>133</v>
      </c>
      <c r="S17" s="21" t="s">
        <v>134</v>
      </c>
      <c r="T17" s="21">
        <v>5</v>
      </c>
      <c r="U17" s="21">
        <v>11</v>
      </c>
      <c r="V17" s="21" t="s">
        <v>57</v>
      </c>
      <c r="W17" s="21" t="s">
        <v>57</v>
      </c>
      <c r="X17" s="22"/>
      <c r="Y17" s="22"/>
    </row>
    <row r="18" spans="1:26" ht="54" customHeight="1">
      <c r="A18" s="40">
        <v>13</v>
      </c>
      <c r="B18" s="25" t="s">
        <v>181</v>
      </c>
      <c r="C18" s="25" t="s">
        <v>182</v>
      </c>
      <c r="D18" s="25">
        <v>1</v>
      </c>
      <c r="E18" s="25">
        <v>2014</v>
      </c>
      <c r="F18" s="25" t="s">
        <v>14</v>
      </c>
      <c r="G18" s="25" t="s">
        <v>129</v>
      </c>
      <c r="H18" s="21" t="s">
        <v>130</v>
      </c>
      <c r="I18" s="25" t="s">
        <v>160</v>
      </c>
      <c r="J18" s="25">
        <v>30</v>
      </c>
      <c r="K18" s="25">
        <v>15</v>
      </c>
      <c r="L18" s="25">
        <v>24</v>
      </c>
      <c r="M18" s="41" t="s">
        <v>9</v>
      </c>
      <c r="N18" s="42" t="str">
        <f>HYPERLINK("http://cuadernosdeadministracion.univalle.edu.co/index.php/cuadernosadmin/article/view/2570/2770","http://cuadernosdeadministracion.univalle.edu.co/index.php/cuadernosadmin/article/view/2570/2770")</f>
        <v>http://cuadernosdeadministracion.univalle.edu.co/index.php/cuadernosadmin/article/view/2570/2770</v>
      </c>
      <c r="O18" s="21" t="s">
        <v>57</v>
      </c>
      <c r="P18" s="25" t="s">
        <v>139</v>
      </c>
      <c r="Q18" s="25"/>
      <c r="R18" s="21" t="s">
        <v>133</v>
      </c>
      <c r="S18" s="21" t="s">
        <v>57</v>
      </c>
      <c r="T18" s="21" t="s">
        <v>57</v>
      </c>
      <c r="U18" s="21">
        <v>1</v>
      </c>
      <c r="V18" s="21" t="s">
        <v>57</v>
      </c>
      <c r="W18" s="21" t="s">
        <v>57</v>
      </c>
      <c r="X18" s="22"/>
      <c r="Y18" s="22"/>
    </row>
    <row r="19" spans="1:26" ht="54" customHeight="1">
      <c r="A19" s="17">
        <v>14</v>
      </c>
      <c r="B19" s="17" t="s">
        <v>183</v>
      </c>
      <c r="C19" s="25" t="s">
        <v>184</v>
      </c>
      <c r="D19" s="25">
        <v>3</v>
      </c>
      <c r="E19" s="17">
        <v>2014</v>
      </c>
      <c r="F19" s="25" t="s">
        <v>185</v>
      </c>
      <c r="G19" s="21" t="s">
        <v>186</v>
      </c>
      <c r="H19" s="21" t="s">
        <v>187</v>
      </c>
      <c r="I19" s="25" t="s">
        <v>188</v>
      </c>
      <c r="J19" s="25">
        <v>14</v>
      </c>
      <c r="K19" s="25">
        <v>7</v>
      </c>
      <c r="L19" s="25">
        <v>12</v>
      </c>
      <c r="M19" s="21" t="s">
        <v>9</v>
      </c>
      <c r="N19" s="42" t="str">
        <f>HYPERLINK("http://www.iabe.org/domains/IABE-DOI/article.aspx?DOI=EJBR-14-3.1","http://www.iabe.org/domains/IABE-DOI/article.aspx?DOI=EJBR-14-3.1")</f>
        <v>http://www.iabe.org/domains/IABE-DOI/article.aspx?DOI=EJBR-14-3.1</v>
      </c>
      <c r="O19" s="25" t="s">
        <v>189</v>
      </c>
      <c r="P19" s="25"/>
      <c r="Q19" s="25"/>
      <c r="R19" s="21" t="s">
        <v>57</v>
      </c>
      <c r="S19" s="21" t="s">
        <v>57</v>
      </c>
      <c r="T19" s="21" t="s">
        <v>57</v>
      </c>
      <c r="U19" s="21">
        <v>11</v>
      </c>
      <c r="V19" s="21" t="s">
        <v>57</v>
      </c>
      <c r="W19" s="21" t="s">
        <v>57</v>
      </c>
      <c r="X19" s="22"/>
      <c r="Y19" s="22"/>
    </row>
    <row r="20" spans="1:26" ht="54" customHeight="1">
      <c r="A20" s="17">
        <v>15</v>
      </c>
      <c r="B20" s="25" t="s">
        <v>190</v>
      </c>
      <c r="C20" s="25" t="s">
        <v>191</v>
      </c>
      <c r="D20" s="25">
        <v>3</v>
      </c>
      <c r="E20" s="17">
        <v>2014</v>
      </c>
      <c r="F20" s="25" t="s">
        <v>15</v>
      </c>
      <c r="G20" s="25" t="s">
        <v>192</v>
      </c>
      <c r="H20" s="21" t="s">
        <v>130</v>
      </c>
      <c r="I20" s="25" t="s">
        <v>193</v>
      </c>
      <c r="J20" s="25">
        <v>7</v>
      </c>
      <c r="K20" s="25">
        <v>55</v>
      </c>
      <c r="L20" s="25">
        <v>94</v>
      </c>
      <c r="M20" s="46" t="s">
        <v>9</v>
      </c>
      <c r="N20" s="42" t="str">
        <f>HYPERLINK("http://revistas.eia.edu.co/index.php/SDP/article/view/659/627","http://revistas.eia.edu.co/index.php/SDP/article/view/659/627")</f>
        <v>http://revistas.eia.edu.co/index.php/SDP/article/view/659/627</v>
      </c>
      <c r="O20" s="21" t="s">
        <v>57</v>
      </c>
      <c r="P20" s="25"/>
      <c r="Q20" s="25"/>
      <c r="R20" s="21" t="s">
        <v>194</v>
      </c>
      <c r="S20" s="21" t="s">
        <v>57</v>
      </c>
      <c r="T20" s="21" t="s">
        <v>57</v>
      </c>
      <c r="U20" s="21">
        <v>0</v>
      </c>
      <c r="V20" s="21" t="s">
        <v>57</v>
      </c>
      <c r="W20" s="21" t="s">
        <v>57</v>
      </c>
      <c r="X20" s="22"/>
      <c r="Y20" s="22"/>
    </row>
    <row r="21" spans="1:26" ht="54" customHeight="1">
      <c r="A21" s="17">
        <v>16</v>
      </c>
      <c r="B21" s="25" t="s">
        <v>195</v>
      </c>
      <c r="C21" s="25" t="s">
        <v>196</v>
      </c>
      <c r="D21" s="25">
        <v>3</v>
      </c>
      <c r="E21" s="17">
        <v>2015</v>
      </c>
      <c r="F21" s="25" t="s">
        <v>6</v>
      </c>
      <c r="G21" s="25" t="s">
        <v>129</v>
      </c>
      <c r="H21" s="21" t="s">
        <v>130</v>
      </c>
      <c r="I21" s="25" t="s">
        <v>179</v>
      </c>
      <c r="J21" s="25">
        <v>28</v>
      </c>
      <c r="K21" s="25">
        <v>91</v>
      </c>
      <c r="L21" s="25">
        <v>112</v>
      </c>
      <c r="M21" s="46" t="s">
        <v>7</v>
      </c>
      <c r="N21" s="42" t="str">
        <f>HYPERLINK("http://revistas.javeriana.edu.co/index.php/cuadernos_admon/article/view/11204","http://revistas.javeriana.edu.co/index.php/cuadernos_admon/article/view/11204")</f>
        <v>http://revistas.javeriana.edu.co/index.php/cuadernos_admon/article/view/11204</v>
      </c>
      <c r="O21" s="21" t="s">
        <v>57</v>
      </c>
      <c r="P21" s="25"/>
      <c r="Q21" s="25"/>
      <c r="R21" s="21" t="s">
        <v>133</v>
      </c>
      <c r="S21" s="21" t="s">
        <v>134</v>
      </c>
      <c r="T21" s="21" t="s">
        <v>57</v>
      </c>
      <c r="U21" s="21">
        <v>11</v>
      </c>
      <c r="V21" s="21" t="s">
        <v>57</v>
      </c>
      <c r="W21" s="21" t="s">
        <v>57</v>
      </c>
      <c r="X21" s="22"/>
      <c r="Y21" s="22"/>
    </row>
    <row r="22" spans="1:26" ht="54" customHeight="1">
      <c r="A22" s="40">
        <v>17</v>
      </c>
      <c r="B22" s="25" t="s">
        <v>197</v>
      </c>
      <c r="C22" s="25" t="s">
        <v>198</v>
      </c>
      <c r="D22" s="25">
        <v>3</v>
      </c>
      <c r="E22" s="17">
        <v>2015</v>
      </c>
      <c r="F22" s="25" t="s">
        <v>185</v>
      </c>
      <c r="G22" s="25" t="s">
        <v>199</v>
      </c>
      <c r="H22" s="21" t="s">
        <v>130</v>
      </c>
      <c r="I22" s="25" t="s">
        <v>200</v>
      </c>
      <c r="J22" s="25">
        <v>79</v>
      </c>
      <c r="K22" s="25">
        <v>74</v>
      </c>
      <c r="L22" s="25">
        <v>92</v>
      </c>
      <c r="M22" s="46" t="s">
        <v>9</v>
      </c>
      <c r="N22" s="45" t="s">
        <v>201</v>
      </c>
      <c r="O22" s="21" t="s">
        <v>57</v>
      </c>
      <c r="P22" s="25"/>
      <c r="Q22" s="25"/>
      <c r="R22" s="21" t="s">
        <v>202</v>
      </c>
      <c r="S22" s="21" t="s">
        <v>57</v>
      </c>
      <c r="T22" s="21" t="s">
        <v>57</v>
      </c>
      <c r="U22" s="21">
        <v>11</v>
      </c>
      <c r="V22" s="21" t="s">
        <v>57</v>
      </c>
      <c r="W22" s="21" t="s">
        <v>203</v>
      </c>
      <c r="X22" s="22"/>
      <c r="Y22" s="22"/>
    </row>
    <row r="23" spans="1:26" ht="75" customHeight="1">
      <c r="A23" s="50">
        <v>18</v>
      </c>
      <c r="B23" s="50" t="s">
        <v>204</v>
      </c>
      <c r="C23" s="50" t="s">
        <v>205</v>
      </c>
      <c r="D23" s="50">
        <v>5</v>
      </c>
      <c r="E23" s="50">
        <v>2016</v>
      </c>
      <c r="F23" s="50" t="s">
        <v>15</v>
      </c>
      <c r="G23" s="50" t="s">
        <v>129</v>
      </c>
      <c r="H23" s="51" t="s">
        <v>130</v>
      </c>
      <c r="I23" s="50" t="s">
        <v>206</v>
      </c>
      <c r="J23" s="50">
        <v>32</v>
      </c>
      <c r="K23" s="50">
        <v>100</v>
      </c>
      <c r="L23" s="50">
        <v>114</v>
      </c>
      <c r="M23" s="52" t="s">
        <v>9</v>
      </c>
      <c r="N23" s="50" t="str">
        <f>HYPERLINK("http://cuadernosdeadministracion.univalle.edu.co/index.php/cuadernos_de_administracion/article/view/4283/6733","http://cuadernosdeadministracion.univalle.edu.co/index.php/cuadernos_de_administracion/article/view/4283/6733")</f>
        <v>http://cuadernosdeadministracion.univalle.edu.co/index.php/cuadernos_de_administracion/article/view/4283/6733</v>
      </c>
      <c r="O23" s="51" t="s">
        <v>57</v>
      </c>
      <c r="P23" s="50"/>
      <c r="Q23" s="50"/>
      <c r="R23" s="51" t="s">
        <v>133</v>
      </c>
      <c r="S23" s="51" t="s">
        <v>57</v>
      </c>
      <c r="T23" s="51" t="s">
        <v>57</v>
      </c>
      <c r="U23" s="51">
        <v>11</v>
      </c>
      <c r="V23" s="21" t="s">
        <v>57</v>
      </c>
      <c r="W23" s="21" t="s">
        <v>57</v>
      </c>
      <c r="X23" s="38"/>
      <c r="Y23" s="38"/>
      <c r="Z23" s="39"/>
    </row>
    <row r="24" spans="1:26" ht="15.75" customHeight="1">
      <c r="A24" s="40">
        <v>19</v>
      </c>
      <c r="B24" s="53" t="s">
        <v>207</v>
      </c>
      <c r="C24" s="25" t="s">
        <v>208</v>
      </c>
      <c r="D24" s="25">
        <v>3</v>
      </c>
      <c r="E24" s="25">
        <v>2016</v>
      </c>
      <c r="F24" s="25" t="s">
        <v>209</v>
      </c>
      <c r="G24" s="25" t="s">
        <v>210</v>
      </c>
      <c r="H24" s="21" t="s">
        <v>113</v>
      </c>
      <c r="I24" s="54">
        <v>15245861</v>
      </c>
      <c r="J24" s="17">
        <v>16</v>
      </c>
      <c r="K24" s="25">
        <v>669</v>
      </c>
      <c r="L24" s="25">
        <v>696</v>
      </c>
      <c r="M24" s="21" t="s">
        <v>7</v>
      </c>
      <c r="N24" s="42" t="str">
        <f>HYPERLINK("https://www.degruyter.com/view/j/gej.2016.16.issue-4/gej-2015-0037/gej-2015-0037.xml","https://www.degruyter.com/view/j/gej.2016.16.issue-4/gej-2015-0037/gej-2015-0037.xml")</f>
        <v>https://www.degruyter.com/view/j/gej.2016.16.issue-4/gej-2015-0037/gej-2015-0037.xml</v>
      </c>
      <c r="O24" s="25" t="s">
        <v>211</v>
      </c>
      <c r="P24" s="25"/>
      <c r="Q24" s="25"/>
      <c r="R24" s="21" t="s">
        <v>57</v>
      </c>
      <c r="S24" s="45" t="s">
        <v>134</v>
      </c>
      <c r="T24" s="21" t="s">
        <v>212</v>
      </c>
      <c r="U24" s="21">
        <v>11</v>
      </c>
      <c r="V24" s="21" t="s">
        <v>57</v>
      </c>
      <c r="W24" s="21" t="s">
        <v>57</v>
      </c>
      <c r="X24" s="22"/>
      <c r="Y24" s="22"/>
    </row>
    <row r="25" spans="1:26" ht="30" customHeight="1">
      <c r="A25" s="55">
        <v>20</v>
      </c>
      <c r="B25" s="21" t="s">
        <v>213</v>
      </c>
      <c r="C25" s="25" t="s">
        <v>198</v>
      </c>
      <c r="D25" s="21">
        <v>3</v>
      </c>
      <c r="E25" s="21">
        <v>2017</v>
      </c>
      <c r="F25" s="21" t="s">
        <v>185</v>
      </c>
      <c r="G25" s="25" t="s">
        <v>199</v>
      </c>
      <c r="H25" s="21" t="s">
        <v>130</v>
      </c>
      <c r="I25" s="25" t="s">
        <v>200</v>
      </c>
      <c r="J25" s="21">
        <v>81</v>
      </c>
      <c r="K25" s="21">
        <v>9</v>
      </c>
      <c r="L25" s="21">
        <v>23</v>
      </c>
      <c r="M25" s="21" t="s">
        <v>9</v>
      </c>
      <c r="N25" s="45" t="s">
        <v>214</v>
      </c>
      <c r="O25" s="21" t="s">
        <v>215</v>
      </c>
      <c r="P25" s="25"/>
      <c r="Q25" s="25"/>
      <c r="R25" s="21" t="s">
        <v>202</v>
      </c>
      <c r="S25" s="21" t="s">
        <v>57</v>
      </c>
      <c r="T25" s="21" t="s">
        <v>57</v>
      </c>
      <c r="U25" s="21">
        <v>11</v>
      </c>
      <c r="V25" s="21" t="s">
        <v>57</v>
      </c>
      <c r="W25" s="21" t="s">
        <v>57</v>
      </c>
      <c r="X25" s="22"/>
      <c r="Y25" s="22"/>
    </row>
    <row r="26" spans="1:26" ht="30" customHeight="1">
      <c r="A26" s="55">
        <v>21</v>
      </c>
      <c r="B26" s="21" t="s">
        <v>216</v>
      </c>
      <c r="C26" s="21" t="s">
        <v>217</v>
      </c>
      <c r="D26" s="21">
        <v>3</v>
      </c>
      <c r="E26" s="21">
        <v>2017</v>
      </c>
      <c r="F26" s="21" t="s">
        <v>17</v>
      </c>
      <c r="G26" s="21" t="s">
        <v>165</v>
      </c>
      <c r="H26" s="21" t="s">
        <v>166</v>
      </c>
      <c r="I26" s="25" t="s">
        <v>167</v>
      </c>
      <c r="J26" s="21">
        <v>21</v>
      </c>
      <c r="K26" s="21">
        <v>89</v>
      </c>
      <c r="L26" s="21">
        <v>101</v>
      </c>
      <c r="M26" s="21" t="s">
        <v>7</v>
      </c>
      <c r="N26" s="45" t="s">
        <v>218</v>
      </c>
      <c r="O26" s="21" t="s">
        <v>219</v>
      </c>
      <c r="P26" s="25"/>
      <c r="Q26" s="25"/>
      <c r="R26" s="21" t="s">
        <v>57</v>
      </c>
      <c r="S26" s="21" t="s">
        <v>57</v>
      </c>
      <c r="T26" s="21" t="s">
        <v>169</v>
      </c>
      <c r="U26" s="21" t="s">
        <v>57</v>
      </c>
      <c r="V26" s="21" t="s">
        <v>57</v>
      </c>
      <c r="W26" s="21" t="s">
        <v>57</v>
      </c>
      <c r="X26" s="22"/>
      <c r="Y26" s="22"/>
    </row>
    <row r="27" spans="1:26" ht="30" customHeight="1">
      <c r="A27" s="40">
        <v>22</v>
      </c>
      <c r="B27" s="56" t="s">
        <v>220</v>
      </c>
      <c r="C27" s="56" t="s">
        <v>221</v>
      </c>
      <c r="D27" s="56">
        <v>4</v>
      </c>
      <c r="E27" s="25">
        <v>2017</v>
      </c>
      <c r="F27" s="25" t="s">
        <v>17</v>
      </c>
      <c r="G27" s="25" t="s">
        <v>222</v>
      </c>
      <c r="H27" s="57" t="s">
        <v>130</v>
      </c>
      <c r="I27" s="25" t="s">
        <v>223</v>
      </c>
      <c r="J27" s="25">
        <v>84</v>
      </c>
      <c r="K27" s="25">
        <v>175</v>
      </c>
      <c r="L27" s="25">
        <v>189</v>
      </c>
      <c r="M27" s="21" t="s">
        <v>224</v>
      </c>
      <c r="N27" s="58" t="s">
        <v>225</v>
      </c>
      <c r="O27" s="56" t="s">
        <v>226</v>
      </c>
      <c r="P27" s="25"/>
      <c r="Q27" s="25"/>
      <c r="R27" s="59" t="s">
        <v>57</v>
      </c>
      <c r="S27" s="21" t="s">
        <v>134</v>
      </c>
      <c r="T27" s="46">
        <v>11</v>
      </c>
      <c r="U27" s="21">
        <v>0</v>
      </c>
      <c r="V27" s="21" t="s">
        <v>57</v>
      </c>
      <c r="W27" s="21" t="s">
        <v>57</v>
      </c>
      <c r="X27" s="22"/>
      <c r="Y27" s="22"/>
    </row>
    <row r="28" spans="1:26" ht="30" customHeight="1">
      <c r="A28" s="55">
        <v>23</v>
      </c>
      <c r="B28" s="25" t="s">
        <v>227</v>
      </c>
      <c r="C28" s="25" t="s">
        <v>228</v>
      </c>
      <c r="D28" s="25">
        <v>3</v>
      </c>
      <c r="E28" s="25">
        <v>2018</v>
      </c>
      <c r="F28" s="25" t="s">
        <v>17</v>
      </c>
      <c r="G28" s="25" t="s">
        <v>229</v>
      </c>
      <c r="H28" s="57" t="s">
        <v>122</v>
      </c>
      <c r="I28" s="25" t="s">
        <v>230</v>
      </c>
      <c r="J28" s="25">
        <v>56</v>
      </c>
      <c r="K28" s="25">
        <v>1167</v>
      </c>
      <c r="L28" s="25">
        <v>1182</v>
      </c>
      <c r="M28" s="25" t="s">
        <v>224</v>
      </c>
      <c r="N28" s="25" t="s">
        <v>231</v>
      </c>
      <c r="O28" s="25" t="s">
        <v>232</v>
      </c>
      <c r="P28" s="25"/>
      <c r="Q28" s="25"/>
      <c r="R28" s="21" t="s">
        <v>57</v>
      </c>
      <c r="S28" s="21" t="s">
        <v>125</v>
      </c>
      <c r="T28" s="46">
        <v>77</v>
      </c>
      <c r="U28" s="21">
        <v>11</v>
      </c>
      <c r="V28" s="21" t="s">
        <v>57</v>
      </c>
      <c r="W28" s="21" t="s">
        <v>57</v>
      </c>
      <c r="X28" s="22"/>
      <c r="Y28" s="22"/>
    </row>
    <row r="29" spans="1:26" ht="30" customHeight="1">
      <c r="A29" s="40">
        <v>24</v>
      </c>
      <c r="B29" s="25" t="s">
        <v>233</v>
      </c>
      <c r="C29" s="25" t="s">
        <v>234</v>
      </c>
      <c r="D29" s="25">
        <v>3</v>
      </c>
      <c r="E29" s="25">
        <v>2018</v>
      </c>
      <c r="F29" s="25" t="s">
        <v>15</v>
      </c>
      <c r="G29" s="25" t="s">
        <v>235</v>
      </c>
      <c r="H29" s="57" t="s">
        <v>130</v>
      </c>
      <c r="I29" s="25" t="s">
        <v>236</v>
      </c>
      <c r="J29" s="25">
        <v>28</v>
      </c>
      <c r="K29" s="25">
        <v>117</v>
      </c>
      <c r="L29" s="25">
        <v>132</v>
      </c>
      <c r="M29" s="25" t="s">
        <v>224</v>
      </c>
      <c r="N29" s="25" t="s">
        <v>237</v>
      </c>
      <c r="O29" s="25" t="s">
        <v>238</v>
      </c>
      <c r="P29" s="25"/>
      <c r="Q29" s="25"/>
      <c r="R29" s="21" t="s">
        <v>194</v>
      </c>
      <c r="S29" s="21" t="s">
        <v>239</v>
      </c>
      <c r="T29" s="46">
        <v>7</v>
      </c>
      <c r="U29" s="21">
        <v>11</v>
      </c>
      <c r="V29" s="21" t="s">
        <v>57</v>
      </c>
      <c r="W29" s="21" t="s">
        <v>57</v>
      </c>
      <c r="X29" s="22"/>
      <c r="Y29" s="22"/>
    </row>
    <row r="30" spans="1:26" ht="30" customHeight="1">
      <c r="A30" s="55">
        <v>25</v>
      </c>
      <c r="B30" s="25" t="s">
        <v>240</v>
      </c>
      <c r="C30" s="25" t="s">
        <v>241</v>
      </c>
      <c r="D30" s="25">
        <v>3</v>
      </c>
      <c r="E30" s="25">
        <v>2018</v>
      </c>
      <c r="F30" s="25" t="s">
        <v>6</v>
      </c>
      <c r="G30" s="25" t="s">
        <v>242</v>
      </c>
      <c r="H30" s="57" t="s">
        <v>130</v>
      </c>
      <c r="I30" s="25" t="s">
        <v>243</v>
      </c>
      <c r="J30" s="25">
        <v>39</v>
      </c>
      <c r="K30" s="25">
        <v>27</v>
      </c>
      <c r="L30" s="25">
        <v>40</v>
      </c>
      <c r="M30" s="25"/>
      <c r="N30" s="25" t="s">
        <v>244</v>
      </c>
      <c r="O30" s="25" t="s">
        <v>245</v>
      </c>
      <c r="P30" s="25"/>
      <c r="Q30" s="25"/>
      <c r="R30" s="21" t="s">
        <v>194</v>
      </c>
      <c r="S30" s="25"/>
      <c r="T30" s="41"/>
      <c r="U30" s="21">
        <v>11</v>
      </c>
      <c r="V30" s="21" t="s">
        <v>57</v>
      </c>
      <c r="W30" s="21" t="s">
        <v>57</v>
      </c>
      <c r="X30" s="22"/>
      <c r="Y30" s="22"/>
    </row>
    <row r="31" spans="1:26" ht="30" customHeight="1">
      <c r="A31" s="55">
        <v>26</v>
      </c>
      <c r="B31" s="25" t="s">
        <v>246</v>
      </c>
      <c r="C31" s="25" t="s">
        <v>247</v>
      </c>
      <c r="D31" s="25">
        <v>3</v>
      </c>
      <c r="E31" s="25">
        <v>2018</v>
      </c>
      <c r="F31" s="25" t="s">
        <v>18</v>
      </c>
      <c r="G31" s="25" t="s">
        <v>248</v>
      </c>
      <c r="H31" s="57" t="s">
        <v>249</v>
      </c>
      <c r="I31" s="25" t="s">
        <v>250</v>
      </c>
      <c r="J31" s="25">
        <v>91</v>
      </c>
      <c r="K31" s="25">
        <v>181</v>
      </c>
      <c r="L31" s="25">
        <v>194</v>
      </c>
      <c r="M31" s="25" t="s">
        <v>224</v>
      </c>
      <c r="N31" s="25" t="s">
        <v>251</v>
      </c>
      <c r="O31" s="25" t="s">
        <v>252</v>
      </c>
      <c r="P31" s="25"/>
      <c r="Q31" s="25"/>
      <c r="R31" s="21" t="s">
        <v>57</v>
      </c>
      <c r="S31" s="21" t="s">
        <v>125</v>
      </c>
      <c r="T31" s="46">
        <v>144</v>
      </c>
      <c r="U31" s="21">
        <v>11</v>
      </c>
      <c r="V31" s="21" t="s">
        <v>57</v>
      </c>
      <c r="W31" s="21" t="s">
        <v>57</v>
      </c>
      <c r="X31" s="22"/>
      <c r="Y31" s="22"/>
    </row>
    <row r="32" spans="1:26" ht="30" customHeight="1">
      <c r="A32" s="40">
        <v>27</v>
      </c>
      <c r="B32" s="25" t="s">
        <v>253</v>
      </c>
      <c r="C32" s="25" t="s">
        <v>254</v>
      </c>
      <c r="D32" s="25">
        <v>3</v>
      </c>
      <c r="E32" s="25">
        <v>2018</v>
      </c>
      <c r="F32" s="25" t="s">
        <v>19</v>
      </c>
      <c r="G32" s="25" t="s">
        <v>255</v>
      </c>
      <c r="H32" s="57" t="s">
        <v>187</v>
      </c>
      <c r="I32" s="25" t="s">
        <v>256</v>
      </c>
      <c r="J32" s="25">
        <v>19</v>
      </c>
      <c r="K32" s="25">
        <v>336</v>
      </c>
      <c r="L32" s="25">
        <v>356</v>
      </c>
      <c r="M32" s="21" t="s">
        <v>224</v>
      </c>
      <c r="N32" s="25" t="s">
        <v>257</v>
      </c>
      <c r="O32" s="21" t="s">
        <v>57</v>
      </c>
      <c r="P32" s="25"/>
      <c r="Q32" s="25"/>
      <c r="R32" s="21" t="s">
        <v>57</v>
      </c>
      <c r="S32" s="21" t="s">
        <v>125</v>
      </c>
      <c r="T32" s="46">
        <v>20</v>
      </c>
      <c r="U32" s="21">
        <v>11</v>
      </c>
      <c r="V32" s="21" t="s">
        <v>57</v>
      </c>
      <c r="W32" s="21" t="s">
        <v>57</v>
      </c>
      <c r="X32" s="22"/>
      <c r="Y32" s="22"/>
    </row>
    <row r="33" spans="1:25" ht="30" customHeight="1">
      <c r="A33" s="55">
        <v>28</v>
      </c>
      <c r="B33" s="25" t="s">
        <v>258</v>
      </c>
      <c r="C33" s="25" t="s">
        <v>259</v>
      </c>
      <c r="D33" s="25">
        <v>4</v>
      </c>
      <c r="E33" s="25">
        <v>2018</v>
      </c>
      <c r="F33" s="25" t="s">
        <v>260</v>
      </c>
      <c r="G33" s="25" t="s">
        <v>261</v>
      </c>
      <c r="H33" s="57" t="s">
        <v>130</v>
      </c>
      <c r="I33" s="25" t="s">
        <v>262</v>
      </c>
      <c r="J33" s="25">
        <v>26</v>
      </c>
      <c r="K33" s="25">
        <v>9</v>
      </c>
      <c r="L33" s="25">
        <v>25</v>
      </c>
      <c r="M33" s="21" t="s">
        <v>57</v>
      </c>
      <c r="N33" s="45" t="s">
        <v>263</v>
      </c>
      <c r="O33" s="25" t="s">
        <v>264</v>
      </c>
      <c r="P33" s="25"/>
      <c r="Q33" s="25"/>
      <c r="R33" s="21" t="s">
        <v>145</v>
      </c>
      <c r="S33" s="21" t="s">
        <v>57</v>
      </c>
      <c r="T33" s="46" t="s">
        <v>57</v>
      </c>
      <c r="U33" s="21">
        <v>11</v>
      </c>
      <c r="V33" s="21" t="s">
        <v>57</v>
      </c>
      <c r="W33" s="21" t="s">
        <v>203</v>
      </c>
      <c r="X33" s="22"/>
      <c r="Y33" s="22"/>
    </row>
    <row r="34" spans="1:25" ht="30" customHeight="1">
      <c r="A34" s="55">
        <v>29</v>
      </c>
      <c r="B34" s="25" t="s">
        <v>265</v>
      </c>
      <c r="C34" s="25" t="s">
        <v>266</v>
      </c>
      <c r="D34" s="25">
        <v>4</v>
      </c>
      <c r="E34" s="25">
        <v>2018</v>
      </c>
      <c r="F34" s="25" t="s">
        <v>14</v>
      </c>
      <c r="G34" s="25" t="s">
        <v>267</v>
      </c>
      <c r="H34" s="57" t="s">
        <v>122</v>
      </c>
      <c r="I34" s="25" t="s">
        <v>268</v>
      </c>
      <c r="J34" s="25">
        <v>36</v>
      </c>
      <c r="K34" s="25">
        <v>170</v>
      </c>
      <c r="L34" s="25">
        <v>183</v>
      </c>
      <c r="M34" s="21" t="s">
        <v>224</v>
      </c>
      <c r="N34" s="45" t="s">
        <v>269</v>
      </c>
      <c r="O34" s="21" t="s">
        <v>270</v>
      </c>
      <c r="P34" s="25"/>
      <c r="Q34" s="25"/>
      <c r="R34" s="21" t="s">
        <v>57</v>
      </c>
      <c r="S34" s="21" t="s">
        <v>117</v>
      </c>
      <c r="T34" s="46">
        <v>68</v>
      </c>
      <c r="U34" s="21">
        <v>0</v>
      </c>
      <c r="V34" s="21" t="s">
        <v>57</v>
      </c>
      <c r="W34" s="21" t="s">
        <v>57</v>
      </c>
      <c r="X34" s="22"/>
      <c r="Y34" s="22"/>
    </row>
    <row r="35" spans="1:25" ht="30" customHeight="1">
      <c r="A35" s="40">
        <v>30</v>
      </c>
      <c r="B35" s="25" t="s">
        <v>271</v>
      </c>
      <c r="C35" s="25" t="s">
        <v>103</v>
      </c>
      <c r="D35" s="25">
        <v>1</v>
      </c>
      <c r="E35" s="19">
        <v>2012</v>
      </c>
      <c r="F35" s="25" t="s">
        <v>14</v>
      </c>
      <c r="G35" s="25" t="s">
        <v>153</v>
      </c>
      <c r="H35" s="57" t="s">
        <v>130</v>
      </c>
      <c r="I35" s="25" t="s">
        <v>154</v>
      </c>
      <c r="J35" s="25">
        <v>28</v>
      </c>
      <c r="K35" s="25">
        <v>125</v>
      </c>
      <c r="L35" s="25">
        <v>148</v>
      </c>
      <c r="M35" s="21" t="s">
        <v>57</v>
      </c>
      <c r="N35" s="45" t="s">
        <v>272</v>
      </c>
      <c r="O35" s="21" t="s">
        <v>57</v>
      </c>
      <c r="P35" s="25"/>
      <c r="Q35" s="25"/>
      <c r="R35" s="21" t="s">
        <v>145</v>
      </c>
      <c r="S35" s="21" t="s">
        <v>57</v>
      </c>
      <c r="T35" s="46" t="s">
        <v>57</v>
      </c>
      <c r="U35" s="21" t="s">
        <v>57</v>
      </c>
      <c r="V35" s="21" t="s">
        <v>57</v>
      </c>
      <c r="W35" s="21" t="s">
        <v>57</v>
      </c>
      <c r="X35" s="22"/>
      <c r="Y35" s="22"/>
    </row>
    <row r="36" spans="1:25" ht="30" customHeight="1">
      <c r="A36" s="55">
        <v>31</v>
      </c>
      <c r="B36" s="25" t="s">
        <v>273</v>
      </c>
      <c r="C36" s="21" t="s">
        <v>274</v>
      </c>
      <c r="D36" s="25">
        <v>3</v>
      </c>
      <c r="E36" s="25">
        <v>2018</v>
      </c>
      <c r="F36" s="25" t="s">
        <v>20</v>
      </c>
      <c r="G36" s="21" t="s">
        <v>275</v>
      </c>
      <c r="H36" s="57" t="s">
        <v>187</v>
      </c>
      <c r="I36" s="25" t="s">
        <v>276</v>
      </c>
      <c r="J36" s="25">
        <v>35</v>
      </c>
      <c r="K36" s="25">
        <v>167</v>
      </c>
      <c r="L36" s="25">
        <v>185</v>
      </c>
      <c r="M36" s="25" t="s">
        <v>277</v>
      </c>
      <c r="N36" s="45" t="s">
        <v>278</v>
      </c>
      <c r="O36" s="21" t="s">
        <v>279</v>
      </c>
      <c r="P36" s="25"/>
      <c r="Q36" s="25"/>
      <c r="R36" s="21" t="s">
        <v>145</v>
      </c>
      <c r="S36" s="21" t="s">
        <v>134</v>
      </c>
      <c r="T36" s="46">
        <v>23</v>
      </c>
      <c r="U36" s="21">
        <v>11</v>
      </c>
      <c r="V36" s="21" t="s">
        <v>57</v>
      </c>
      <c r="W36" s="21" t="s">
        <v>57</v>
      </c>
      <c r="X36" s="22"/>
      <c r="Y36" s="22"/>
    </row>
    <row r="37" spans="1:25" ht="30" customHeight="1">
      <c r="A37" s="40">
        <v>32</v>
      </c>
      <c r="B37" s="21" t="s">
        <v>280</v>
      </c>
      <c r="C37" s="21" t="s">
        <v>281</v>
      </c>
      <c r="D37" s="21">
        <v>5</v>
      </c>
      <c r="E37" s="21">
        <v>2019</v>
      </c>
      <c r="F37" s="21" t="s">
        <v>13</v>
      </c>
      <c r="G37" s="21" t="s">
        <v>282</v>
      </c>
      <c r="H37" s="57" t="s">
        <v>187</v>
      </c>
      <c r="I37" s="21" t="s">
        <v>283</v>
      </c>
      <c r="J37" s="21">
        <v>39</v>
      </c>
      <c r="K37" s="21">
        <v>1</v>
      </c>
      <c r="L37" s="21">
        <v>25</v>
      </c>
      <c r="M37" s="21" t="s">
        <v>57</v>
      </c>
      <c r="N37" s="45" t="s">
        <v>284</v>
      </c>
      <c r="O37" s="21" t="s">
        <v>285</v>
      </c>
      <c r="P37" s="25"/>
      <c r="Q37" s="25"/>
      <c r="R37" s="21" t="s">
        <v>57</v>
      </c>
      <c r="S37" s="21" t="s">
        <v>117</v>
      </c>
      <c r="T37" s="46">
        <v>57</v>
      </c>
      <c r="U37" s="21" t="s">
        <v>57</v>
      </c>
      <c r="V37" s="21" t="s">
        <v>57</v>
      </c>
      <c r="W37" s="21" t="s">
        <v>57</v>
      </c>
      <c r="X37" s="22"/>
      <c r="Y37" s="22"/>
    </row>
    <row r="38" spans="1:25" ht="30" customHeight="1">
      <c r="A38" s="55">
        <v>33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5"/>
      <c r="O38" s="25"/>
      <c r="P38" s="25"/>
      <c r="Q38" s="25"/>
      <c r="R38" s="25"/>
      <c r="S38" s="25"/>
      <c r="T38" s="41"/>
      <c r="U38" s="25"/>
      <c r="V38" s="25"/>
      <c r="W38" s="25"/>
      <c r="X38" s="22"/>
      <c r="Y38" s="22"/>
    </row>
    <row r="39" spans="1:25" ht="30" customHeight="1">
      <c r="A39" s="55">
        <v>34</v>
      </c>
      <c r="B39" s="60"/>
      <c r="C39" s="61"/>
      <c r="D39" s="21"/>
      <c r="E39" s="21"/>
      <c r="F39" s="21"/>
      <c r="G39" s="21"/>
      <c r="H39" s="25"/>
      <c r="I39" s="21"/>
      <c r="J39" s="21"/>
      <c r="K39" s="21"/>
      <c r="L39" s="21"/>
      <c r="M39" s="21"/>
      <c r="N39" s="25"/>
      <c r="O39" s="25"/>
      <c r="P39" s="25"/>
      <c r="Q39" s="25"/>
      <c r="R39" s="25"/>
      <c r="S39" s="25"/>
      <c r="T39" s="41"/>
      <c r="U39" s="25"/>
      <c r="V39" s="25"/>
      <c r="W39" s="25"/>
      <c r="X39" s="22"/>
      <c r="Y39" s="22"/>
    </row>
    <row r="40" spans="1:25" ht="30" customHeight="1">
      <c r="A40" s="40">
        <v>35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41"/>
      <c r="U40" s="25"/>
      <c r="V40" s="25"/>
      <c r="W40" s="25"/>
      <c r="X40" s="22"/>
      <c r="Y40" s="22"/>
    </row>
    <row r="41" spans="1:25" ht="30" customHeight="1">
      <c r="A41" s="55">
        <v>36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41"/>
      <c r="U41" s="25"/>
      <c r="V41" s="25"/>
      <c r="W41" s="25"/>
      <c r="X41" s="22"/>
      <c r="Y41" s="22"/>
    </row>
    <row r="42" spans="1:25" ht="30" customHeight="1">
      <c r="A42" s="55">
        <v>37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41"/>
      <c r="U42" s="25"/>
      <c r="V42" s="25"/>
      <c r="W42" s="25"/>
      <c r="X42" s="22"/>
      <c r="Y42" s="22"/>
    </row>
    <row r="43" spans="1:25" ht="30" customHeight="1">
      <c r="A43" s="40">
        <v>38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41"/>
      <c r="U43" s="25"/>
      <c r="V43" s="25"/>
      <c r="W43" s="25"/>
      <c r="X43" s="22"/>
      <c r="Y43" s="22"/>
    </row>
    <row r="44" spans="1:25" ht="30" customHeight="1">
      <c r="A44" s="55">
        <v>39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41"/>
      <c r="U44" s="25"/>
      <c r="V44" s="25"/>
      <c r="W44" s="25"/>
      <c r="X44" s="22"/>
      <c r="Y44" s="22"/>
    </row>
    <row r="45" spans="1:25" ht="30" customHeight="1">
      <c r="A45" s="40">
        <v>40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41"/>
      <c r="U45" s="25"/>
      <c r="V45" s="25"/>
      <c r="W45" s="25"/>
      <c r="X45" s="22"/>
      <c r="Y45" s="22"/>
    </row>
    <row r="46" spans="1:25" ht="30" customHeight="1">
      <c r="A46" s="55">
        <v>41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41"/>
      <c r="U46" s="25"/>
      <c r="V46" s="25"/>
      <c r="W46" s="25"/>
      <c r="X46" s="22"/>
      <c r="Y46" s="22"/>
    </row>
    <row r="47" spans="1:25" ht="30" customHeight="1">
      <c r="A47" s="55">
        <v>42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41"/>
      <c r="U47" s="25"/>
      <c r="V47" s="25"/>
      <c r="W47" s="25"/>
      <c r="X47" s="22"/>
      <c r="Y47" s="22"/>
    </row>
    <row r="48" spans="1:25" ht="30" customHeight="1">
      <c r="A48" s="40">
        <v>43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41"/>
      <c r="U48" s="25"/>
      <c r="V48" s="25"/>
      <c r="W48" s="25"/>
      <c r="X48" s="22"/>
      <c r="Y48" s="22"/>
    </row>
    <row r="49" spans="1:25" ht="30" customHeight="1">
      <c r="A49" s="55">
        <v>44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41"/>
      <c r="U49" s="25"/>
      <c r="V49" s="25"/>
      <c r="W49" s="25"/>
      <c r="X49" s="22"/>
      <c r="Y49" s="22"/>
    </row>
    <row r="50" spans="1:25" ht="30" customHeight="1">
      <c r="A50" s="55">
        <v>45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41"/>
      <c r="U50" s="25"/>
      <c r="V50" s="25"/>
      <c r="W50" s="25"/>
      <c r="X50" s="22"/>
      <c r="Y50" s="22"/>
    </row>
    <row r="51" spans="1:25" ht="30" customHeight="1">
      <c r="A51" s="40">
        <v>46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41"/>
      <c r="U51" s="25"/>
      <c r="V51" s="25"/>
      <c r="W51" s="25"/>
      <c r="X51" s="22"/>
      <c r="Y51" s="22"/>
    </row>
    <row r="52" spans="1:25" ht="30" customHeight="1">
      <c r="A52" s="55">
        <v>47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41"/>
      <c r="U52" s="25"/>
      <c r="V52" s="25"/>
      <c r="W52" s="25"/>
      <c r="X52" s="22"/>
      <c r="Y52" s="22"/>
    </row>
    <row r="53" spans="1:25" ht="30" customHeight="1">
      <c r="A53" s="40">
        <v>48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41"/>
      <c r="U53" s="25"/>
      <c r="V53" s="25"/>
      <c r="W53" s="25"/>
      <c r="X53" s="22"/>
      <c r="Y53" s="22"/>
    </row>
    <row r="54" spans="1:25" ht="30" customHeight="1">
      <c r="A54" s="55">
        <v>49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41"/>
      <c r="U54" s="25"/>
      <c r="V54" s="25"/>
      <c r="W54" s="25"/>
      <c r="X54" s="22"/>
      <c r="Y54" s="22"/>
    </row>
    <row r="55" spans="1:25" ht="30" customHeight="1">
      <c r="A55" s="55">
        <v>50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41"/>
      <c r="U55" s="25"/>
      <c r="V55" s="25"/>
      <c r="W55" s="25"/>
      <c r="X55" s="22"/>
      <c r="Y55" s="22"/>
    </row>
    <row r="56" spans="1:25" ht="30" customHeight="1">
      <c r="A56" s="40">
        <v>51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41"/>
      <c r="U56" s="25"/>
      <c r="V56" s="25"/>
      <c r="W56" s="25"/>
      <c r="X56" s="22"/>
      <c r="Y56" s="22"/>
    </row>
    <row r="57" spans="1:25" ht="30" customHeight="1">
      <c r="A57" s="40">
        <v>22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41"/>
      <c r="U57" s="25"/>
      <c r="V57" s="25"/>
      <c r="W57" s="22"/>
      <c r="X57" s="22"/>
      <c r="Y57" s="22"/>
    </row>
    <row r="58" spans="1:25" ht="30" customHeight="1">
      <c r="A58" s="40">
        <v>22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41"/>
      <c r="U58" s="25"/>
      <c r="V58" s="25"/>
      <c r="W58" s="22"/>
      <c r="X58" s="22"/>
      <c r="Y58" s="22"/>
    </row>
    <row r="59" spans="1:25" ht="30" customHeight="1">
      <c r="A59" s="40">
        <v>22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41"/>
      <c r="U59" s="25"/>
      <c r="V59" s="25"/>
      <c r="W59" s="22"/>
      <c r="X59" s="22"/>
      <c r="Y59" s="22"/>
    </row>
    <row r="60" spans="1:25" ht="30" customHeight="1">
      <c r="A60" s="40">
        <v>22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41"/>
      <c r="U60" s="25"/>
      <c r="V60" s="25"/>
      <c r="W60" s="22"/>
      <c r="X60" s="22"/>
      <c r="Y60" s="22"/>
    </row>
    <row r="61" spans="1:25" ht="30" customHeight="1">
      <c r="A61" s="40">
        <v>22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41"/>
      <c r="U61" s="25"/>
      <c r="V61" s="25"/>
      <c r="W61" s="22"/>
      <c r="X61" s="22"/>
      <c r="Y61" s="22"/>
    </row>
    <row r="62" spans="1:25" ht="30" customHeight="1">
      <c r="A62" s="40">
        <v>22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41"/>
      <c r="U62" s="25"/>
      <c r="V62" s="25"/>
      <c r="W62" s="22"/>
      <c r="X62" s="22"/>
      <c r="Y62" s="22"/>
    </row>
    <row r="63" spans="1:25" ht="30" customHeight="1">
      <c r="A63" s="40">
        <v>22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41"/>
      <c r="U63" s="25"/>
      <c r="V63" s="25"/>
      <c r="W63" s="22"/>
      <c r="X63" s="22"/>
      <c r="Y63" s="22"/>
    </row>
    <row r="64" spans="1:25" ht="30" customHeight="1">
      <c r="A64" s="40">
        <v>22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41"/>
      <c r="U64" s="25"/>
      <c r="V64" s="25"/>
      <c r="W64" s="22"/>
      <c r="X64" s="22"/>
      <c r="Y64" s="22"/>
    </row>
    <row r="65" spans="1:25" ht="30" customHeight="1">
      <c r="A65" s="40">
        <v>22</v>
      </c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41"/>
      <c r="U65" s="25"/>
      <c r="V65" s="25"/>
      <c r="W65" s="22"/>
      <c r="X65" s="22"/>
      <c r="Y65" s="22"/>
    </row>
    <row r="66" spans="1:25" ht="30" customHeight="1">
      <c r="A66" s="40">
        <v>22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41"/>
      <c r="U66" s="25"/>
      <c r="V66" s="25"/>
      <c r="W66" s="22"/>
      <c r="X66" s="22"/>
      <c r="Y66" s="22"/>
    </row>
    <row r="67" spans="1:25" ht="30" customHeight="1">
      <c r="A67" s="40">
        <v>22</v>
      </c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41"/>
      <c r="U67" s="25"/>
      <c r="V67" s="25"/>
      <c r="W67" s="22"/>
      <c r="X67" s="22"/>
      <c r="Y67" s="22"/>
    </row>
    <row r="68" spans="1:25" ht="30" customHeight="1">
      <c r="A68" s="40">
        <v>22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41"/>
      <c r="U68" s="25"/>
      <c r="V68" s="25"/>
      <c r="W68" s="22"/>
      <c r="X68" s="22"/>
      <c r="Y68" s="22"/>
    </row>
    <row r="69" spans="1:25" ht="30" customHeight="1">
      <c r="A69" s="40">
        <v>22</v>
      </c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41"/>
      <c r="U69" s="25"/>
      <c r="V69" s="25"/>
      <c r="W69" s="22"/>
      <c r="X69" s="22"/>
      <c r="Y69" s="22"/>
    </row>
    <row r="70" spans="1:25" ht="30" customHeight="1">
      <c r="A70" s="40">
        <v>22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41"/>
      <c r="U70" s="25"/>
      <c r="V70" s="25"/>
      <c r="W70" s="22"/>
      <c r="X70" s="22"/>
      <c r="Y70" s="22"/>
    </row>
    <row r="71" spans="1:25" ht="30" customHeight="1">
      <c r="A71" s="40">
        <v>22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41"/>
      <c r="U71" s="25"/>
      <c r="V71" s="25"/>
      <c r="W71" s="22"/>
      <c r="X71" s="22"/>
      <c r="Y71" s="22"/>
    </row>
    <row r="72" spans="1:25" ht="30" customHeight="1">
      <c r="A72" s="40">
        <v>22</v>
      </c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41"/>
      <c r="U72" s="25"/>
      <c r="V72" s="25"/>
      <c r="W72" s="22"/>
      <c r="X72" s="22"/>
      <c r="Y72" s="22"/>
    </row>
    <row r="73" spans="1:25" ht="30" customHeight="1">
      <c r="A73" s="40">
        <v>22</v>
      </c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41"/>
      <c r="U73" s="25"/>
      <c r="V73" s="25"/>
      <c r="W73" s="22"/>
      <c r="X73" s="22"/>
      <c r="Y73" s="22"/>
    </row>
    <row r="74" spans="1:25" ht="30" customHeight="1">
      <c r="A74" s="40">
        <v>22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41"/>
      <c r="U74" s="25"/>
      <c r="V74" s="25"/>
      <c r="W74" s="22"/>
      <c r="X74" s="22"/>
      <c r="Y74" s="22"/>
    </row>
    <row r="75" spans="1:25" ht="30" customHeight="1">
      <c r="A75" s="40">
        <v>22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41"/>
      <c r="U75" s="25"/>
      <c r="V75" s="25"/>
      <c r="W75" s="22"/>
      <c r="X75" s="22"/>
      <c r="Y75" s="22"/>
    </row>
    <row r="76" spans="1:25" ht="30" customHeight="1">
      <c r="A76" s="40">
        <v>22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41"/>
      <c r="U76" s="25"/>
      <c r="V76" s="25"/>
      <c r="W76" s="22"/>
      <c r="X76" s="22"/>
      <c r="Y76" s="22"/>
    </row>
    <row r="77" spans="1:25" ht="30" customHeight="1">
      <c r="A77" s="40">
        <v>22</v>
      </c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41"/>
      <c r="U77" s="25"/>
      <c r="V77" s="25"/>
      <c r="W77" s="22"/>
      <c r="X77" s="22"/>
      <c r="Y77" s="22"/>
    </row>
    <row r="78" spans="1:25" ht="30" customHeight="1">
      <c r="A78" s="40">
        <v>22</v>
      </c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41"/>
      <c r="U78" s="25"/>
      <c r="V78" s="25"/>
      <c r="W78" s="22"/>
      <c r="X78" s="22"/>
      <c r="Y78" s="22"/>
    </row>
    <row r="79" spans="1:25" ht="30" customHeight="1">
      <c r="A79" s="40">
        <v>22</v>
      </c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41"/>
      <c r="U79" s="25"/>
      <c r="V79" s="25"/>
      <c r="W79" s="22"/>
      <c r="X79" s="22"/>
      <c r="Y79" s="22"/>
    </row>
    <row r="80" spans="1:25" ht="30" customHeight="1">
      <c r="A80" s="40">
        <v>22</v>
      </c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41"/>
      <c r="U80" s="25"/>
      <c r="V80" s="25"/>
      <c r="W80" s="22"/>
      <c r="X80" s="22"/>
      <c r="Y80" s="22"/>
    </row>
    <row r="81" spans="1:25" ht="30" customHeight="1">
      <c r="A81" s="40">
        <v>22</v>
      </c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41"/>
      <c r="U81" s="25"/>
      <c r="V81" s="25"/>
      <c r="W81" s="22"/>
      <c r="X81" s="22"/>
      <c r="Y81" s="22"/>
    </row>
    <row r="82" spans="1:25" ht="30" customHeight="1">
      <c r="A82" s="40">
        <v>22</v>
      </c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41"/>
      <c r="U82" s="25"/>
      <c r="V82" s="25"/>
      <c r="W82" s="22"/>
      <c r="X82" s="22"/>
      <c r="Y82" s="22"/>
    </row>
    <row r="83" spans="1:25" ht="30" customHeight="1">
      <c r="A83" s="40">
        <v>22</v>
      </c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41"/>
      <c r="U83" s="25"/>
      <c r="V83" s="25"/>
      <c r="W83" s="22"/>
      <c r="X83" s="22"/>
      <c r="Y83" s="22"/>
    </row>
    <row r="84" spans="1:25" ht="30" customHeight="1">
      <c r="A84" s="40">
        <v>22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41"/>
      <c r="U84" s="25"/>
      <c r="V84" s="25"/>
      <c r="W84" s="22"/>
      <c r="X84" s="22"/>
      <c r="Y84" s="22"/>
    </row>
    <row r="85" spans="1:25" ht="30" customHeight="1">
      <c r="A85" s="40">
        <v>22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41"/>
      <c r="U85" s="25"/>
      <c r="V85" s="25"/>
      <c r="W85" s="22"/>
      <c r="X85" s="22"/>
      <c r="Y85" s="22"/>
    </row>
    <row r="86" spans="1:25" ht="30" customHeight="1">
      <c r="A86" s="40">
        <v>22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41"/>
      <c r="U86" s="25"/>
      <c r="V86" s="25"/>
      <c r="W86" s="22"/>
      <c r="X86" s="22"/>
      <c r="Y86" s="22"/>
    </row>
    <row r="87" spans="1:25" ht="30" customHeight="1">
      <c r="A87" s="40">
        <v>22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41"/>
      <c r="U87" s="25"/>
      <c r="V87" s="25"/>
      <c r="W87" s="22"/>
      <c r="X87" s="22"/>
      <c r="Y87" s="22"/>
    </row>
    <row r="88" spans="1:25" ht="30" customHeight="1">
      <c r="A88" s="40">
        <v>22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41"/>
      <c r="U88" s="25"/>
      <c r="V88" s="25"/>
      <c r="W88" s="22"/>
      <c r="X88" s="22"/>
      <c r="Y88" s="22"/>
    </row>
    <row r="89" spans="1:25" ht="30" customHeight="1">
      <c r="A89" s="40">
        <v>22</v>
      </c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41"/>
      <c r="U89" s="25"/>
      <c r="V89" s="25"/>
      <c r="W89" s="22"/>
      <c r="X89" s="22"/>
      <c r="Y89" s="22"/>
    </row>
    <row r="90" spans="1:25" ht="30" customHeight="1">
      <c r="A90" s="40">
        <v>22</v>
      </c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41"/>
      <c r="U90" s="25"/>
      <c r="V90" s="25"/>
      <c r="W90" s="22"/>
      <c r="X90" s="22"/>
      <c r="Y90" s="22"/>
    </row>
    <row r="91" spans="1:25" ht="30" customHeight="1">
      <c r="A91" s="40">
        <v>22</v>
      </c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41"/>
      <c r="U91" s="25"/>
      <c r="V91" s="25"/>
      <c r="W91" s="22"/>
      <c r="X91" s="22"/>
      <c r="Y91" s="22"/>
    </row>
    <row r="92" spans="1:25" ht="30" customHeight="1">
      <c r="A92" s="40">
        <v>22</v>
      </c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41"/>
      <c r="U92" s="25"/>
      <c r="V92" s="25"/>
      <c r="W92" s="22"/>
      <c r="X92" s="22"/>
      <c r="Y92" s="22"/>
    </row>
    <row r="93" spans="1:25" ht="30" customHeight="1">
      <c r="A93" s="40">
        <v>22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41"/>
      <c r="U93" s="25"/>
      <c r="V93" s="25"/>
      <c r="W93" s="22"/>
      <c r="X93" s="22"/>
      <c r="Y93" s="22"/>
    </row>
    <row r="94" spans="1:25" ht="30" customHeight="1">
      <c r="A94" s="40">
        <v>22</v>
      </c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41"/>
      <c r="U94" s="25"/>
      <c r="V94" s="25"/>
      <c r="W94" s="22"/>
      <c r="X94" s="22"/>
      <c r="Y94" s="22"/>
    </row>
    <row r="95" spans="1:25" ht="30" customHeight="1">
      <c r="A95" s="40">
        <v>22</v>
      </c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41"/>
      <c r="U95" s="25"/>
      <c r="V95" s="25"/>
      <c r="W95" s="22"/>
      <c r="X95" s="22"/>
      <c r="Y95" s="22"/>
    </row>
    <row r="96" spans="1:25" ht="30" customHeight="1">
      <c r="A96" s="40">
        <v>22</v>
      </c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41"/>
      <c r="U96" s="25"/>
      <c r="V96" s="25"/>
      <c r="W96" s="22"/>
      <c r="X96" s="22"/>
      <c r="Y96" s="22"/>
    </row>
    <row r="97" spans="1:25" ht="30" customHeight="1">
      <c r="A97" s="40">
        <v>22</v>
      </c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41"/>
      <c r="U97" s="25"/>
      <c r="V97" s="25"/>
      <c r="W97" s="22"/>
      <c r="X97" s="22"/>
      <c r="Y97" s="22"/>
    </row>
    <row r="98" spans="1:25" ht="30" customHeight="1">
      <c r="A98" s="40">
        <v>22</v>
      </c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41"/>
      <c r="U98" s="25"/>
      <c r="V98" s="25"/>
      <c r="W98" s="22"/>
      <c r="X98" s="22"/>
      <c r="Y98" s="22"/>
    </row>
    <row r="99" spans="1:25" ht="30" customHeight="1">
      <c r="A99" s="40">
        <v>22</v>
      </c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41"/>
      <c r="U99" s="25"/>
      <c r="V99" s="25"/>
      <c r="W99" s="22"/>
      <c r="X99" s="22"/>
      <c r="Y99" s="22"/>
    </row>
    <row r="100" spans="1:25" ht="30" customHeight="1">
      <c r="A100" s="40">
        <v>22</v>
      </c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41"/>
      <c r="U100" s="25"/>
      <c r="V100" s="25"/>
      <c r="W100" s="22"/>
      <c r="X100" s="22"/>
      <c r="Y100" s="22"/>
    </row>
    <row r="101" spans="1:25" ht="30" customHeight="1">
      <c r="A101" s="40">
        <v>22</v>
      </c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41"/>
      <c r="U101" s="25"/>
      <c r="V101" s="25"/>
      <c r="W101" s="22"/>
      <c r="X101" s="22"/>
      <c r="Y101" s="22"/>
    </row>
    <row r="102" spans="1:25" ht="30" customHeight="1">
      <c r="A102" s="40">
        <v>22</v>
      </c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41"/>
      <c r="U102" s="25"/>
      <c r="V102" s="25"/>
      <c r="W102" s="22"/>
      <c r="X102" s="22"/>
      <c r="Y102" s="22"/>
    </row>
    <row r="103" spans="1:25" ht="30" customHeight="1">
      <c r="A103" s="40">
        <v>22</v>
      </c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41"/>
      <c r="U103" s="25"/>
      <c r="V103" s="25"/>
      <c r="W103" s="22"/>
      <c r="X103" s="22"/>
      <c r="Y103" s="22"/>
    </row>
    <row r="104" spans="1:25" ht="30" customHeight="1">
      <c r="A104" s="40">
        <v>22</v>
      </c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41"/>
      <c r="U104" s="25"/>
      <c r="V104" s="25"/>
      <c r="W104" s="22"/>
      <c r="X104" s="22"/>
      <c r="Y104" s="22"/>
    </row>
    <row r="105" spans="1:25" ht="30" customHeight="1">
      <c r="A105" s="40">
        <v>22</v>
      </c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41"/>
      <c r="U105" s="25"/>
      <c r="V105" s="25"/>
      <c r="W105" s="22"/>
      <c r="X105" s="22"/>
      <c r="Y105" s="22"/>
    </row>
    <row r="106" spans="1:25" ht="30" customHeight="1">
      <c r="A106" s="40">
        <v>22</v>
      </c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41"/>
      <c r="U106" s="25"/>
      <c r="V106" s="25"/>
      <c r="W106" s="22"/>
      <c r="X106" s="22"/>
      <c r="Y106" s="22"/>
    </row>
    <row r="107" spans="1:25" ht="30" customHeight="1">
      <c r="A107" s="40">
        <v>22</v>
      </c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41"/>
      <c r="U107" s="25"/>
      <c r="V107" s="25"/>
      <c r="W107" s="22"/>
      <c r="X107" s="22"/>
      <c r="Y107" s="22"/>
    </row>
    <row r="108" spans="1:25" ht="30" customHeight="1">
      <c r="A108" s="40">
        <v>22</v>
      </c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41"/>
      <c r="U108" s="25"/>
      <c r="V108" s="25"/>
      <c r="W108" s="22"/>
      <c r="X108" s="22"/>
      <c r="Y108" s="22"/>
    </row>
    <row r="109" spans="1:25" ht="30" customHeight="1">
      <c r="A109" s="40">
        <v>22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41"/>
      <c r="U109" s="25"/>
      <c r="V109" s="25"/>
      <c r="W109" s="22"/>
      <c r="X109" s="22"/>
      <c r="Y109" s="22"/>
    </row>
    <row r="110" spans="1:25" ht="30" customHeight="1">
      <c r="A110" s="40">
        <v>22</v>
      </c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41"/>
      <c r="U110" s="25"/>
      <c r="V110" s="25"/>
      <c r="W110" s="22"/>
      <c r="X110" s="22"/>
      <c r="Y110" s="22"/>
    </row>
    <row r="111" spans="1:25" ht="30" customHeight="1">
      <c r="A111" s="40">
        <v>22</v>
      </c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41"/>
      <c r="U111" s="25"/>
      <c r="V111" s="25"/>
      <c r="W111" s="22"/>
      <c r="X111" s="22"/>
      <c r="Y111" s="22"/>
    </row>
    <row r="112" spans="1:25" ht="30" customHeight="1">
      <c r="A112" s="40">
        <v>22</v>
      </c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41"/>
      <c r="U112" s="25"/>
      <c r="V112" s="25"/>
      <c r="W112" s="22"/>
      <c r="X112" s="22"/>
      <c r="Y112" s="22"/>
    </row>
    <row r="113" spans="1:25" ht="30" customHeight="1">
      <c r="A113" s="40">
        <v>22</v>
      </c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41"/>
      <c r="U113" s="25"/>
      <c r="V113" s="25"/>
      <c r="W113" s="22"/>
      <c r="X113" s="22"/>
      <c r="Y113" s="22"/>
    </row>
    <row r="114" spans="1:25" ht="30" customHeight="1">
      <c r="A114" s="40">
        <v>22</v>
      </c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41"/>
      <c r="U114" s="25"/>
      <c r="V114" s="25"/>
      <c r="W114" s="22"/>
      <c r="X114" s="22"/>
      <c r="Y114" s="22"/>
    </row>
    <row r="115" spans="1:25" ht="30" customHeight="1">
      <c r="A115" s="40">
        <v>22</v>
      </c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41"/>
      <c r="U115" s="25"/>
      <c r="V115" s="25"/>
      <c r="W115" s="22"/>
      <c r="X115" s="22"/>
      <c r="Y115" s="22"/>
    </row>
    <row r="116" spans="1:25" ht="30" customHeight="1">
      <c r="A116" s="40">
        <v>22</v>
      </c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41"/>
      <c r="U116" s="25"/>
      <c r="V116" s="25"/>
      <c r="W116" s="22"/>
      <c r="X116" s="22"/>
      <c r="Y116" s="22"/>
    </row>
    <row r="117" spans="1:25" ht="30" customHeight="1">
      <c r="A117" s="40">
        <v>22</v>
      </c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41"/>
      <c r="U117" s="25"/>
      <c r="V117" s="25"/>
      <c r="W117" s="22"/>
      <c r="X117" s="22"/>
      <c r="Y117" s="22"/>
    </row>
    <row r="118" spans="1:25" ht="30" customHeight="1">
      <c r="A118" s="40">
        <v>22</v>
      </c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41"/>
      <c r="U118" s="25"/>
      <c r="V118" s="25"/>
      <c r="W118" s="22"/>
      <c r="X118" s="22"/>
      <c r="Y118" s="22"/>
    </row>
    <row r="119" spans="1:25" ht="30" customHeight="1">
      <c r="A119" s="40">
        <v>22</v>
      </c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41"/>
      <c r="U119" s="25"/>
      <c r="V119" s="25"/>
      <c r="W119" s="22"/>
      <c r="X119" s="22"/>
      <c r="Y119" s="22"/>
    </row>
    <row r="120" spans="1:25" ht="30" customHeight="1">
      <c r="A120" s="40">
        <v>22</v>
      </c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41"/>
      <c r="U120" s="25"/>
      <c r="V120" s="25"/>
      <c r="W120" s="22"/>
      <c r="X120" s="22"/>
      <c r="Y120" s="22"/>
    </row>
    <row r="121" spans="1:25" ht="30" customHeight="1">
      <c r="A121" s="40">
        <v>22</v>
      </c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41"/>
      <c r="U121" s="25"/>
      <c r="V121" s="25"/>
      <c r="W121" s="22"/>
      <c r="X121" s="22"/>
      <c r="Y121" s="22"/>
    </row>
    <row r="122" spans="1:25" ht="30" customHeight="1">
      <c r="A122" s="40">
        <v>22</v>
      </c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41"/>
      <c r="U122" s="25"/>
      <c r="V122" s="25"/>
      <c r="W122" s="22"/>
      <c r="X122" s="22"/>
      <c r="Y122" s="22"/>
    </row>
    <row r="123" spans="1:25" ht="30" customHeight="1">
      <c r="A123" s="40">
        <v>22</v>
      </c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41"/>
      <c r="U123" s="25"/>
      <c r="V123" s="25"/>
      <c r="W123" s="22"/>
      <c r="X123" s="22"/>
      <c r="Y123" s="22"/>
    </row>
    <row r="124" spans="1:25" ht="30" customHeight="1">
      <c r="A124" s="40">
        <v>22</v>
      </c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41"/>
      <c r="U124" s="25"/>
      <c r="V124" s="25"/>
      <c r="W124" s="22"/>
      <c r="X124" s="22"/>
      <c r="Y124" s="22"/>
    </row>
    <row r="125" spans="1:25" ht="30" customHeight="1">
      <c r="A125" s="40">
        <v>22</v>
      </c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41"/>
      <c r="U125" s="25"/>
      <c r="V125" s="25"/>
      <c r="W125" s="22"/>
      <c r="X125" s="22"/>
      <c r="Y125" s="22"/>
    </row>
    <row r="126" spans="1:25" ht="30" customHeight="1">
      <c r="A126" s="40">
        <v>22</v>
      </c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41"/>
      <c r="U126" s="25"/>
      <c r="V126" s="25"/>
      <c r="W126" s="22"/>
      <c r="X126" s="22"/>
      <c r="Y126" s="22"/>
    </row>
    <row r="127" spans="1:25" ht="30" customHeight="1">
      <c r="A127" s="40">
        <v>22</v>
      </c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41"/>
      <c r="U127" s="25"/>
      <c r="V127" s="25"/>
      <c r="W127" s="22"/>
      <c r="X127" s="22"/>
      <c r="Y127" s="22"/>
    </row>
    <row r="128" spans="1:25" ht="30" customHeight="1">
      <c r="A128" s="40">
        <v>22</v>
      </c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41"/>
      <c r="U128" s="25"/>
      <c r="V128" s="25"/>
      <c r="W128" s="22"/>
      <c r="X128" s="22"/>
      <c r="Y128" s="22"/>
    </row>
    <row r="129" spans="1:25" ht="30" customHeight="1">
      <c r="A129" s="40">
        <v>22</v>
      </c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41"/>
      <c r="U129" s="25"/>
      <c r="V129" s="25"/>
      <c r="W129" s="22"/>
      <c r="X129" s="22"/>
      <c r="Y129" s="22"/>
    </row>
    <row r="130" spans="1:25" ht="30" customHeight="1">
      <c r="A130" s="40">
        <v>22</v>
      </c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41"/>
      <c r="U130" s="25"/>
      <c r="V130" s="25"/>
      <c r="W130" s="22"/>
      <c r="X130" s="22"/>
      <c r="Y130" s="22"/>
    </row>
    <row r="131" spans="1:25" ht="30" customHeight="1">
      <c r="A131" s="40">
        <v>22</v>
      </c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41"/>
      <c r="U131" s="25"/>
      <c r="V131" s="25"/>
      <c r="W131" s="22"/>
      <c r="X131" s="22"/>
      <c r="Y131" s="22"/>
    </row>
    <row r="132" spans="1:25" ht="30" customHeight="1">
      <c r="A132" s="40">
        <v>22</v>
      </c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41"/>
      <c r="U132" s="25"/>
      <c r="V132" s="25"/>
      <c r="W132" s="22"/>
      <c r="X132" s="22"/>
      <c r="Y132" s="22"/>
    </row>
    <row r="133" spans="1:25" ht="30" customHeight="1">
      <c r="A133" s="40">
        <v>22</v>
      </c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41"/>
      <c r="U133" s="25"/>
      <c r="V133" s="25"/>
      <c r="W133" s="22"/>
      <c r="X133" s="22"/>
      <c r="Y133" s="22"/>
    </row>
    <row r="134" spans="1:25" ht="30" customHeight="1">
      <c r="A134" s="40">
        <v>22</v>
      </c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41"/>
      <c r="U134" s="25"/>
      <c r="V134" s="25"/>
      <c r="W134" s="22"/>
      <c r="X134" s="22"/>
      <c r="Y134" s="22"/>
    </row>
    <row r="135" spans="1:25" ht="30" customHeight="1">
      <c r="A135" s="40">
        <v>22</v>
      </c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41"/>
      <c r="U135" s="25"/>
      <c r="V135" s="25"/>
      <c r="W135" s="22"/>
      <c r="X135" s="22"/>
      <c r="Y135" s="22"/>
    </row>
    <row r="136" spans="1:25" ht="30" customHeight="1">
      <c r="A136" s="40">
        <v>22</v>
      </c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41"/>
      <c r="U136" s="25"/>
      <c r="V136" s="25"/>
      <c r="W136" s="22"/>
      <c r="X136" s="22"/>
      <c r="Y136" s="22"/>
    </row>
    <row r="137" spans="1:25" ht="30" customHeight="1">
      <c r="A137" s="40">
        <v>22</v>
      </c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41"/>
      <c r="U137" s="25"/>
      <c r="V137" s="25"/>
      <c r="W137" s="22"/>
      <c r="X137" s="22"/>
      <c r="Y137" s="22"/>
    </row>
    <row r="138" spans="1:25" ht="30" customHeight="1">
      <c r="A138" s="40">
        <v>22</v>
      </c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41"/>
      <c r="U138" s="25"/>
      <c r="V138" s="25"/>
      <c r="W138" s="22"/>
      <c r="X138" s="22"/>
      <c r="Y138" s="22"/>
    </row>
    <row r="139" spans="1:25" ht="30" customHeight="1">
      <c r="A139" s="40">
        <v>22</v>
      </c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41"/>
      <c r="U139" s="25"/>
      <c r="V139" s="25"/>
      <c r="W139" s="22"/>
      <c r="X139" s="22"/>
      <c r="Y139" s="22"/>
    </row>
    <row r="140" spans="1:25" ht="30" customHeight="1">
      <c r="A140" s="40">
        <v>22</v>
      </c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41"/>
      <c r="U140" s="25"/>
      <c r="V140" s="25"/>
      <c r="W140" s="22"/>
      <c r="X140" s="22"/>
      <c r="Y140" s="22"/>
    </row>
    <row r="141" spans="1:25" ht="30" customHeight="1">
      <c r="A141" s="40">
        <v>22</v>
      </c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41"/>
      <c r="U141" s="25"/>
      <c r="V141" s="25"/>
      <c r="W141" s="22"/>
      <c r="X141" s="22"/>
      <c r="Y141" s="22"/>
    </row>
    <row r="142" spans="1:25" ht="30" customHeight="1">
      <c r="A142" s="40">
        <v>22</v>
      </c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41"/>
      <c r="U142" s="25"/>
      <c r="V142" s="25"/>
      <c r="W142" s="22"/>
      <c r="X142" s="22"/>
      <c r="Y142" s="22"/>
    </row>
    <row r="143" spans="1:25" ht="30" customHeight="1">
      <c r="A143" s="40">
        <v>22</v>
      </c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41"/>
      <c r="U143" s="25"/>
      <c r="V143" s="25"/>
      <c r="W143" s="22"/>
      <c r="X143" s="22"/>
      <c r="Y143" s="22"/>
    </row>
    <row r="144" spans="1:25" ht="30" customHeight="1">
      <c r="A144" s="40">
        <v>22</v>
      </c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41"/>
      <c r="U144" s="25"/>
      <c r="V144" s="25"/>
      <c r="W144" s="22"/>
      <c r="X144" s="22"/>
      <c r="Y144" s="22"/>
    </row>
    <row r="145" spans="1:25" ht="30" customHeight="1">
      <c r="A145" s="40">
        <v>22</v>
      </c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41"/>
      <c r="U145" s="25"/>
      <c r="V145" s="25"/>
      <c r="W145" s="22"/>
      <c r="X145" s="22"/>
      <c r="Y145" s="22"/>
    </row>
    <row r="146" spans="1:25" ht="30" customHeight="1">
      <c r="A146" s="40">
        <v>22</v>
      </c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41"/>
      <c r="U146" s="25"/>
      <c r="V146" s="25"/>
      <c r="W146" s="22"/>
      <c r="X146" s="22"/>
      <c r="Y146" s="22"/>
    </row>
    <row r="147" spans="1:25" ht="30" customHeight="1">
      <c r="A147" s="40">
        <v>22</v>
      </c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41"/>
      <c r="U147" s="25"/>
      <c r="V147" s="25"/>
      <c r="W147" s="22"/>
      <c r="X147" s="22"/>
      <c r="Y147" s="22"/>
    </row>
    <row r="148" spans="1:25" ht="30" customHeight="1">
      <c r="A148" s="40">
        <v>22</v>
      </c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41"/>
      <c r="U148" s="25"/>
      <c r="V148" s="25"/>
      <c r="W148" s="22"/>
      <c r="X148" s="22"/>
      <c r="Y148" s="22"/>
    </row>
    <row r="149" spans="1:25" ht="30" customHeight="1">
      <c r="A149" s="40">
        <v>22</v>
      </c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41"/>
      <c r="U149" s="25"/>
      <c r="V149" s="25"/>
      <c r="W149" s="22"/>
      <c r="X149" s="22"/>
      <c r="Y149" s="22"/>
    </row>
    <row r="150" spans="1:25" ht="30" customHeight="1">
      <c r="A150" s="40">
        <v>22</v>
      </c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41"/>
      <c r="U150" s="25"/>
      <c r="V150" s="25"/>
      <c r="W150" s="22"/>
      <c r="X150" s="22"/>
      <c r="Y150" s="22"/>
    </row>
    <row r="151" spans="1:25" ht="30" customHeight="1">
      <c r="A151" s="40">
        <v>22</v>
      </c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41"/>
      <c r="U151" s="25"/>
      <c r="V151" s="25"/>
      <c r="W151" s="22"/>
      <c r="X151" s="22"/>
      <c r="Y151" s="22"/>
    </row>
    <row r="152" spans="1:25" ht="30" customHeight="1">
      <c r="A152" s="40">
        <v>22</v>
      </c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41"/>
      <c r="U152" s="25"/>
      <c r="V152" s="25"/>
      <c r="W152" s="22"/>
      <c r="X152" s="22"/>
      <c r="Y152" s="22"/>
    </row>
    <row r="153" spans="1:25" ht="30" customHeight="1">
      <c r="A153" s="40">
        <v>22</v>
      </c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41"/>
      <c r="U153" s="25"/>
      <c r="V153" s="25"/>
      <c r="W153" s="22"/>
      <c r="X153" s="22"/>
      <c r="Y153" s="22"/>
    </row>
    <row r="154" spans="1:25" ht="30" customHeight="1">
      <c r="A154" s="40">
        <v>22</v>
      </c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41"/>
      <c r="U154" s="25"/>
      <c r="V154" s="25"/>
      <c r="W154" s="22"/>
      <c r="X154" s="22"/>
      <c r="Y154" s="22"/>
    </row>
    <row r="155" spans="1:25" ht="30" customHeight="1">
      <c r="A155" s="40">
        <v>22</v>
      </c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41"/>
      <c r="U155" s="25"/>
      <c r="V155" s="25"/>
      <c r="W155" s="22"/>
      <c r="X155" s="22"/>
      <c r="Y155" s="22"/>
    </row>
    <row r="156" spans="1:25" ht="30" customHeight="1">
      <c r="A156" s="40">
        <v>22</v>
      </c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41"/>
      <c r="U156" s="25"/>
      <c r="V156" s="25"/>
      <c r="W156" s="22"/>
      <c r="X156" s="22"/>
      <c r="Y156" s="22"/>
    </row>
    <row r="157" spans="1:25" ht="30" customHeight="1">
      <c r="A157" s="40">
        <v>22</v>
      </c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41"/>
      <c r="U157" s="25"/>
      <c r="V157" s="25"/>
      <c r="W157" s="22"/>
      <c r="X157" s="22"/>
      <c r="Y157" s="22"/>
    </row>
    <row r="158" spans="1:25" ht="30" customHeight="1">
      <c r="A158" s="40">
        <v>22</v>
      </c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41"/>
      <c r="U158" s="25"/>
      <c r="V158" s="25"/>
      <c r="W158" s="22"/>
      <c r="X158" s="22"/>
      <c r="Y158" s="22"/>
    </row>
    <row r="159" spans="1:25" ht="30" customHeight="1">
      <c r="A159" s="40">
        <v>22</v>
      </c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41"/>
      <c r="U159" s="25"/>
      <c r="V159" s="25"/>
      <c r="W159" s="22"/>
      <c r="X159" s="22"/>
      <c r="Y159" s="22"/>
    </row>
    <row r="160" spans="1:25" ht="30" customHeight="1">
      <c r="A160" s="40">
        <v>22</v>
      </c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41"/>
      <c r="U160" s="25"/>
      <c r="V160" s="25"/>
      <c r="W160" s="22"/>
      <c r="X160" s="22"/>
      <c r="Y160" s="22"/>
    </row>
    <row r="161" spans="1:25" ht="30" customHeight="1">
      <c r="A161" s="40">
        <v>22</v>
      </c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41"/>
      <c r="U161" s="25"/>
      <c r="V161" s="25"/>
      <c r="W161" s="22"/>
      <c r="X161" s="22"/>
      <c r="Y161" s="22"/>
    </row>
    <row r="162" spans="1:25" ht="30" customHeight="1">
      <c r="A162" s="40">
        <v>22</v>
      </c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41"/>
      <c r="U162" s="25"/>
      <c r="V162" s="25"/>
      <c r="W162" s="22"/>
      <c r="X162" s="22"/>
      <c r="Y162" s="22"/>
    </row>
    <row r="163" spans="1:25" ht="30" customHeight="1">
      <c r="A163" s="40">
        <v>22</v>
      </c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41"/>
      <c r="U163" s="25"/>
      <c r="V163" s="25"/>
      <c r="W163" s="22"/>
      <c r="X163" s="22"/>
      <c r="Y163" s="22"/>
    </row>
    <row r="164" spans="1:25" ht="30" customHeight="1">
      <c r="A164" s="40">
        <v>22</v>
      </c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41"/>
      <c r="U164" s="25"/>
      <c r="V164" s="25"/>
      <c r="W164" s="22"/>
      <c r="X164" s="22"/>
      <c r="Y164" s="22"/>
    </row>
    <row r="165" spans="1:25" ht="30" customHeight="1">
      <c r="A165" s="40">
        <v>22</v>
      </c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41"/>
      <c r="U165" s="25"/>
      <c r="V165" s="25"/>
      <c r="W165" s="22"/>
      <c r="X165" s="22"/>
      <c r="Y165" s="22"/>
    </row>
    <row r="166" spans="1:25" ht="30" customHeight="1">
      <c r="A166" s="40">
        <v>22</v>
      </c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41"/>
      <c r="U166" s="25"/>
      <c r="V166" s="25"/>
      <c r="W166" s="22"/>
      <c r="X166" s="22"/>
      <c r="Y166" s="22"/>
    </row>
    <row r="167" spans="1:25" ht="30" customHeight="1">
      <c r="A167" s="40">
        <v>22</v>
      </c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41"/>
      <c r="U167" s="25"/>
      <c r="V167" s="25"/>
      <c r="W167" s="22"/>
      <c r="X167" s="22"/>
      <c r="Y167" s="22"/>
    </row>
    <row r="168" spans="1:25" ht="30" customHeight="1">
      <c r="A168" s="40">
        <v>22</v>
      </c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41"/>
      <c r="U168" s="25"/>
      <c r="V168" s="25"/>
      <c r="W168" s="22"/>
      <c r="X168" s="22"/>
      <c r="Y168" s="22"/>
    </row>
    <row r="169" spans="1:25" ht="30" customHeight="1">
      <c r="A169" s="40">
        <v>22</v>
      </c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41"/>
      <c r="U169" s="25"/>
      <c r="V169" s="25"/>
      <c r="W169" s="22"/>
      <c r="X169" s="22"/>
      <c r="Y169" s="22"/>
    </row>
    <row r="170" spans="1:25" ht="30" customHeight="1">
      <c r="A170" s="40">
        <v>22</v>
      </c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41"/>
      <c r="U170" s="25"/>
      <c r="V170" s="25"/>
      <c r="W170" s="22"/>
      <c r="X170" s="22"/>
      <c r="Y170" s="22"/>
    </row>
    <row r="171" spans="1:25" ht="30" customHeight="1">
      <c r="A171" s="40">
        <v>22</v>
      </c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41"/>
      <c r="U171" s="25"/>
      <c r="V171" s="25"/>
      <c r="W171" s="22"/>
      <c r="X171" s="22"/>
      <c r="Y171" s="22"/>
    </row>
    <row r="172" spans="1:25" ht="30" customHeight="1">
      <c r="A172" s="40">
        <v>22</v>
      </c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41"/>
      <c r="U172" s="25"/>
      <c r="V172" s="25"/>
      <c r="W172" s="22"/>
      <c r="X172" s="22"/>
      <c r="Y172" s="22"/>
    </row>
    <row r="173" spans="1:25" ht="30" customHeight="1">
      <c r="A173" s="40">
        <v>22</v>
      </c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41"/>
      <c r="U173" s="25"/>
      <c r="V173" s="25"/>
      <c r="W173" s="22"/>
      <c r="X173" s="22"/>
      <c r="Y173" s="22"/>
    </row>
    <row r="174" spans="1:25" ht="30" customHeight="1">
      <c r="A174" s="40">
        <v>22</v>
      </c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41"/>
      <c r="U174" s="25"/>
      <c r="V174" s="25"/>
      <c r="W174" s="22"/>
      <c r="X174" s="22"/>
      <c r="Y174" s="22"/>
    </row>
    <row r="175" spans="1:25" ht="30" customHeight="1">
      <c r="A175" s="40">
        <v>22</v>
      </c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41"/>
      <c r="U175" s="25"/>
      <c r="V175" s="25"/>
      <c r="W175" s="22"/>
      <c r="X175" s="22"/>
      <c r="Y175" s="22"/>
    </row>
    <row r="176" spans="1:25" ht="30" customHeight="1">
      <c r="A176" s="40">
        <v>22</v>
      </c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41"/>
      <c r="U176" s="25"/>
      <c r="V176" s="25"/>
      <c r="W176" s="22"/>
      <c r="X176" s="22"/>
      <c r="Y176" s="22"/>
    </row>
    <row r="177" spans="1:25" ht="30" customHeight="1">
      <c r="A177" s="40">
        <v>22</v>
      </c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41"/>
      <c r="U177" s="25"/>
      <c r="V177" s="25"/>
      <c r="W177" s="22"/>
      <c r="X177" s="22"/>
      <c r="Y177" s="22"/>
    </row>
    <row r="178" spans="1:25" ht="30" customHeight="1">
      <c r="A178" s="40">
        <v>22</v>
      </c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41"/>
      <c r="U178" s="25"/>
      <c r="V178" s="25"/>
      <c r="W178" s="22"/>
      <c r="X178" s="22"/>
      <c r="Y178" s="22"/>
    </row>
    <row r="179" spans="1:25" ht="30" customHeight="1">
      <c r="A179" s="25">
        <v>180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41"/>
      <c r="U179" s="25"/>
      <c r="V179" s="25"/>
      <c r="W179" s="22"/>
      <c r="X179" s="22"/>
      <c r="Y179" s="22"/>
    </row>
    <row r="180" spans="1:25" ht="30" customHeight="1">
      <c r="A180" s="25">
        <v>181</v>
      </c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41"/>
      <c r="U180" s="25"/>
      <c r="V180" s="25"/>
      <c r="W180" s="22"/>
      <c r="X180" s="22"/>
      <c r="Y180" s="22"/>
    </row>
    <row r="181" spans="1:25" ht="30" customHeight="1">
      <c r="A181" s="25">
        <v>182</v>
      </c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41"/>
      <c r="U181" s="25"/>
      <c r="V181" s="25"/>
      <c r="W181" s="22"/>
      <c r="X181" s="22"/>
      <c r="Y181" s="22"/>
    </row>
    <row r="182" spans="1:25" ht="30" customHeight="1">
      <c r="A182" s="25">
        <v>183</v>
      </c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41"/>
      <c r="U182" s="25"/>
      <c r="V182" s="25"/>
      <c r="W182" s="22"/>
      <c r="X182" s="22"/>
      <c r="Y182" s="22"/>
    </row>
    <row r="183" spans="1:25" ht="30" customHeight="1">
      <c r="A183" s="25">
        <v>184</v>
      </c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41"/>
      <c r="U183" s="25"/>
      <c r="V183" s="25"/>
      <c r="W183" s="22"/>
      <c r="X183" s="22"/>
      <c r="Y183" s="22"/>
    </row>
    <row r="184" spans="1:25" ht="30" customHeight="1">
      <c r="A184" s="25">
        <v>185</v>
      </c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41"/>
      <c r="U184" s="25"/>
      <c r="V184" s="25"/>
      <c r="W184" s="22"/>
      <c r="X184" s="22"/>
      <c r="Y184" s="22"/>
    </row>
    <row r="185" spans="1:25" ht="30" customHeight="1">
      <c r="A185" s="25">
        <v>186</v>
      </c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41"/>
      <c r="U185" s="25"/>
      <c r="V185" s="25"/>
      <c r="W185" s="22"/>
      <c r="X185" s="22"/>
      <c r="Y185" s="22"/>
    </row>
    <row r="186" spans="1:25" ht="30" customHeight="1">
      <c r="A186" s="25">
        <v>187</v>
      </c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41"/>
      <c r="U186" s="25"/>
      <c r="V186" s="25"/>
      <c r="W186" s="22"/>
      <c r="X186" s="22"/>
      <c r="Y186" s="22"/>
    </row>
    <row r="187" spans="1:25" ht="30" customHeight="1">
      <c r="A187" s="25">
        <v>188</v>
      </c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41"/>
      <c r="U187" s="25"/>
      <c r="V187" s="25"/>
      <c r="W187" s="22"/>
      <c r="X187" s="22"/>
      <c r="Y187" s="22"/>
    </row>
    <row r="188" spans="1:25" ht="30" customHeight="1">
      <c r="A188" s="25">
        <v>189</v>
      </c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41"/>
      <c r="U188" s="25"/>
      <c r="V188" s="25"/>
      <c r="W188" s="22"/>
      <c r="X188" s="22"/>
      <c r="Y188" s="22"/>
    </row>
    <row r="189" spans="1:25" ht="30" customHeight="1">
      <c r="A189" s="25">
        <v>190</v>
      </c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41"/>
      <c r="U189" s="25"/>
      <c r="V189" s="25"/>
      <c r="W189" s="22"/>
      <c r="X189" s="22"/>
      <c r="Y189" s="22"/>
    </row>
    <row r="190" spans="1:25" ht="30" customHeight="1">
      <c r="A190" s="25">
        <v>191</v>
      </c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41"/>
      <c r="U190" s="25"/>
      <c r="V190" s="25"/>
      <c r="W190" s="22"/>
      <c r="X190" s="22"/>
      <c r="Y190" s="22"/>
    </row>
    <row r="191" spans="1:25" ht="30" customHeight="1">
      <c r="A191" s="25">
        <v>192</v>
      </c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41"/>
      <c r="U191" s="25"/>
      <c r="V191" s="25"/>
      <c r="W191" s="22"/>
      <c r="X191" s="22"/>
      <c r="Y191" s="22"/>
    </row>
    <row r="192" spans="1:25" ht="30" customHeight="1">
      <c r="A192" s="25">
        <v>193</v>
      </c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41"/>
      <c r="U192" s="25"/>
      <c r="V192" s="25"/>
      <c r="W192" s="22"/>
      <c r="X192" s="22"/>
      <c r="Y192" s="22"/>
    </row>
    <row r="193" spans="1:25" ht="30" customHeight="1">
      <c r="A193" s="25">
        <v>194</v>
      </c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41"/>
      <c r="U193" s="25"/>
      <c r="V193" s="25"/>
      <c r="W193" s="22"/>
      <c r="X193" s="22"/>
      <c r="Y193" s="22"/>
    </row>
    <row r="194" spans="1:25" ht="30" customHeight="1">
      <c r="A194" s="25">
        <v>195</v>
      </c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41"/>
      <c r="U194" s="25"/>
      <c r="V194" s="25"/>
      <c r="W194" s="22"/>
      <c r="X194" s="22"/>
      <c r="Y194" s="22"/>
    </row>
    <row r="195" spans="1:25" ht="30" customHeight="1">
      <c r="A195" s="25">
        <v>196</v>
      </c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41"/>
      <c r="U195" s="25"/>
      <c r="V195" s="25"/>
      <c r="W195" s="22"/>
      <c r="X195" s="22"/>
      <c r="Y195" s="22"/>
    </row>
    <row r="196" spans="1:25" ht="30" customHeight="1">
      <c r="A196" s="25">
        <v>197</v>
      </c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41"/>
      <c r="U196" s="25"/>
      <c r="V196" s="25"/>
      <c r="W196" s="22"/>
      <c r="X196" s="22"/>
      <c r="Y196" s="22"/>
    </row>
    <row r="197" spans="1:25" ht="30" customHeight="1">
      <c r="A197" s="25">
        <v>198</v>
      </c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41"/>
      <c r="U197" s="25"/>
      <c r="V197" s="25"/>
      <c r="W197" s="22"/>
      <c r="X197" s="22"/>
      <c r="Y197" s="22"/>
    </row>
    <row r="198" spans="1:25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 spans="1:25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 spans="1:25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 spans="1:25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spans="1:25" ht="15.75" customHeight="1">
      <c r="H202" s="2"/>
    </row>
    <row r="203" spans="1:25" ht="15.75" customHeight="1">
      <c r="H203" s="2"/>
    </row>
    <row r="204" spans="1:25" ht="15.75" customHeight="1">
      <c r="H204" s="2"/>
    </row>
    <row r="205" spans="1:25" ht="15.75" customHeight="1">
      <c r="H205" s="2"/>
    </row>
    <row r="206" spans="1:25" ht="15.75" customHeight="1">
      <c r="H206" s="2"/>
    </row>
    <row r="207" spans="1:25" ht="15.75" customHeight="1">
      <c r="H207" s="2"/>
    </row>
    <row r="208" spans="1:25" ht="15.75" customHeight="1">
      <c r="H208" s="2"/>
    </row>
    <row r="209" spans="8:8" ht="15.75" customHeight="1">
      <c r="H209" s="2"/>
    </row>
    <row r="210" spans="8:8" ht="15.75" customHeight="1">
      <c r="H210" s="2"/>
    </row>
    <row r="211" spans="8:8" ht="15.75" customHeight="1">
      <c r="H211" s="2"/>
    </row>
    <row r="212" spans="8:8" ht="15.75" customHeight="1">
      <c r="H212" s="2"/>
    </row>
    <row r="213" spans="8:8" ht="15.75" customHeight="1">
      <c r="H213" s="2"/>
    </row>
    <row r="214" spans="8:8" ht="15.75" customHeight="1">
      <c r="H214" s="2"/>
    </row>
    <row r="215" spans="8:8" ht="15.75" customHeight="1">
      <c r="H215" s="2"/>
    </row>
    <row r="216" spans="8:8" ht="15.75" customHeight="1">
      <c r="H216" s="2"/>
    </row>
    <row r="217" spans="8:8" ht="15.75" customHeight="1">
      <c r="H217" s="2"/>
    </row>
    <row r="218" spans="8:8" ht="15.75" customHeight="1">
      <c r="H218" s="2"/>
    </row>
    <row r="219" spans="8:8" ht="15.75" customHeight="1">
      <c r="H219" s="2"/>
    </row>
    <row r="220" spans="8:8" ht="15.75" customHeight="1">
      <c r="H220" s="2"/>
    </row>
    <row r="221" spans="8:8" ht="15.75" customHeight="1">
      <c r="H221" s="2"/>
    </row>
    <row r="222" spans="8:8" ht="15.75" customHeight="1">
      <c r="H222" s="2"/>
    </row>
    <row r="223" spans="8:8" ht="15.75" customHeight="1">
      <c r="H223" s="2"/>
    </row>
    <row r="224" spans="8:8" ht="15.75" customHeight="1">
      <c r="H224" s="2"/>
    </row>
    <row r="225" spans="8:8" ht="15.75" customHeight="1">
      <c r="H225" s="2"/>
    </row>
    <row r="226" spans="8:8" ht="15.75" customHeight="1">
      <c r="H226" s="2"/>
    </row>
    <row r="227" spans="8:8" ht="15.75" customHeight="1">
      <c r="H227" s="2"/>
    </row>
    <row r="228" spans="8:8" ht="15.75" customHeight="1">
      <c r="H228" s="2"/>
    </row>
    <row r="229" spans="8:8" ht="15.75" customHeight="1">
      <c r="H229" s="2"/>
    </row>
    <row r="230" spans="8:8" ht="15.75" customHeight="1">
      <c r="H230" s="2"/>
    </row>
    <row r="231" spans="8:8" ht="15.75" customHeight="1">
      <c r="H231" s="2"/>
    </row>
    <row r="232" spans="8:8" ht="15.75" customHeight="1">
      <c r="H232" s="2"/>
    </row>
    <row r="233" spans="8:8" ht="15.75" customHeight="1">
      <c r="H233" s="2"/>
    </row>
    <row r="234" spans="8:8" ht="15.75" customHeight="1">
      <c r="H234" s="2"/>
    </row>
    <row r="235" spans="8:8" ht="15.75" customHeight="1">
      <c r="H235" s="2"/>
    </row>
    <row r="236" spans="8:8" ht="15.75" customHeight="1">
      <c r="H236" s="2"/>
    </row>
    <row r="237" spans="8:8" ht="15.75" customHeight="1">
      <c r="H237" s="2"/>
    </row>
    <row r="238" spans="8:8" ht="15.75" customHeight="1">
      <c r="H238" s="2"/>
    </row>
    <row r="239" spans="8:8" ht="15.75" customHeight="1">
      <c r="H239" s="2"/>
    </row>
    <row r="240" spans="8:8" ht="15.75" customHeight="1">
      <c r="H240" s="2"/>
    </row>
    <row r="241" spans="8:8" ht="15.75" customHeight="1">
      <c r="H241" s="2"/>
    </row>
    <row r="242" spans="8:8" ht="15.75" customHeight="1">
      <c r="H242" s="2"/>
    </row>
    <row r="243" spans="8:8" ht="15.75" customHeight="1">
      <c r="H243" s="2"/>
    </row>
    <row r="244" spans="8:8" ht="15.75" customHeight="1">
      <c r="H244" s="2"/>
    </row>
    <row r="245" spans="8:8" ht="15.75" customHeight="1">
      <c r="H245" s="2"/>
    </row>
    <row r="246" spans="8:8" ht="15.75" customHeight="1">
      <c r="H246" s="2"/>
    </row>
    <row r="247" spans="8:8" ht="15.75" customHeight="1">
      <c r="H247" s="2"/>
    </row>
    <row r="248" spans="8:8" ht="15.75" customHeight="1">
      <c r="H248" s="2"/>
    </row>
    <row r="249" spans="8:8" ht="15.75" customHeight="1">
      <c r="H249" s="2"/>
    </row>
    <row r="250" spans="8:8" ht="15.75" customHeight="1">
      <c r="H250" s="2"/>
    </row>
    <row r="251" spans="8:8" ht="15.75" customHeight="1">
      <c r="H251" s="2"/>
    </row>
    <row r="252" spans="8:8" ht="15.75" customHeight="1">
      <c r="H252" s="2"/>
    </row>
    <row r="253" spans="8:8" ht="15.75" customHeight="1">
      <c r="H253" s="2"/>
    </row>
    <row r="254" spans="8:8" ht="15.75" customHeight="1">
      <c r="H254" s="2"/>
    </row>
    <row r="255" spans="8:8" ht="15.75" customHeight="1">
      <c r="H255" s="2"/>
    </row>
    <row r="256" spans="8:8" ht="15.75" customHeight="1">
      <c r="H256" s="2"/>
    </row>
    <row r="257" spans="8:8" ht="15.75" customHeight="1">
      <c r="H257" s="2"/>
    </row>
    <row r="258" spans="8:8" ht="15.75" customHeight="1">
      <c r="H258" s="2"/>
    </row>
    <row r="259" spans="8:8" ht="15.75" customHeight="1">
      <c r="H259" s="2"/>
    </row>
    <row r="260" spans="8:8" ht="15.75" customHeight="1">
      <c r="H260" s="2"/>
    </row>
    <row r="261" spans="8:8" ht="15.75" customHeight="1">
      <c r="H261" s="2"/>
    </row>
    <row r="262" spans="8:8" ht="15.75" customHeight="1">
      <c r="H262" s="2"/>
    </row>
    <row r="263" spans="8:8" ht="15.75" customHeight="1">
      <c r="H263" s="2"/>
    </row>
    <row r="264" spans="8:8" ht="15.75" customHeight="1">
      <c r="H264" s="2"/>
    </row>
    <row r="265" spans="8:8" ht="15.75" customHeight="1">
      <c r="H265" s="2"/>
    </row>
    <row r="266" spans="8:8" ht="15.75" customHeight="1">
      <c r="H266" s="2"/>
    </row>
    <row r="267" spans="8:8" ht="15.75" customHeight="1">
      <c r="H267" s="2"/>
    </row>
    <row r="268" spans="8:8" ht="15.75" customHeight="1">
      <c r="H268" s="2"/>
    </row>
    <row r="269" spans="8:8" ht="15.75" customHeight="1">
      <c r="H269" s="2"/>
    </row>
    <row r="270" spans="8:8" ht="15.75" customHeight="1">
      <c r="H270" s="2"/>
    </row>
    <row r="271" spans="8:8" ht="15.75" customHeight="1">
      <c r="H271" s="2"/>
    </row>
    <row r="272" spans="8:8" ht="15.75" customHeight="1">
      <c r="H272" s="2"/>
    </row>
    <row r="273" spans="8:8" ht="15.75" customHeight="1">
      <c r="H273" s="2"/>
    </row>
    <row r="274" spans="8:8" ht="15.75" customHeight="1">
      <c r="H274" s="2"/>
    </row>
    <row r="275" spans="8:8" ht="15.75" customHeight="1">
      <c r="H275" s="2"/>
    </row>
    <row r="276" spans="8:8" ht="15.75" customHeight="1">
      <c r="H276" s="2"/>
    </row>
    <row r="277" spans="8:8" ht="15.75" customHeight="1">
      <c r="H277" s="2"/>
    </row>
    <row r="278" spans="8:8" ht="15.75" customHeight="1">
      <c r="H278" s="2"/>
    </row>
    <row r="279" spans="8:8" ht="15.75" customHeight="1">
      <c r="H279" s="2"/>
    </row>
    <row r="280" spans="8:8" ht="15.75" customHeight="1">
      <c r="H280" s="2"/>
    </row>
    <row r="281" spans="8:8" ht="15.75" customHeight="1">
      <c r="H281" s="2"/>
    </row>
    <row r="282" spans="8:8" ht="15.75" customHeight="1">
      <c r="H282" s="2"/>
    </row>
    <row r="283" spans="8:8" ht="15.75" customHeight="1">
      <c r="H283" s="2"/>
    </row>
    <row r="284" spans="8:8" ht="15.75" customHeight="1">
      <c r="H284" s="2"/>
    </row>
    <row r="285" spans="8:8" ht="15.75" customHeight="1">
      <c r="H285" s="2"/>
    </row>
    <row r="286" spans="8:8" ht="15.75" customHeight="1">
      <c r="H286" s="2"/>
    </row>
    <row r="287" spans="8:8" ht="15.75" customHeight="1">
      <c r="H287" s="2"/>
    </row>
    <row r="288" spans="8:8" ht="15.75" customHeight="1">
      <c r="H288" s="2"/>
    </row>
    <row r="289" spans="8:8" ht="15.75" customHeight="1">
      <c r="H289" s="2"/>
    </row>
    <row r="290" spans="8:8" ht="15.75" customHeight="1">
      <c r="H290" s="2"/>
    </row>
    <row r="291" spans="8:8" ht="15.75" customHeight="1">
      <c r="H291" s="2"/>
    </row>
    <row r="292" spans="8:8" ht="15.75" customHeight="1">
      <c r="H292" s="2"/>
    </row>
    <row r="293" spans="8:8" ht="15.75" customHeight="1">
      <c r="H293" s="2"/>
    </row>
    <row r="294" spans="8:8" ht="15.75" customHeight="1">
      <c r="H294" s="2"/>
    </row>
    <row r="295" spans="8:8" ht="15.75" customHeight="1">
      <c r="H295" s="2"/>
    </row>
    <row r="296" spans="8:8" ht="15.75" customHeight="1">
      <c r="H296" s="2"/>
    </row>
    <row r="297" spans="8:8" ht="15.75" customHeight="1">
      <c r="H297" s="2"/>
    </row>
    <row r="298" spans="8:8" ht="15.75" customHeight="1">
      <c r="H298" s="2"/>
    </row>
    <row r="299" spans="8:8" ht="15.75" customHeight="1">
      <c r="H299" s="2"/>
    </row>
    <row r="300" spans="8:8" ht="15.75" customHeight="1">
      <c r="H300" s="2"/>
    </row>
    <row r="301" spans="8:8" ht="15.75" customHeight="1">
      <c r="H301" s="2"/>
    </row>
    <row r="302" spans="8:8" ht="15.75" customHeight="1">
      <c r="H302" s="2"/>
    </row>
    <row r="303" spans="8:8" ht="15.75" customHeight="1">
      <c r="H303" s="2"/>
    </row>
    <row r="304" spans="8:8" ht="15.75" customHeight="1">
      <c r="H304" s="2"/>
    </row>
    <row r="305" spans="8:8" ht="15.75" customHeight="1">
      <c r="H305" s="2"/>
    </row>
    <row r="306" spans="8:8" ht="15.75" customHeight="1">
      <c r="H306" s="2"/>
    </row>
    <row r="307" spans="8:8" ht="15.75" customHeight="1">
      <c r="H307" s="2"/>
    </row>
    <row r="308" spans="8:8" ht="15.75" customHeight="1">
      <c r="H308" s="2"/>
    </row>
    <row r="309" spans="8:8" ht="15.75" customHeight="1">
      <c r="H309" s="2"/>
    </row>
    <row r="310" spans="8:8" ht="15.75" customHeight="1">
      <c r="H310" s="2"/>
    </row>
    <row r="311" spans="8:8" ht="15.75" customHeight="1">
      <c r="H311" s="2"/>
    </row>
    <row r="312" spans="8:8" ht="15.75" customHeight="1">
      <c r="H312" s="2"/>
    </row>
    <row r="313" spans="8:8" ht="15.75" customHeight="1">
      <c r="H313" s="2"/>
    </row>
    <row r="314" spans="8:8" ht="15.75" customHeight="1">
      <c r="H314" s="2"/>
    </row>
    <row r="315" spans="8:8" ht="15.75" customHeight="1">
      <c r="H315" s="2"/>
    </row>
    <row r="316" spans="8:8" ht="15.75" customHeight="1">
      <c r="H316" s="2"/>
    </row>
    <row r="317" spans="8:8" ht="15.75" customHeight="1">
      <c r="H317" s="2"/>
    </row>
    <row r="318" spans="8:8" ht="15.75" customHeight="1">
      <c r="H318" s="2"/>
    </row>
    <row r="319" spans="8:8" ht="15.75" customHeight="1">
      <c r="H319" s="2"/>
    </row>
    <row r="320" spans="8:8" ht="15.75" customHeight="1">
      <c r="H320" s="2"/>
    </row>
    <row r="321" spans="8:8" ht="15.75" customHeight="1">
      <c r="H321" s="2"/>
    </row>
    <row r="322" spans="8:8" ht="15.75" customHeight="1">
      <c r="H322" s="2"/>
    </row>
    <row r="323" spans="8:8" ht="15.75" customHeight="1">
      <c r="H323" s="2"/>
    </row>
    <row r="324" spans="8:8" ht="15.75" customHeight="1">
      <c r="H324" s="2"/>
    </row>
    <row r="325" spans="8:8" ht="15.75" customHeight="1">
      <c r="H325" s="2"/>
    </row>
    <row r="326" spans="8:8" ht="15.75" customHeight="1">
      <c r="H326" s="2"/>
    </row>
    <row r="327" spans="8:8" ht="15.75" customHeight="1">
      <c r="H327" s="2"/>
    </row>
    <row r="328" spans="8:8" ht="15.75" customHeight="1">
      <c r="H328" s="2"/>
    </row>
    <row r="329" spans="8:8" ht="15.75" customHeight="1">
      <c r="H329" s="2"/>
    </row>
    <row r="330" spans="8:8" ht="15.75" customHeight="1">
      <c r="H330" s="2"/>
    </row>
    <row r="331" spans="8:8" ht="15.75" customHeight="1">
      <c r="H331" s="2"/>
    </row>
    <row r="332" spans="8:8" ht="15.75" customHeight="1">
      <c r="H332" s="2"/>
    </row>
    <row r="333" spans="8:8" ht="15.75" customHeight="1">
      <c r="H333" s="2"/>
    </row>
    <row r="334" spans="8:8" ht="15.75" customHeight="1">
      <c r="H334" s="2"/>
    </row>
    <row r="335" spans="8:8" ht="15.75" customHeight="1">
      <c r="H335" s="2"/>
    </row>
    <row r="336" spans="8:8" ht="15.75" customHeight="1">
      <c r="H336" s="2"/>
    </row>
    <row r="337" spans="8:8" ht="15.75" customHeight="1">
      <c r="H337" s="2"/>
    </row>
    <row r="338" spans="8:8" ht="15.75" customHeight="1">
      <c r="H338" s="2"/>
    </row>
    <row r="339" spans="8:8" ht="15.75" customHeight="1">
      <c r="H339" s="2"/>
    </row>
    <row r="340" spans="8:8" ht="15.75" customHeight="1">
      <c r="H340" s="2"/>
    </row>
    <row r="341" spans="8:8" ht="15.75" customHeight="1">
      <c r="H341" s="2"/>
    </row>
    <row r="342" spans="8:8" ht="15.75" customHeight="1">
      <c r="H342" s="2"/>
    </row>
    <row r="343" spans="8:8" ht="15.75" customHeight="1">
      <c r="H343" s="2"/>
    </row>
    <row r="344" spans="8:8" ht="15.75" customHeight="1">
      <c r="H344" s="2"/>
    </row>
    <row r="345" spans="8:8" ht="15.75" customHeight="1">
      <c r="H345" s="2"/>
    </row>
    <row r="346" spans="8:8" ht="15.75" customHeight="1">
      <c r="H346" s="2"/>
    </row>
    <row r="347" spans="8:8" ht="15.75" customHeight="1">
      <c r="H347" s="2"/>
    </row>
    <row r="348" spans="8:8" ht="15.75" customHeight="1">
      <c r="H348" s="2"/>
    </row>
    <row r="349" spans="8:8" ht="15.75" customHeight="1">
      <c r="H349" s="2"/>
    </row>
    <row r="350" spans="8:8" ht="15.75" customHeight="1">
      <c r="H350" s="2"/>
    </row>
    <row r="351" spans="8:8" ht="15.75" customHeight="1">
      <c r="H351" s="2"/>
    </row>
    <row r="352" spans="8:8" ht="15.75" customHeight="1">
      <c r="H352" s="2"/>
    </row>
    <row r="353" spans="8:8" ht="15.75" customHeight="1">
      <c r="H353" s="2"/>
    </row>
    <row r="354" spans="8:8" ht="15.75" customHeight="1">
      <c r="H354" s="2"/>
    </row>
    <row r="355" spans="8:8" ht="15.75" customHeight="1">
      <c r="H355" s="2"/>
    </row>
    <row r="356" spans="8:8" ht="15.75" customHeight="1">
      <c r="H356" s="2"/>
    </row>
    <row r="357" spans="8:8" ht="15.75" customHeight="1">
      <c r="H357" s="2"/>
    </row>
    <row r="358" spans="8:8" ht="15.75" customHeight="1">
      <c r="H358" s="2"/>
    </row>
    <row r="359" spans="8:8" ht="15.75" customHeight="1">
      <c r="H359" s="2"/>
    </row>
    <row r="360" spans="8:8" ht="15.75" customHeight="1">
      <c r="H360" s="2"/>
    </row>
    <row r="361" spans="8:8" ht="15.75" customHeight="1">
      <c r="H361" s="2"/>
    </row>
    <row r="362" spans="8:8" ht="15.75" customHeight="1">
      <c r="H362" s="2"/>
    </row>
    <row r="363" spans="8:8" ht="15.75" customHeight="1">
      <c r="H363" s="2"/>
    </row>
    <row r="364" spans="8:8" ht="15.75" customHeight="1">
      <c r="H364" s="2"/>
    </row>
    <row r="365" spans="8:8" ht="15.75" customHeight="1">
      <c r="H365" s="2"/>
    </row>
    <row r="366" spans="8:8" ht="15.75" customHeight="1">
      <c r="H366" s="2"/>
    </row>
    <row r="367" spans="8:8" ht="15.75" customHeight="1">
      <c r="H367" s="2"/>
    </row>
    <row r="368" spans="8:8" ht="15.75" customHeight="1">
      <c r="H368" s="2"/>
    </row>
    <row r="369" spans="8:8" ht="15.75" customHeight="1">
      <c r="H369" s="2"/>
    </row>
    <row r="370" spans="8:8" ht="15.75" customHeight="1">
      <c r="H370" s="2"/>
    </row>
    <row r="371" spans="8:8" ht="15.75" customHeight="1">
      <c r="H371" s="2"/>
    </row>
    <row r="372" spans="8:8" ht="15.75" customHeight="1">
      <c r="H372" s="2"/>
    </row>
    <row r="373" spans="8:8" ht="15.75" customHeight="1">
      <c r="H373" s="2"/>
    </row>
    <row r="374" spans="8:8" ht="15.75" customHeight="1">
      <c r="H374" s="2"/>
    </row>
    <row r="375" spans="8:8" ht="15.75" customHeight="1">
      <c r="H375" s="2"/>
    </row>
    <row r="376" spans="8:8" ht="15.75" customHeight="1">
      <c r="H376" s="2"/>
    </row>
    <row r="377" spans="8:8" ht="15.75" customHeight="1">
      <c r="H377" s="2"/>
    </row>
    <row r="378" spans="8:8" ht="15.75" customHeight="1">
      <c r="H378" s="2"/>
    </row>
    <row r="379" spans="8:8" ht="15.75" customHeight="1">
      <c r="H379" s="2"/>
    </row>
    <row r="380" spans="8:8" ht="15.75" customHeight="1">
      <c r="H380" s="2"/>
    </row>
    <row r="381" spans="8:8" ht="15.75" customHeight="1">
      <c r="H381" s="2"/>
    </row>
    <row r="382" spans="8:8" ht="15.75" customHeight="1">
      <c r="H382" s="2"/>
    </row>
    <row r="383" spans="8:8" ht="15.75" customHeight="1">
      <c r="H383" s="2"/>
    </row>
    <row r="384" spans="8:8" ht="15.75" customHeight="1">
      <c r="H384" s="2"/>
    </row>
    <row r="385" spans="8:8" ht="15.75" customHeight="1">
      <c r="H385" s="2"/>
    </row>
    <row r="386" spans="8:8" ht="15.75" customHeight="1">
      <c r="H386" s="2"/>
    </row>
    <row r="387" spans="8:8" ht="15.75" customHeight="1">
      <c r="H387" s="2"/>
    </row>
    <row r="388" spans="8:8" ht="15.75" customHeight="1">
      <c r="H388" s="2"/>
    </row>
    <row r="389" spans="8:8" ht="15.75" customHeight="1">
      <c r="H389" s="2"/>
    </row>
    <row r="390" spans="8:8" ht="15.75" customHeight="1">
      <c r="H390" s="2"/>
    </row>
    <row r="391" spans="8:8" ht="15.75" customHeight="1">
      <c r="H391" s="2"/>
    </row>
    <row r="392" spans="8:8" ht="15.75" customHeight="1">
      <c r="H392" s="2"/>
    </row>
    <row r="393" spans="8:8" ht="15.75" customHeight="1">
      <c r="H393" s="2"/>
    </row>
    <row r="394" spans="8:8" ht="15.75" customHeight="1">
      <c r="H394" s="2"/>
    </row>
    <row r="395" spans="8:8" ht="15.75" customHeight="1">
      <c r="H395" s="2"/>
    </row>
    <row r="396" spans="8:8" ht="15.75" customHeight="1">
      <c r="H396" s="2"/>
    </row>
    <row r="397" spans="8:8" ht="15.75" customHeight="1">
      <c r="H397" s="2"/>
    </row>
    <row r="398" spans="8:8" ht="15.75" customHeight="1">
      <c r="H398" s="2"/>
    </row>
    <row r="399" spans="8:8" ht="15.75" customHeight="1">
      <c r="H399" s="2"/>
    </row>
    <row r="400" spans="8:8" ht="15.75" customHeight="1">
      <c r="H400" s="2"/>
    </row>
    <row r="401" spans="8:8" ht="15.75" customHeight="1">
      <c r="H401" s="2"/>
    </row>
    <row r="402" spans="8:8" ht="15.75" customHeight="1">
      <c r="H402" s="2"/>
    </row>
    <row r="403" spans="8:8" ht="15.75" customHeight="1">
      <c r="H403" s="2"/>
    </row>
    <row r="404" spans="8:8" ht="15.75" customHeight="1">
      <c r="H404" s="2"/>
    </row>
    <row r="405" spans="8:8" ht="15.75" customHeight="1">
      <c r="H405" s="2"/>
    </row>
    <row r="406" spans="8:8" ht="15.75" customHeight="1">
      <c r="H406" s="2"/>
    </row>
    <row r="407" spans="8:8" ht="15.75" customHeight="1">
      <c r="H407" s="2"/>
    </row>
    <row r="408" spans="8:8" ht="15.75" customHeight="1">
      <c r="H408" s="2"/>
    </row>
    <row r="409" spans="8:8" ht="15.75" customHeight="1">
      <c r="H409" s="2"/>
    </row>
    <row r="410" spans="8:8" ht="15.75" customHeight="1">
      <c r="H410" s="2"/>
    </row>
    <row r="411" spans="8:8" ht="15.75" customHeight="1">
      <c r="H411" s="2"/>
    </row>
    <row r="412" spans="8:8" ht="15.75" customHeight="1">
      <c r="H412" s="2"/>
    </row>
    <row r="413" spans="8:8" ht="15.75" customHeight="1">
      <c r="H413" s="2"/>
    </row>
    <row r="414" spans="8:8" ht="15.75" customHeight="1">
      <c r="H414" s="2"/>
    </row>
    <row r="415" spans="8:8" ht="15.75" customHeight="1">
      <c r="H415" s="2"/>
    </row>
    <row r="416" spans="8:8" ht="15.75" customHeight="1">
      <c r="H416" s="2"/>
    </row>
    <row r="417" spans="8:8" ht="15.75" customHeight="1">
      <c r="H417" s="2"/>
    </row>
    <row r="418" spans="8:8" ht="15.75" customHeight="1">
      <c r="H418" s="2"/>
    </row>
    <row r="419" spans="8:8" ht="15.75" customHeight="1">
      <c r="H419" s="2"/>
    </row>
    <row r="420" spans="8:8" ht="15.75" customHeight="1">
      <c r="H420" s="2"/>
    </row>
    <row r="421" spans="8:8" ht="15.75" customHeight="1">
      <c r="H421" s="2"/>
    </row>
    <row r="422" spans="8:8" ht="15.75" customHeight="1">
      <c r="H422" s="2"/>
    </row>
    <row r="423" spans="8:8" ht="15.75" customHeight="1">
      <c r="H423" s="2"/>
    </row>
    <row r="424" spans="8:8" ht="15.75" customHeight="1">
      <c r="H424" s="2"/>
    </row>
    <row r="425" spans="8:8" ht="15.75" customHeight="1">
      <c r="H425" s="2"/>
    </row>
    <row r="426" spans="8:8" ht="15.75" customHeight="1">
      <c r="H426" s="2"/>
    </row>
    <row r="427" spans="8:8" ht="15.75" customHeight="1">
      <c r="H427" s="2"/>
    </row>
    <row r="428" spans="8:8" ht="15.75" customHeight="1">
      <c r="H428" s="2"/>
    </row>
    <row r="429" spans="8:8" ht="15.75" customHeight="1">
      <c r="H429" s="2"/>
    </row>
    <row r="430" spans="8:8" ht="15.75" customHeight="1">
      <c r="H430" s="2"/>
    </row>
    <row r="431" spans="8:8" ht="15.75" customHeight="1">
      <c r="H431" s="2"/>
    </row>
    <row r="432" spans="8:8" ht="15.75" customHeight="1">
      <c r="H432" s="2"/>
    </row>
    <row r="433" spans="8:8" ht="15.75" customHeight="1">
      <c r="H433" s="2"/>
    </row>
    <row r="434" spans="8:8" ht="15.75" customHeight="1">
      <c r="H434" s="2"/>
    </row>
    <row r="435" spans="8:8" ht="15.75" customHeight="1">
      <c r="H435" s="2"/>
    </row>
    <row r="436" spans="8:8" ht="15.75" customHeight="1">
      <c r="H436" s="2"/>
    </row>
    <row r="437" spans="8:8" ht="15.75" customHeight="1">
      <c r="H437" s="2"/>
    </row>
    <row r="438" spans="8:8" ht="15.75" customHeight="1">
      <c r="H438" s="2"/>
    </row>
    <row r="439" spans="8:8" ht="15.75" customHeight="1">
      <c r="H439" s="2"/>
    </row>
    <row r="440" spans="8:8" ht="15.75" customHeight="1">
      <c r="H440" s="2"/>
    </row>
    <row r="441" spans="8:8" ht="15.75" customHeight="1">
      <c r="H441" s="2"/>
    </row>
    <row r="442" spans="8:8" ht="15.75" customHeight="1">
      <c r="H442" s="2"/>
    </row>
    <row r="443" spans="8:8" ht="15.75" customHeight="1">
      <c r="H443" s="2"/>
    </row>
    <row r="444" spans="8:8" ht="15.75" customHeight="1">
      <c r="H444" s="2"/>
    </row>
    <row r="445" spans="8:8" ht="15.75" customHeight="1">
      <c r="H445" s="2"/>
    </row>
    <row r="446" spans="8:8" ht="15.75" customHeight="1">
      <c r="H446" s="2"/>
    </row>
    <row r="447" spans="8:8" ht="15.75" customHeight="1">
      <c r="H447" s="2"/>
    </row>
    <row r="448" spans="8:8" ht="15.75" customHeight="1">
      <c r="H448" s="2"/>
    </row>
    <row r="449" spans="8:8" ht="15.75" customHeight="1">
      <c r="H449" s="2"/>
    </row>
    <row r="450" spans="8:8" ht="15.75" customHeight="1">
      <c r="H450" s="2"/>
    </row>
    <row r="451" spans="8:8" ht="15.75" customHeight="1">
      <c r="H451" s="2"/>
    </row>
    <row r="452" spans="8:8" ht="15.75" customHeight="1">
      <c r="H452" s="2"/>
    </row>
    <row r="453" spans="8:8" ht="15.75" customHeight="1">
      <c r="H453" s="2"/>
    </row>
    <row r="454" spans="8:8" ht="15.75" customHeight="1">
      <c r="H454" s="2"/>
    </row>
    <row r="455" spans="8:8" ht="15.75" customHeight="1">
      <c r="H455" s="2"/>
    </row>
    <row r="456" spans="8:8" ht="15.75" customHeight="1">
      <c r="H456" s="2"/>
    </row>
    <row r="457" spans="8:8" ht="15.75" customHeight="1">
      <c r="H457" s="2"/>
    </row>
    <row r="458" spans="8:8" ht="15.75" customHeight="1">
      <c r="H458" s="2"/>
    </row>
    <row r="459" spans="8:8" ht="15.75" customHeight="1">
      <c r="H459" s="2"/>
    </row>
    <row r="460" spans="8:8" ht="15.75" customHeight="1">
      <c r="H460" s="2"/>
    </row>
    <row r="461" spans="8:8" ht="15.75" customHeight="1">
      <c r="H461" s="2"/>
    </row>
    <row r="462" spans="8:8" ht="15.75" customHeight="1">
      <c r="H462" s="2"/>
    </row>
    <row r="463" spans="8:8" ht="15.75" customHeight="1">
      <c r="H463" s="2"/>
    </row>
    <row r="464" spans="8:8" ht="15.75" customHeight="1">
      <c r="H464" s="2"/>
    </row>
    <row r="465" spans="8:8" ht="15.75" customHeight="1">
      <c r="H465" s="2"/>
    </row>
    <row r="466" spans="8:8" ht="15.75" customHeight="1">
      <c r="H466" s="2"/>
    </row>
    <row r="467" spans="8:8" ht="15.75" customHeight="1">
      <c r="H467" s="2"/>
    </row>
    <row r="468" spans="8:8" ht="15.75" customHeight="1">
      <c r="H468" s="2"/>
    </row>
    <row r="469" spans="8:8" ht="15.75" customHeight="1">
      <c r="H469" s="2"/>
    </row>
    <row r="470" spans="8:8" ht="15.75" customHeight="1">
      <c r="H470" s="2"/>
    </row>
    <row r="471" spans="8:8" ht="15.75" customHeight="1">
      <c r="H471" s="2"/>
    </row>
    <row r="472" spans="8:8" ht="15.75" customHeight="1">
      <c r="H472" s="2"/>
    </row>
    <row r="473" spans="8:8" ht="15.75" customHeight="1">
      <c r="H473" s="2"/>
    </row>
    <row r="474" spans="8:8" ht="15.75" customHeight="1">
      <c r="H474" s="2"/>
    </row>
    <row r="475" spans="8:8" ht="15.75" customHeight="1">
      <c r="H475" s="2"/>
    </row>
    <row r="476" spans="8:8" ht="15.75" customHeight="1">
      <c r="H476" s="2"/>
    </row>
    <row r="477" spans="8:8" ht="15.75" customHeight="1">
      <c r="H477" s="2"/>
    </row>
    <row r="478" spans="8:8" ht="15.75" customHeight="1">
      <c r="H478" s="2"/>
    </row>
    <row r="479" spans="8:8" ht="15.75" customHeight="1">
      <c r="H479" s="2"/>
    </row>
    <row r="480" spans="8:8" ht="15.75" customHeight="1">
      <c r="H480" s="2"/>
    </row>
    <row r="481" spans="8:8" ht="15.75" customHeight="1">
      <c r="H481" s="2"/>
    </row>
    <row r="482" spans="8:8" ht="15.75" customHeight="1">
      <c r="H482" s="2"/>
    </row>
    <row r="483" spans="8:8" ht="15.75" customHeight="1">
      <c r="H483" s="2"/>
    </row>
    <row r="484" spans="8:8" ht="15.75" customHeight="1">
      <c r="H484" s="2"/>
    </row>
    <row r="485" spans="8:8" ht="15.75" customHeight="1">
      <c r="H485" s="2"/>
    </row>
    <row r="486" spans="8:8" ht="15.75" customHeight="1">
      <c r="H486" s="2"/>
    </row>
    <row r="487" spans="8:8" ht="15.75" customHeight="1">
      <c r="H487" s="2"/>
    </row>
    <row r="488" spans="8:8" ht="15.75" customHeight="1">
      <c r="H488" s="2"/>
    </row>
    <row r="489" spans="8:8" ht="15.75" customHeight="1">
      <c r="H489" s="2"/>
    </row>
    <row r="490" spans="8:8" ht="15.75" customHeight="1">
      <c r="H490" s="2"/>
    </row>
    <row r="491" spans="8:8" ht="15.75" customHeight="1">
      <c r="H491" s="2"/>
    </row>
    <row r="492" spans="8:8" ht="15.75" customHeight="1">
      <c r="H492" s="2"/>
    </row>
    <row r="493" spans="8:8" ht="15.75" customHeight="1">
      <c r="H493" s="2"/>
    </row>
    <row r="494" spans="8:8" ht="15.75" customHeight="1">
      <c r="H494" s="2"/>
    </row>
    <row r="495" spans="8:8" ht="15.75" customHeight="1">
      <c r="H495" s="2"/>
    </row>
    <row r="496" spans="8:8" ht="15.75" customHeight="1">
      <c r="H496" s="2"/>
    </row>
    <row r="497" spans="8:8" ht="15.75" customHeight="1">
      <c r="H497" s="2"/>
    </row>
    <row r="498" spans="8:8" ht="15.75" customHeight="1">
      <c r="H498" s="2"/>
    </row>
    <row r="499" spans="8:8" ht="15.75" customHeight="1">
      <c r="H499" s="2"/>
    </row>
    <row r="500" spans="8:8" ht="15.75" customHeight="1">
      <c r="H500" s="2"/>
    </row>
    <row r="501" spans="8:8" ht="15.75" customHeight="1">
      <c r="H501" s="2"/>
    </row>
    <row r="502" spans="8:8" ht="15.75" customHeight="1">
      <c r="H502" s="2"/>
    </row>
    <row r="503" spans="8:8" ht="15.75" customHeight="1">
      <c r="H503" s="2"/>
    </row>
    <row r="504" spans="8:8" ht="15.75" customHeight="1">
      <c r="H504" s="2"/>
    </row>
    <row r="505" spans="8:8" ht="15.75" customHeight="1">
      <c r="H505" s="2"/>
    </row>
    <row r="506" spans="8:8" ht="15.75" customHeight="1">
      <c r="H506" s="2"/>
    </row>
    <row r="507" spans="8:8" ht="15.75" customHeight="1">
      <c r="H507" s="2"/>
    </row>
    <row r="508" spans="8:8" ht="15.75" customHeight="1">
      <c r="H508" s="2"/>
    </row>
    <row r="509" spans="8:8" ht="15.75" customHeight="1">
      <c r="H509" s="2"/>
    </row>
    <row r="510" spans="8:8" ht="15.75" customHeight="1">
      <c r="H510" s="2"/>
    </row>
    <row r="511" spans="8:8" ht="15.75" customHeight="1">
      <c r="H511" s="2"/>
    </row>
    <row r="512" spans="8:8" ht="15.75" customHeight="1">
      <c r="H512" s="2"/>
    </row>
    <row r="513" spans="8:8" ht="15.75" customHeight="1">
      <c r="H513" s="2"/>
    </row>
    <row r="514" spans="8:8" ht="15.75" customHeight="1">
      <c r="H514" s="2"/>
    </row>
    <row r="515" spans="8:8" ht="15.75" customHeight="1">
      <c r="H515" s="2"/>
    </row>
    <row r="516" spans="8:8" ht="15.75" customHeight="1">
      <c r="H516" s="2"/>
    </row>
    <row r="517" spans="8:8" ht="15.75" customHeight="1">
      <c r="H517" s="2"/>
    </row>
    <row r="518" spans="8:8" ht="15.75" customHeight="1">
      <c r="H518" s="2"/>
    </row>
    <row r="519" spans="8:8" ht="15.75" customHeight="1">
      <c r="H519" s="2"/>
    </row>
    <row r="520" spans="8:8" ht="15.75" customHeight="1">
      <c r="H520" s="2"/>
    </row>
    <row r="521" spans="8:8" ht="15.75" customHeight="1">
      <c r="H521" s="2"/>
    </row>
    <row r="522" spans="8:8" ht="15.75" customHeight="1">
      <c r="H522" s="2"/>
    </row>
    <row r="523" spans="8:8" ht="15.75" customHeight="1">
      <c r="H523" s="2"/>
    </row>
    <row r="524" spans="8:8" ht="15.75" customHeight="1">
      <c r="H524" s="2"/>
    </row>
    <row r="525" spans="8:8" ht="15.75" customHeight="1">
      <c r="H525" s="2"/>
    </row>
    <row r="526" spans="8:8" ht="15.75" customHeight="1">
      <c r="H526" s="2"/>
    </row>
    <row r="527" spans="8:8" ht="15.75" customHeight="1">
      <c r="H527" s="2"/>
    </row>
    <row r="528" spans="8:8" ht="15.75" customHeight="1">
      <c r="H528" s="2"/>
    </row>
    <row r="529" spans="8:8" ht="15.75" customHeight="1">
      <c r="H529" s="2"/>
    </row>
    <row r="530" spans="8:8" ht="15.75" customHeight="1">
      <c r="H530" s="2"/>
    </row>
    <row r="531" spans="8:8" ht="15.75" customHeight="1">
      <c r="H531" s="2"/>
    </row>
    <row r="532" spans="8:8" ht="15.75" customHeight="1">
      <c r="H532" s="2"/>
    </row>
    <row r="533" spans="8:8" ht="15.75" customHeight="1">
      <c r="H533" s="2"/>
    </row>
    <row r="534" spans="8:8" ht="15.75" customHeight="1">
      <c r="H534" s="2"/>
    </row>
    <row r="535" spans="8:8" ht="15.75" customHeight="1">
      <c r="H535" s="2"/>
    </row>
    <row r="536" spans="8:8" ht="15.75" customHeight="1">
      <c r="H536" s="2"/>
    </row>
    <row r="537" spans="8:8" ht="15.75" customHeight="1">
      <c r="H537" s="2"/>
    </row>
    <row r="538" spans="8:8" ht="15.75" customHeight="1">
      <c r="H538" s="2"/>
    </row>
    <row r="539" spans="8:8" ht="15.75" customHeight="1">
      <c r="H539" s="2"/>
    </row>
    <row r="540" spans="8:8" ht="15.75" customHeight="1">
      <c r="H540" s="2"/>
    </row>
    <row r="541" spans="8:8" ht="15.75" customHeight="1">
      <c r="H541" s="2"/>
    </row>
    <row r="542" spans="8:8" ht="15.75" customHeight="1">
      <c r="H542" s="2"/>
    </row>
    <row r="543" spans="8:8" ht="15.75" customHeight="1">
      <c r="H543" s="2"/>
    </row>
    <row r="544" spans="8:8" ht="15.75" customHeight="1">
      <c r="H544" s="2"/>
    </row>
    <row r="545" spans="8:8" ht="15.75" customHeight="1">
      <c r="H545" s="2"/>
    </row>
    <row r="546" spans="8:8" ht="15.75" customHeight="1">
      <c r="H546" s="2"/>
    </row>
    <row r="547" spans="8:8" ht="15.75" customHeight="1">
      <c r="H547" s="2"/>
    </row>
    <row r="548" spans="8:8" ht="15.75" customHeight="1">
      <c r="H548" s="2"/>
    </row>
    <row r="549" spans="8:8" ht="15.75" customHeight="1">
      <c r="H549" s="2"/>
    </row>
    <row r="550" spans="8:8" ht="15.75" customHeight="1">
      <c r="H550" s="2"/>
    </row>
    <row r="551" spans="8:8" ht="15.75" customHeight="1">
      <c r="H551" s="2"/>
    </row>
    <row r="552" spans="8:8" ht="15.75" customHeight="1">
      <c r="H552" s="2"/>
    </row>
    <row r="553" spans="8:8" ht="15.75" customHeight="1">
      <c r="H553" s="2"/>
    </row>
    <row r="554" spans="8:8" ht="15.75" customHeight="1">
      <c r="H554" s="2"/>
    </row>
    <row r="555" spans="8:8" ht="15.75" customHeight="1">
      <c r="H555" s="2"/>
    </row>
    <row r="556" spans="8:8" ht="15.75" customHeight="1">
      <c r="H556" s="2"/>
    </row>
    <row r="557" spans="8:8" ht="15.75" customHeight="1">
      <c r="H557" s="2"/>
    </row>
    <row r="558" spans="8:8" ht="15.75" customHeight="1">
      <c r="H558" s="2"/>
    </row>
    <row r="559" spans="8:8" ht="15.75" customHeight="1">
      <c r="H559" s="2"/>
    </row>
    <row r="560" spans="8:8" ht="15.75" customHeight="1">
      <c r="H560" s="2"/>
    </row>
    <row r="561" spans="8:8" ht="15.75" customHeight="1">
      <c r="H561" s="2"/>
    </row>
    <row r="562" spans="8:8" ht="15.75" customHeight="1">
      <c r="H562" s="2"/>
    </row>
    <row r="563" spans="8:8" ht="15.75" customHeight="1">
      <c r="H563" s="2"/>
    </row>
    <row r="564" spans="8:8" ht="15.75" customHeight="1">
      <c r="H564" s="2"/>
    </row>
    <row r="565" spans="8:8" ht="15.75" customHeight="1">
      <c r="H565" s="2"/>
    </row>
    <row r="566" spans="8:8" ht="15.75" customHeight="1">
      <c r="H566" s="2"/>
    </row>
    <row r="567" spans="8:8" ht="15.75" customHeight="1">
      <c r="H567" s="2"/>
    </row>
    <row r="568" spans="8:8" ht="15.75" customHeight="1">
      <c r="H568" s="2"/>
    </row>
    <row r="569" spans="8:8" ht="15.75" customHeight="1">
      <c r="H569" s="2"/>
    </row>
    <row r="570" spans="8:8" ht="15.75" customHeight="1">
      <c r="H570" s="2"/>
    </row>
    <row r="571" spans="8:8" ht="15.75" customHeight="1">
      <c r="H571" s="2"/>
    </row>
    <row r="572" spans="8:8" ht="15.75" customHeight="1">
      <c r="H572" s="2"/>
    </row>
    <row r="573" spans="8:8" ht="15.75" customHeight="1">
      <c r="H573" s="2"/>
    </row>
    <row r="574" spans="8:8" ht="15.75" customHeight="1">
      <c r="H574" s="2"/>
    </row>
    <row r="575" spans="8:8" ht="15.75" customHeight="1">
      <c r="H575" s="2"/>
    </row>
    <row r="576" spans="8:8" ht="15.75" customHeight="1">
      <c r="H576" s="2"/>
    </row>
    <row r="577" spans="8:8" ht="15.75" customHeight="1">
      <c r="H577" s="2"/>
    </row>
    <row r="578" spans="8:8" ht="15.75" customHeight="1">
      <c r="H578" s="2"/>
    </row>
    <row r="579" spans="8:8" ht="15.75" customHeight="1">
      <c r="H579" s="2"/>
    </row>
    <row r="580" spans="8:8" ht="15.75" customHeight="1">
      <c r="H580" s="2"/>
    </row>
    <row r="581" spans="8:8" ht="15.75" customHeight="1">
      <c r="H581" s="2"/>
    </row>
    <row r="582" spans="8:8" ht="15.75" customHeight="1">
      <c r="H582" s="2"/>
    </row>
    <row r="583" spans="8:8" ht="15.75" customHeight="1">
      <c r="H583" s="2"/>
    </row>
    <row r="584" spans="8:8" ht="15.75" customHeight="1">
      <c r="H584" s="2"/>
    </row>
    <row r="585" spans="8:8" ht="15.75" customHeight="1">
      <c r="H585" s="2"/>
    </row>
    <row r="586" spans="8:8" ht="15.75" customHeight="1">
      <c r="H586" s="2"/>
    </row>
    <row r="587" spans="8:8" ht="15.75" customHeight="1">
      <c r="H587" s="2"/>
    </row>
    <row r="588" spans="8:8" ht="15.75" customHeight="1">
      <c r="H588" s="2"/>
    </row>
    <row r="589" spans="8:8" ht="15.75" customHeight="1">
      <c r="H589" s="2"/>
    </row>
    <row r="590" spans="8:8" ht="15.75" customHeight="1">
      <c r="H590" s="2"/>
    </row>
    <row r="591" spans="8:8" ht="15.75" customHeight="1">
      <c r="H591" s="2"/>
    </row>
    <row r="592" spans="8:8" ht="15.75" customHeight="1">
      <c r="H592" s="2"/>
    </row>
    <row r="593" spans="8:8" ht="15.75" customHeight="1">
      <c r="H593" s="2"/>
    </row>
    <row r="594" spans="8:8" ht="15.75" customHeight="1">
      <c r="H594" s="2"/>
    </row>
    <row r="595" spans="8:8" ht="15.75" customHeight="1">
      <c r="H595" s="2"/>
    </row>
    <row r="596" spans="8:8" ht="15.75" customHeight="1">
      <c r="H596" s="2"/>
    </row>
    <row r="597" spans="8:8" ht="15.75" customHeight="1">
      <c r="H597" s="2"/>
    </row>
    <row r="598" spans="8:8" ht="15.75" customHeight="1">
      <c r="H598" s="2"/>
    </row>
    <row r="599" spans="8:8" ht="15.75" customHeight="1">
      <c r="H599" s="2"/>
    </row>
    <row r="600" spans="8:8" ht="15.75" customHeight="1">
      <c r="H600" s="2"/>
    </row>
    <row r="601" spans="8:8" ht="15.75" customHeight="1">
      <c r="H601" s="2"/>
    </row>
    <row r="602" spans="8:8" ht="15.75" customHeight="1">
      <c r="H602" s="2"/>
    </row>
    <row r="603" spans="8:8" ht="15.75" customHeight="1">
      <c r="H603" s="2"/>
    </row>
    <row r="604" spans="8:8" ht="15.75" customHeight="1">
      <c r="H604" s="2"/>
    </row>
    <row r="605" spans="8:8" ht="15.75" customHeight="1">
      <c r="H605" s="2"/>
    </row>
    <row r="606" spans="8:8" ht="15.75" customHeight="1">
      <c r="H606" s="2"/>
    </row>
    <row r="607" spans="8:8" ht="15.75" customHeight="1">
      <c r="H607" s="2"/>
    </row>
    <row r="608" spans="8:8" ht="15.75" customHeight="1">
      <c r="H608" s="2"/>
    </row>
    <row r="609" spans="8:8" ht="15.75" customHeight="1">
      <c r="H609" s="2"/>
    </row>
    <row r="610" spans="8:8" ht="15.75" customHeight="1">
      <c r="H610" s="2"/>
    </row>
    <row r="611" spans="8:8" ht="15.75" customHeight="1">
      <c r="H611" s="2"/>
    </row>
    <row r="612" spans="8:8" ht="15.75" customHeight="1">
      <c r="H612" s="2"/>
    </row>
    <row r="613" spans="8:8" ht="15.75" customHeight="1">
      <c r="H613" s="2"/>
    </row>
    <row r="614" spans="8:8" ht="15.75" customHeight="1">
      <c r="H614" s="2"/>
    </row>
    <row r="615" spans="8:8" ht="15.75" customHeight="1">
      <c r="H615" s="2"/>
    </row>
    <row r="616" spans="8:8" ht="15.75" customHeight="1">
      <c r="H616" s="2"/>
    </row>
    <row r="617" spans="8:8" ht="15.75" customHeight="1">
      <c r="H617" s="2"/>
    </row>
    <row r="618" spans="8:8" ht="15.75" customHeight="1">
      <c r="H618" s="2"/>
    </row>
    <row r="619" spans="8:8" ht="15.75" customHeight="1">
      <c r="H619" s="2"/>
    </row>
    <row r="620" spans="8:8" ht="15.75" customHeight="1">
      <c r="H620" s="2"/>
    </row>
    <row r="621" spans="8:8" ht="15.75" customHeight="1">
      <c r="H621" s="2"/>
    </row>
    <row r="622" spans="8:8" ht="15.75" customHeight="1">
      <c r="H622" s="2"/>
    </row>
    <row r="623" spans="8:8" ht="15.75" customHeight="1">
      <c r="H623" s="2"/>
    </row>
    <row r="624" spans="8:8" ht="15.75" customHeight="1">
      <c r="H624" s="2"/>
    </row>
    <row r="625" spans="8:8" ht="15.75" customHeight="1">
      <c r="H625" s="2"/>
    </row>
    <row r="626" spans="8:8" ht="15.75" customHeight="1">
      <c r="H626" s="2"/>
    </row>
    <row r="627" spans="8:8" ht="15.75" customHeight="1">
      <c r="H627" s="2"/>
    </row>
    <row r="628" spans="8:8" ht="15.75" customHeight="1">
      <c r="H628" s="2"/>
    </row>
    <row r="629" spans="8:8" ht="15.75" customHeight="1">
      <c r="H629" s="2"/>
    </row>
    <row r="630" spans="8:8" ht="15.75" customHeight="1">
      <c r="H630" s="2"/>
    </row>
    <row r="631" spans="8:8" ht="15.75" customHeight="1">
      <c r="H631" s="2"/>
    </row>
    <row r="632" spans="8:8" ht="15.75" customHeight="1">
      <c r="H632" s="2"/>
    </row>
    <row r="633" spans="8:8" ht="15.75" customHeight="1">
      <c r="H633" s="2"/>
    </row>
    <row r="634" spans="8:8" ht="15.75" customHeight="1">
      <c r="H634" s="2"/>
    </row>
    <row r="635" spans="8:8" ht="15.75" customHeight="1">
      <c r="H635" s="2"/>
    </row>
    <row r="636" spans="8:8" ht="15.75" customHeight="1">
      <c r="H636" s="2"/>
    </row>
    <row r="637" spans="8:8" ht="15.75" customHeight="1">
      <c r="H637" s="2"/>
    </row>
    <row r="638" spans="8:8" ht="15.75" customHeight="1">
      <c r="H638" s="2"/>
    </row>
    <row r="639" spans="8:8" ht="15.75" customHeight="1">
      <c r="H639" s="2"/>
    </row>
    <row r="640" spans="8:8" ht="15.75" customHeight="1">
      <c r="H640" s="2"/>
    </row>
    <row r="641" spans="8:8" ht="15.75" customHeight="1">
      <c r="H641" s="2"/>
    </row>
    <row r="642" spans="8:8" ht="15.75" customHeight="1">
      <c r="H642" s="2"/>
    </row>
    <row r="643" spans="8:8" ht="15.75" customHeight="1">
      <c r="H643" s="2"/>
    </row>
    <row r="644" spans="8:8" ht="15.75" customHeight="1">
      <c r="H644" s="2"/>
    </row>
    <row r="645" spans="8:8" ht="15.75" customHeight="1">
      <c r="H645" s="2"/>
    </row>
    <row r="646" spans="8:8" ht="15.75" customHeight="1">
      <c r="H646" s="2"/>
    </row>
    <row r="647" spans="8:8" ht="15.75" customHeight="1">
      <c r="H647" s="2"/>
    </row>
    <row r="648" spans="8:8" ht="15.75" customHeight="1">
      <c r="H648" s="2"/>
    </row>
    <row r="649" spans="8:8" ht="15.75" customHeight="1">
      <c r="H649" s="2"/>
    </row>
    <row r="650" spans="8:8" ht="15.75" customHeight="1">
      <c r="H650" s="2"/>
    </row>
    <row r="651" spans="8:8" ht="15.75" customHeight="1">
      <c r="H651" s="2"/>
    </row>
    <row r="652" spans="8:8" ht="15.75" customHeight="1">
      <c r="H652" s="2"/>
    </row>
    <row r="653" spans="8:8" ht="15.75" customHeight="1">
      <c r="H653" s="2"/>
    </row>
    <row r="654" spans="8:8" ht="15.75" customHeight="1">
      <c r="H654" s="2"/>
    </row>
    <row r="655" spans="8:8" ht="15.75" customHeight="1">
      <c r="H655" s="2"/>
    </row>
    <row r="656" spans="8:8" ht="15.75" customHeight="1">
      <c r="H656" s="2"/>
    </row>
    <row r="657" spans="8:8" ht="15.75" customHeight="1">
      <c r="H657" s="2"/>
    </row>
    <row r="658" spans="8:8" ht="15.75" customHeight="1">
      <c r="H658" s="2"/>
    </row>
    <row r="659" spans="8:8" ht="15.75" customHeight="1">
      <c r="H659" s="2"/>
    </row>
    <row r="660" spans="8:8" ht="15.75" customHeight="1">
      <c r="H660" s="2"/>
    </row>
    <row r="661" spans="8:8" ht="15.75" customHeight="1">
      <c r="H661" s="2"/>
    </row>
    <row r="662" spans="8:8" ht="15.75" customHeight="1">
      <c r="H662" s="2"/>
    </row>
    <row r="663" spans="8:8" ht="15.75" customHeight="1">
      <c r="H663" s="2"/>
    </row>
    <row r="664" spans="8:8" ht="15.75" customHeight="1">
      <c r="H664" s="2"/>
    </row>
    <row r="665" spans="8:8" ht="15.75" customHeight="1">
      <c r="H665" s="2"/>
    </row>
    <row r="666" spans="8:8" ht="15.75" customHeight="1">
      <c r="H666" s="2"/>
    </row>
    <row r="667" spans="8:8" ht="15.75" customHeight="1">
      <c r="H667" s="2"/>
    </row>
    <row r="668" spans="8:8" ht="15.75" customHeight="1">
      <c r="H668" s="2"/>
    </row>
    <row r="669" spans="8:8" ht="15.75" customHeight="1">
      <c r="H669" s="2"/>
    </row>
    <row r="670" spans="8:8" ht="15.75" customHeight="1">
      <c r="H670" s="2"/>
    </row>
    <row r="671" spans="8:8" ht="15.75" customHeight="1">
      <c r="H671" s="2"/>
    </row>
    <row r="672" spans="8:8" ht="15.75" customHeight="1">
      <c r="H672" s="2"/>
    </row>
    <row r="673" spans="8:8" ht="15.75" customHeight="1">
      <c r="H673" s="2"/>
    </row>
    <row r="674" spans="8:8" ht="15.75" customHeight="1">
      <c r="H674" s="2"/>
    </row>
    <row r="675" spans="8:8" ht="15.75" customHeight="1">
      <c r="H675" s="2"/>
    </row>
    <row r="676" spans="8:8" ht="15.75" customHeight="1">
      <c r="H676" s="2"/>
    </row>
    <row r="677" spans="8:8" ht="15.75" customHeight="1">
      <c r="H677" s="2"/>
    </row>
    <row r="678" spans="8:8" ht="15.75" customHeight="1">
      <c r="H678" s="2"/>
    </row>
    <row r="679" spans="8:8" ht="15.75" customHeight="1">
      <c r="H679" s="2"/>
    </row>
    <row r="680" spans="8:8" ht="15.75" customHeight="1">
      <c r="H680" s="2"/>
    </row>
    <row r="681" spans="8:8" ht="15.75" customHeight="1">
      <c r="H681" s="2"/>
    </row>
    <row r="682" spans="8:8" ht="15.75" customHeight="1">
      <c r="H682" s="2"/>
    </row>
    <row r="683" spans="8:8" ht="15.75" customHeight="1">
      <c r="H683" s="2"/>
    </row>
    <row r="684" spans="8:8" ht="15.75" customHeight="1">
      <c r="H684" s="2"/>
    </row>
    <row r="685" spans="8:8" ht="15.75" customHeight="1">
      <c r="H685" s="2"/>
    </row>
    <row r="686" spans="8:8" ht="15.75" customHeight="1">
      <c r="H686" s="2"/>
    </row>
    <row r="687" spans="8:8" ht="15.75" customHeight="1">
      <c r="H687" s="2"/>
    </row>
    <row r="688" spans="8:8" ht="15.75" customHeight="1">
      <c r="H688" s="2"/>
    </row>
    <row r="689" spans="8:8" ht="15.75" customHeight="1">
      <c r="H689" s="2"/>
    </row>
    <row r="690" spans="8:8" ht="15.75" customHeight="1">
      <c r="H690" s="2"/>
    </row>
    <row r="691" spans="8:8" ht="15.75" customHeight="1">
      <c r="H691" s="2"/>
    </row>
    <row r="692" spans="8:8" ht="15.75" customHeight="1">
      <c r="H692" s="2"/>
    </row>
    <row r="693" spans="8:8" ht="15.75" customHeight="1">
      <c r="H693" s="2"/>
    </row>
    <row r="694" spans="8:8" ht="15.75" customHeight="1">
      <c r="H694" s="2"/>
    </row>
    <row r="695" spans="8:8" ht="15.75" customHeight="1">
      <c r="H695" s="2"/>
    </row>
    <row r="696" spans="8:8" ht="15.75" customHeight="1">
      <c r="H696" s="2"/>
    </row>
    <row r="697" spans="8:8" ht="15.75" customHeight="1">
      <c r="H697" s="2"/>
    </row>
    <row r="698" spans="8:8" ht="15.75" customHeight="1">
      <c r="H698" s="2"/>
    </row>
    <row r="699" spans="8:8" ht="15.75" customHeight="1">
      <c r="H699" s="2"/>
    </row>
    <row r="700" spans="8:8" ht="15.75" customHeight="1">
      <c r="H700" s="2"/>
    </row>
    <row r="701" spans="8:8" ht="15.75" customHeight="1">
      <c r="H701" s="2"/>
    </row>
    <row r="702" spans="8:8" ht="15.75" customHeight="1">
      <c r="H702" s="2"/>
    </row>
    <row r="703" spans="8:8" ht="15.75" customHeight="1">
      <c r="H703" s="2"/>
    </row>
    <row r="704" spans="8:8" ht="15.75" customHeight="1">
      <c r="H704" s="2"/>
    </row>
    <row r="705" spans="8:8" ht="15.75" customHeight="1">
      <c r="H705" s="2"/>
    </row>
    <row r="706" spans="8:8" ht="15.75" customHeight="1">
      <c r="H706" s="2"/>
    </row>
    <row r="707" spans="8:8" ht="15.75" customHeight="1">
      <c r="H707" s="2"/>
    </row>
    <row r="708" spans="8:8" ht="15.75" customHeight="1">
      <c r="H708" s="2"/>
    </row>
    <row r="709" spans="8:8" ht="15.75" customHeight="1">
      <c r="H709" s="2"/>
    </row>
    <row r="710" spans="8:8" ht="15.75" customHeight="1">
      <c r="H710" s="2"/>
    </row>
    <row r="711" spans="8:8" ht="15.75" customHeight="1">
      <c r="H711" s="2"/>
    </row>
    <row r="712" spans="8:8" ht="15.75" customHeight="1">
      <c r="H712" s="2"/>
    </row>
    <row r="713" spans="8:8" ht="15.75" customHeight="1">
      <c r="H713" s="2"/>
    </row>
    <row r="714" spans="8:8" ht="15.75" customHeight="1">
      <c r="H714" s="2"/>
    </row>
    <row r="715" spans="8:8" ht="15.75" customHeight="1">
      <c r="H715" s="2"/>
    </row>
    <row r="716" spans="8:8" ht="15.75" customHeight="1">
      <c r="H716" s="2"/>
    </row>
    <row r="717" spans="8:8" ht="15.75" customHeight="1">
      <c r="H717" s="2"/>
    </row>
    <row r="718" spans="8:8" ht="15.75" customHeight="1">
      <c r="H718" s="2"/>
    </row>
    <row r="719" spans="8:8" ht="15.75" customHeight="1">
      <c r="H719" s="2"/>
    </row>
    <row r="720" spans="8:8" ht="15.75" customHeight="1">
      <c r="H720" s="2"/>
    </row>
    <row r="721" spans="8:8" ht="15.75" customHeight="1">
      <c r="H721" s="2"/>
    </row>
    <row r="722" spans="8:8" ht="15.75" customHeight="1">
      <c r="H722" s="2"/>
    </row>
    <row r="723" spans="8:8" ht="15.75" customHeight="1">
      <c r="H723" s="2"/>
    </row>
    <row r="724" spans="8:8" ht="15.75" customHeight="1">
      <c r="H724" s="2"/>
    </row>
    <row r="725" spans="8:8" ht="15.75" customHeight="1">
      <c r="H725" s="2"/>
    </row>
    <row r="726" spans="8:8" ht="15.75" customHeight="1">
      <c r="H726" s="2"/>
    </row>
    <row r="727" spans="8:8" ht="15.75" customHeight="1">
      <c r="H727" s="2"/>
    </row>
    <row r="728" spans="8:8" ht="15.75" customHeight="1">
      <c r="H728" s="2"/>
    </row>
    <row r="729" spans="8:8" ht="15.75" customHeight="1">
      <c r="H729" s="2"/>
    </row>
    <row r="730" spans="8:8" ht="15.75" customHeight="1">
      <c r="H730" s="2"/>
    </row>
    <row r="731" spans="8:8" ht="15.75" customHeight="1">
      <c r="H731" s="2"/>
    </row>
    <row r="732" spans="8:8" ht="15.75" customHeight="1">
      <c r="H732" s="2"/>
    </row>
    <row r="733" spans="8:8" ht="15.75" customHeight="1">
      <c r="H733" s="2"/>
    </row>
    <row r="734" spans="8:8" ht="15.75" customHeight="1">
      <c r="H734" s="2"/>
    </row>
    <row r="735" spans="8:8" ht="15.75" customHeight="1">
      <c r="H735" s="2"/>
    </row>
    <row r="736" spans="8:8" ht="15.75" customHeight="1">
      <c r="H736" s="2"/>
    </row>
    <row r="737" spans="8:8" ht="15.75" customHeight="1">
      <c r="H737" s="2"/>
    </row>
    <row r="738" spans="8:8" ht="15.75" customHeight="1">
      <c r="H738" s="2"/>
    </row>
    <row r="739" spans="8:8" ht="15.75" customHeight="1">
      <c r="H739" s="2"/>
    </row>
    <row r="740" spans="8:8" ht="15.75" customHeight="1">
      <c r="H740" s="2"/>
    </row>
    <row r="741" spans="8:8" ht="15.75" customHeight="1">
      <c r="H741" s="2"/>
    </row>
    <row r="742" spans="8:8" ht="15.75" customHeight="1">
      <c r="H742" s="2"/>
    </row>
    <row r="743" spans="8:8" ht="15.75" customHeight="1">
      <c r="H743" s="2"/>
    </row>
    <row r="744" spans="8:8" ht="15.75" customHeight="1">
      <c r="H744" s="2"/>
    </row>
    <row r="745" spans="8:8" ht="15.75" customHeight="1">
      <c r="H745" s="2"/>
    </row>
    <row r="746" spans="8:8" ht="15.75" customHeight="1">
      <c r="H746" s="2"/>
    </row>
    <row r="747" spans="8:8" ht="15.75" customHeight="1">
      <c r="H747" s="2"/>
    </row>
    <row r="748" spans="8:8" ht="15.75" customHeight="1">
      <c r="H748" s="2"/>
    </row>
    <row r="749" spans="8:8" ht="15.75" customHeight="1">
      <c r="H749" s="2"/>
    </row>
    <row r="750" spans="8:8" ht="15.75" customHeight="1">
      <c r="H750" s="2"/>
    </row>
    <row r="751" spans="8:8" ht="15.75" customHeight="1">
      <c r="H751" s="2"/>
    </row>
    <row r="752" spans="8:8" ht="15.75" customHeight="1">
      <c r="H752" s="2"/>
    </row>
    <row r="753" spans="8:8" ht="15.75" customHeight="1">
      <c r="H753" s="2"/>
    </row>
    <row r="754" spans="8:8" ht="15.75" customHeight="1">
      <c r="H754" s="2"/>
    </row>
    <row r="755" spans="8:8" ht="15.75" customHeight="1">
      <c r="H755" s="2"/>
    </row>
    <row r="756" spans="8:8" ht="15.75" customHeight="1">
      <c r="H756" s="2"/>
    </row>
    <row r="757" spans="8:8" ht="15.75" customHeight="1">
      <c r="H757" s="2"/>
    </row>
    <row r="758" spans="8:8" ht="15.75" customHeight="1">
      <c r="H758" s="2"/>
    </row>
    <row r="759" spans="8:8" ht="15.75" customHeight="1">
      <c r="H759" s="2"/>
    </row>
    <row r="760" spans="8:8" ht="15.75" customHeight="1">
      <c r="H760" s="2"/>
    </row>
    <row r="761" spans="8:8" ht="15.75" customHeight="1">
      <c r="H761" s="2"/>
    </row>
    <row r="762" spans="8:8" ht="15.75" customHeight="1">
      <c r="H762" s="2"/>
    </row>
    <row r="763" spans="8:8" ht="15.75" customHeight="1">
      <c r="H763" s="2"/>
    </row>
    <row r="764" spans="8:8" ht="15.75" customHeight="1">
      <c r="H764" s="2"/>
    </row>
    <row r="765" spans="8:8" ht="15.75" customHeight="1">
      <c r="H765" s="2"/>
    </row>
    <row r="766" spans="8:8" ht="15.75" customHeight="1">
      <c r="H766" s="2"/>
    </row>
    <row r="767" spans="8:8" ht="15.75" customHeight="1">
      <c r="H767" s="2"/>
    </row>
    <row r="768" spans="8:8" ht="15.75" customHeight="1">
      <c r="H768" s="2"/>
    </row>
    <row r="769" spans="8:8" ht="15.75" customHeight="1">
      <c r="H769" s="2"/>
    </row>
    <row r="770" spans="8:8" ht="15.75" customHeight="1">
      <c r="H770" s="2"/>
    </row>
    <row r="771" spans="8:8" ht="15.75" customHeight="1">
      <c r="H771" s="2"/>
    </row>
    <row r="772" spans="8:8" ht="15.75" customHeight="1">
      <c r="H772" s="2"/>
    </row>
    <row r="773" spans="8:8" ht="15.75" customHeight="1">
      <c r="H773" s="2"/>
    </row>
    <row r="774" spans="8:8" ht="15.75" customHeight="1">
      <c r="H774" s="2"/>
    </row>
    <row r="775" spans="8:8" ht="15.75" customHeight="1">
      <c r="H775" s="2"/>
    </row>
    <row r="776" spans="8:8" ht="15.75" customHeight="1">
      <c r="H776" s="2"/>
    </row>
    <row r="777" spans="8:8" ht="15.75" customHeight="1">
      <c r="H777" s="2"/>
    </row>
    <row r="778" spans="8:8" ht="15.75" customHeight="1">
      <c r="H778" s="2"/>
    </row>
    <row r="779" spans="8:8" ht="15.75" customHeight="1">
      <c r="H779" s="2"/>
    </row>
    <row r="780" spans="8:8" ht="15.75" customHeight="1">
      <c r="H780" s="2"/>
    </row>
    <row r="781" spans="8:8" ht="15.75" customHeight="1">
      <c r="H781" s="2"/>
    </row>
    <row r="782" spans="8:8" ht="15.75" customHeight="1">
      <c r="H782" s="2"/>
    </row>
    <row r="783" spans="8:8" ht="15.75" customHeight="1">
      <c r="H783" s="2"/>
    </row>
    <row r="784" spans="8:8" ht="15.75" customHeight="1">
      <c r="H784" s="2"/>
    </row>
    <row r="785" spans="8:8" ht="15.75" customHeight="1">
      <c r="H785" s="2"/>
    </row>
    <row r="786" spans="8:8" ht="15.75" customHeight="1">
      <c r="H786" s="2"/>
    </row>
    <row r="787" spans="8:8" ht="15.75" customHeight="1">
      <c r="H787" s="2"/>
    </row>
    <row r="788" spans="8:8" ht="15.75" customHeight="1">
      <c r="H788" s="2"/>
    </row>
    <row r="789" spans="8:8" ht="15.75" customHeight="1">
      <c r="H789" s="2"/>
    </row>
    <row r="790" spans="8:8" ht="15.75" customHeight="1">
      <c r="H790" s="2"/>
    </row>
    <row r="791" spans="8:8" ht="15.75" customHeight="1">
      <c r="H791" s="2"/>
    </row>
    <row r="792" spans="8:8" ht="15.75" customHeight="1">
      <c r="H792" s="2"/>
    </row>
    <row r="793" spans="8:8" ht="15.75" customHeight="1">
      <c r="H793" s="2"/>
    </row>
    <row r="794" spans="8:8" ht="15.75" customHeight="1">
      <c r="H794" s="2"/>
    </row>
    <row r="795" spans="8:8" ht="15.75" customHeight="1">
      <c r="H795" s="2"/>
    </row>
    <row r="796" spans="8:8" ht="15.75" customHeight="1">
      <c r="H796" s="2"/>
    </row>
    <row r="797" spans="8:8" ht="15.75" customHeight="1">
      <c r="H797" s="2"/>
    </row>
    <row r="798" spans="8:8" ht="15.75" customHeight="1">
      <c r="H798" s="2"/>
    </row>
    <row r="799" spans="8:8" ht="15.75" customHeight="1">
      <c r="H799" s="2"/>
    </row>
    <row r="800" spans="8:8" ht="15.75" customHeight="1">
      <c r="H800" s="2"/>
    </row>
    <row r="801" spans="8:8" ht="15.75" customHeight="1">
      <c r="H801" s="2"/>
    </row>
    <row r="802" spans="8:8" ht="15.75" customHeight="1">
      <c r="H802" s="2"/>
    </row>
    <row r="803" spans="8:8" ht="15.75" customHeight="1">
      <c r="H803" s="2"/>
    </row>
    <row r="804" spans="8:8" ht="15.75" customHeight="1">
      <c r="H804" s="2"/>
    </row>
    <row r="805" spans="8:8" ht="15.75" customHeight="1">
      <c r="H805" s="2"/>
    </row>
    <row r="806" spans="8:8" ht="15.75" customHeight="1">
      <c r="H806" s="2"/>
    </row>
    <row r="807" spans="8:8" ht="15.75" customHeight="1">
      <c r="H807" s="2"/>
    </row>
    <row r="808" spans="8:8" ht="15.75" customHeight="1">
      <c r="H808" s="2"/>
    </row>
    <row r="809" spans="8:8" ht="15.75" customHeight="1">
      <c r="H809" s="2"/>
    </row>
    <row r="810" spans="8:8" ht="15.75" customHeight="1">
      <c r="H810" s="2"/>
    </row>
    <row r="811" spans="8:8" ht="15.75" customHeight="1">
      <c r="H811" s="2"/>
    </row>
    <row r="812" spans="8:8" ht="15.75" customHeight="1">
      <c r="H812" s="2"/>
    </row>
    <row r="813" spans="8:8" ht="15.75" customHeight="1">
      <c r="H813" s="2"/>
    </row>
    <row r="814" spans="8:8" ht="15.75" customHeight="1">
      <c r="H814" s="2"/>
    </row>
    <row r="815" spans="8:8" ht="15.75" customHeight="1">
      <c r="H815" s="2"/>
    </row>
    <row r="816" spans="8:8" ht="15.75" customHeight="1">
      <c r="H816" s="2"/>
    </row>
    <row r="817" spans="8:8" ht="15.75" customHeight="1">
      <c r="H817" s="2"/>
    </row>
    <row r="818" spans="8:8" ht="15.75" customHeight="1">
      <c r="H818" s="2"/>
    </row>
    <row r="819" spans="8:8" ht="15.75" customHeight="1">
      <c r="H819" s="2"/>
    </row>
    <row r="820" spans="8:8" ht="15.75" customHeight="1">
      <c r="H820" s="2"/>
    </row>
    <row r="821" spans="8:8" ht="15.75" customHeight="1">
      <c r="H821" s="2"/>
    </row>
    <row r="822" spans="8:8" ht="15.75" customHeight="1">
      <c r="H822" s="2"/>
    </row>
    <row r="823" spans="8:8" ht="15.75" customHeight="1">
      <c r="H823" s="2"/>
    </row>
    <row r="824" spans="8:8" ht="15.75" customHeight="1">
      <c r="H824" s="2"/>
    </row>
    <row r="825" spans="8:8" ht="15.75" customHeight="1">
      <c r="H825" s="2"/>
    </row>
    <row r="826" spans="8:8" ht="15.75" customHeight="1">
      <c r="H826" s="2"/>
    </row>
    <row r="827" spans="8:8" ht="15.75" customHeight="1">
      <c r="H827" s="2"/>
    </row>
    <row r="828" spans="8:8" ht="15.75" customHeight="1">
      <c r="H828" s="2"/>
    </row>
    <row r="829" spans="8:8" ht="15.75" customHeight="1">
      <c r="H829" s="2"/>
    </row>
    <row r="830" spans="8:8" ht="15.75" customHeight="1">
      <c r="H830" s="2"/>
    </row>
    <row r="831" spans="8:8" ht="15.75" customHeight="1">
      <c r="H831" s="2"/>
    </row>
    <row r="832" spans="8:8" ht="15.75" customHeight="1">
      <c r="H832" s="2"/>
    </row>
    <row r="833" spans="8:8" ht="15.75" customHeight="1">
      <c r="H833" s="2"/>
    </row>
    <row r="834" spans="8:8" ht="15.75" customHeight="1">
      <c r="H834" s="2"/>
    </row>
    <row r="835" spans="8:8" ht="15.75" customHeight="1">
      <c r="H835" s="2"/>
    </row>
    <row r="836" spans="8:8" ht="15.75" customHeight="1">
      <c r="H836" s="2"/>
    </row>
    <row r="837" spans="8:8" ht="15.75" customHeight="1">
      <c r="H837" s="2"/>
    </row>
    <row r="838" spans="8:8" ht="15.75" customHeight="1">
      <c r="H838" s="2"/>
    </row>
    <row r="839" spans="8:8" ht="15.75" customHeight="1">
      <c r="H839" s="2"/>
    </row>
    <row r="840" spans="8:8" ht="15.75" customHeight="1">
      <c r="H840" s="2"/>
    </row>
    <row r="841" spans="8:8" ht="15.75" customHeight="1">
      <c r="H841" s="2"/>
    </row>
    <row r="842" spans="8:8" ht="15.75" customHeight="1">
      <c r="H842" s="2"/>
    </row>
    <row r="843" spans="8:8" ht="15.75" customHeight="1">
      <c r="H843" s="2"/>
    </row>
    <row r="844" spans="8:8" ht="15.75" customHeight="1">
      <c r="H844" s="2"/>
    </row>
    <row r="845" spans="8:8" ht="15.75" customHeight="1">
      <c r="H845" s="2"/>
    </row>
    <row r="846" spans="8:8" ht="15.75" customHeight="1">
      <c r="H846" s="2"/>
    </row>
    <row r="847" spans="8:8" ht="15.75" customHeight="1">
      <c r="H847" s="2"/>
    </row>
    <row r="848" spans="8:8" ht="15.75" customHeight="1">
      <c r="H848" s="2"/>
    </row>
    <row r="849" spans="8:8" ht="15.75" customHeight="1">
      <c r="H849" s="2"/>
    </row>
    <row r="850" spans="8:8" ht="15.75" customHeight="1">
      <c r="H850" s="2"/>
    </row>
    <row r="851" spans="8:8" ht="15.75" customHeight="1">
      <c r="H851" s="2"/>
    </row>
    <row r="852" spans="8:8" ht="15.75" customHeight="1">
      <c r="H852" s="2"/>
    </row>
    <row r="853" spans="8:8" ht="15.75" customHeight="1">
      <c r="H853" s="2"/>
    </row>
    <row r="854" spans="8:8" ht="15.75" customHeight="1">
      <c r="H854" s="2"/>
    </row>
    <row r="855" spans="8:8" ht="15.75" customHeight="1">
      <c r="H855" s="2"/>
    </row>
    <row r="856" spans="8:8" ht="15.75" customHeight="1">
      <c r="H856" s="2"/>
    </row>
    <row r="857" spans="8:8" ht="15.75" customHeight="1">
      <c r="H857" s="2"/>
    </row>
    <row r="858" spans="8:8" ht="15.75" customHeight="1">
      <c r="H858" s="2"/>
    </row>
    <row r="859" spans="8:8" ht="15.75" customHeight="1">
      <c r="H859" s="2"/>
    </row>
    <row r="860" spans="8:8" ht="15.75" customHeight="1">
      <c r="H860" s="2"/>
    </row>
    <row r="861" spans="8:8" ht="15.75" customHeight="1">
      <c r="H861" s="2"/>
    </row>
    <row r="862" spans="8:8" ht="15.75" customHeight="1">
      <c r="H862" s="2"/>
    </row>
    <row r="863" spans="8:8" ht="15.75" customHeight="1">
      <c r="H863" s="2"/>
    </row>
    <row r="864" spans="8:8" ht="15.75" customHeight="1">
      <c r="H864" s="2"/>
    </row>
    <row r="865" spans="8:8" ht="15.75" customHeight="1">
      <c r="H865" s="2"/>
    </row>
    <row r="866" spans="8:8" ht="15.75" customHeight="1">
      <c r="H866" s="2"/>
    </row>
    <row r="867" spans="8:8" ht="15.75" customHeight="1">
      <c r="H867" s="2"/>
    </row>
    <row r="868" spans="8:8" ht="15.75" customHeight="1">
      <c r="H868" s="2"/>
    </row>
    <row r="869" spans="8:8" ht="15.75" customHeight="1">
      <c r="H869" s="2"/>
    </row>
    <row r="870" spans="8:8" ht="15.75" customHeight="1">
      <c r="H870" s="2"/>
    </row>
    <row r="871" spans="8:8" ht="15.75" customHeight="1">
      <c r="H871" s="2"/>
    </row>
    <row r="872" spans="8:8" ht="15.75" customHeight="1">
      <c r="H872" s="2"/>
    </row>
    <row r="873" spans="8:8" ht="15.75" customHeight="1">
      <c r="H873" s="2"/>
    </row>
    <row r="874" spans="8:8" ht="15.75" customHeight="1">
      <c r="H874" s="2"/>
    </row>
    <row r="875" spans="8:8" ht="15.75" customHeight="1">
      <c r="H875" s="2"/>
    </row>
    <row r="876" spans="8:8" ht="15.75" customHeight="1">
      <c r="H876" s="2"/>
    </row>
    <row r="877" spans="8:8" ht="15.75" customHeight="1">
      <c r="H877" s="2"/>
    </row>
    <row r="878" spans="8:8" ht="15.75" customHeight="1">
      <c r="H878" s="2"/>
    </row>
    <row r="879" spans="8:8" ht="15.75" customHeight="1">
      <c r="H879" s="2"/>
    </row>
    <row r="880" spans="8:8" ht="15.75" customHeight="1">
      <c r="H880" s="2"/>
    </row>
    <row r="881" spans="8:8" ht="15.75" customHeight="1">
      <c r="H881" s="2"/>
    </row>
    <row r="882" spans="8:8" ht="15.75" customHeight="1">
      <c r="H882" s="2"/>
    </row>
    <row r="883" spans="8:8" ht="15.75" customHeight="1">
      <c r="H883" s="2"/>
    </row>
    <row r="884" spans="8:8" ht="15.75" customHeight="1">
      <c r="H884" s="2"/>
    </row>
    <row r="885" spans="8:8" ht="15.75" customHeight="1">
      <c r="H885" s="2"/>
    </row>
    <row r="886" spans="8:8" ht="15.75" customHeight="1">
      <c r="H886" s="2"/>
    </row>
    <row r="887" spans="8:8" ht="15.75" customHeight="1">
      <c r="H887" s="2"/>
    </row>
    <row r="888" spans="8:8" ht="15.75" customHeight="1">
      <c r="H888" s="2"/>
    </row>
    <row r="889" spans="8:8" ht="15.75" customHeight="1">
      <c r="H889" s="2"/>
    </row>
    <row r="890" spans="8:8" ht="15.75" customHeight="1">
      <c r="H890" s="2"/>
    </row>
    <row r="891" spans="8:8" ht="15.75" customHeight="1">
      <c r="H891" s="2"/>
    </row>
    <row r="892" spans="8:8" ht="15.75" customHeight="1">
      <c r="H892" s="2"/>
    </row>
    <row r="893" spans="8:8" ht="15.75" customHeight="1">
      <c r="H893" s="2"/>
    </row>
    <row r="894" spans="8:8" ht="15.75" customHeight="1">
      <c r="H894" s="2"/>
    </row>
    <row r="895" spans="8:8" ht="15.75" customHeight="1">
      <c r="H895" s="2"/>
    </row>
    <row r="896" spans="8:8" ht="15.75" customHeight="1">
      <c r="H896" s="2"/>
    </row>
    <row r="897" spans="8:8" ht="15.75" customHeight="1">
      <c r="H897" s="2"/>
    </row>
    <row r="898" spans="8:8" ht="15.75" customHeight="1">
      <c r="H898" s="2"/>
    </row>
    <row r="899" spans="8:8" ht="15.75" customHeight="1">
      <c r="H899" s="2"/>
    </row>
    <row r="900" spans="8:8" ht="15.75" customHeight="1">
      <c r="H900" s="2"/>
    </row>
    <row r="901" spans="8:8" ht="15.75" customHeight="1">
      <c r="H901" s="2"/>
    </row>
    <row r="902" spans="8:8" ht="15.75" customHeight="1">
      <c r="H902" s="2"/>
    </row>
    <row r="903" spans="8:8" ht="15.75" customHeight="1">
      <c r="H903" s="2"/>
    </row>
    <row r="904" spans="8:8" ht="15.75" customHeight="1">
      <c r="H904" s="2"/>
    </row>
    <row r="905" spans="8:8" ht="15.75" customHeight="1">
      <c r="H905" s="2"/>
    </row>
    <row r="906" spans="8:8" ht="15.75" customHeight="1">
      <c r="H906" s="2"/>
    </row>
    <row r="907" spans="8:8" ht="15.75" customHeight="1">
      <c r="H907" s="2"/>
    </row>
    <row r="908" spans="8:8" ht="15.75" customHeight="1">
      <c r="H908" s="2"/>
    </row>
    <row r="909" spans="8:8" ht="15.75" customHeight="1">
      <c r="H909" s="2"/>
    </row>
    <row r="910" spans="8:8" ht="15.75" customHeight="1">
      <c r="H910" s="2"/>
    </row>
    <row r="911" spans="8:8" ht="15.75" customHeight="1">
      <c r="H911" s="2"/>
    </row>
    <row r="912" spans="8:8" ht="15.75" customHeight="1">
      <c r="H912" s="2"/>
    </row>
    <row r="913" spans="8:8" ht="15.75" customHeight="1">
      <c r="H913" s="2"/>
    </row>
    <row r="914" spans="8:8" ht="15.75" customHeight="1">
      <c r="H914" s="2"/>
    </row>
    <row r="915" spans="8:8" ht="15.75" customHeight="1">
      <c r="H915" s="2"/>
    </row>
    <row r="916" spans="8:8" ht="15.75" customHeight="1">
      <c r="H916" s="2"/>
    </row>
    <row r="917" spans="8:8" ht="15.75" customHeight="1">
      <c r="H917" s="2"/>
    </row>
    <row r="918" spans="8:8" ht="15.75" customHeight="1">
      <c r="H918" s="2"/>
    </row>
    <row r="919" spans="8:8" ht="15.75" customHeight="1">
      <c r="H919" s="2"/>
    </row>
    <row r="920" spans="8:8" ht="15.75" customHeight="1">
      <c r="H920" s="2"/>
    </row>
    <row r="921" spans="8:8" ht="15.75" customHeight="1">
      <c r="H921" s="2"/>
    </row>
    <row r="922" spans="8:8" ht="15.75" customHeight="1">
      <c r="H922" s="2"/>
    </row>
    <row r="923" spans="8:8" ht="15.75" customHeight="1">
      <c r="H923" s="2"/>
    </row>
    <row r="924" spans="8:8" ht="15.75" customHeight="1">
      <c r="H924" s="2"/>
    </row>
    <row r="925" spans="8:8" ht="15.75" customHeight="1">
      <c r="H925" s="2"/>
    </row>
    <row r="926" spans="8:8" ht="15.75" customHeight="1">
      <c r="H926" s="2"/>
    </row>
    <row r="927" spans="8:8" ht="15.75" customHeight="1">
      <c r="H927" s="2"/>
    </row>
    <row r="928" spans="8:8" ht="15.75" customHeight="1">
      <c r="H928" s="2"/>
    </row>
    <row r="929" spans="8:8" ht="15.75" customHeight="1">
      <c r="H929" s="2"/>
    </row>
    <row r="930" spans="8:8" ht="15.75" customHeight="1">
      <c r="H930" s="2"/>
    </row>
    <row r="931" spans="8:8" ht="15.75" customHeight="1">
      <c r="H931" s="2"/>
    </row>
    <row r="932" spans="8:8" ht="15.75" customHeight="1">
      <c r="H932" s="2"/>
    </row>
    <row r="933" spans="8:8" ht="15.75" customHeight="1">
      <c r="H933" s="2"/>
    </row>
    <row r="934" spans="8:8" ht="15.75" customHeight="1">
      <c r="H934" s="2"/>
    </row>
    <row r="935" spans="8:8" ht="15.75" customHeight="1">
      <c r="H935" s="2"/>
    </row>
    <row r="936" spans="8:8" ht="15.75" customHeight="1">
      <c r="H936" s="2"/>
    </row>
    <row r="937" spans="8:8" ht="15.75" customHeight="1">
      <c r="H937" s="2"/>
    </row>
    <row r="938" spans="8:8" ht="15.75" customHeight="1">
      <c r="H938" s="2"/>
    </row>
    <row r="939" spans="8:8" ht="15.75" customHeight="1">
      <c r="H939" s="2"/>
    </row>
    <row r="940" spans="8:8" ht="15.75" customHeight="1">
      <c r="H940" s="2"/>
    </row>
    <row r="941" spans="8:8" ht="15.75" customHeight="1">
      <c r="H941" s="2"/>
    </row>
    <row r="942" spans="8:8" ht="15.75" customHeight="1">
      <c r="H942" s="2"/>
    </row>
    <row r="943" spans="8:8" ht="15.75" customHeight="1">
      <c r="H943" s="2"/>
    </row>
    <row r="944" spans="8:8" ht="15.75" customHeight="1">
      <c r="H944" s="2"/>
    </row>
    <row r="945" spans="8:8" ht="15.75" customHeight="1">
      <c r="H945" s="2"/>
    </row>
    <row r="946" spans="8:8" ht="15.75" customHeight="1">
      <c r="H946" s="2"/>
    </row>
    <row r="947" spans="8:8" ht="15.75" customHeight="1">
      <c r="H947" s="2"/>
    </row>
    <row r="948" spans="8:8" ht="15.75" customHeight="1">
      <c r="H948" s="2"/>
    </row>
    <row r="949" spans="8:8" ht="15.75" customHeight="1">
      <c r="H949" s="2"/>
    </row>
    <row r="950" spans="8:8" ht="15.75" customHeight="1">
      <c r="H950" s="2"/>
    </row>
    <row r="951" spans="8:8" ht="15.75" customHeight="1">
      <c r="H951" s="2"/>
    </row>
    <row r="952" spans="8:8" ht="15.75" customHeight="1">
      <c r="H952" s="2"/>
    </row>
    <row r="953" spans="8:8" ht="15.75" customHeight="1">
      <c r="H953" s="2"/>
    </row>
    <row r="954" spans="8:8" ht="15.75" customHeight="1">
      <c r="H954" s="2"/>
    </row>
    <row r="955" spans="8:8" ht="15.75" customHeight="1">
      <c r="H955" s="2"/>
    </row>
    <row r="956" spans="8:8" ht="15.75" customHeight="1">
      <c r="H956" s="2"/>
    </row>
    <row r="957" spans="8:8" ht="15.75" customHeight="1">
      <c r="H957" s="2"/>
    </row>
    <row r="958" spans="8:8" ht="15.75" customHeight="1">
      <c r="H958" s="2"/>
    </row>
    <row r="959" spans="8:8" ht="15.75" customHeight="1">
      <c r="H959" s="2"/>
    </row>
    <row r="960" spans="8:8" ht="15.75" customHeight="1">
      <c r="H960" s="2"/>
    </row>
    <row r="961" spans="8:8" ht="15.75" customHeight="1">
      <c r="H961" s="2"/>
    </row>
    <row r="962" spans="8:8" ht="15.75" customHeight="1">
      <c r="H962" s="2"/>
    </row>
    <row r="963" spans="8:8" ht="15.75" customHeight="1">
      <c r="H963" s="2"/>
    </row>
    <row r="964" spans="8:8" ht="15.75" customHeight="1">
      <c r="H964" s="2"/>
    </row>
    <row r="965" spans="8:8" ht="15.75" customHeight="1">
      <c r="H965" s="2"/>
    </row>
    <row r="966" spans="8:8" ht="15.75" customHeight="1">
      <c r="H966" s="2"/>
    </row>
    <row r="967" spans="8:8" ht="15.75" customHeight="1">
      <c r="H967" s="2"/>
    </row>
    <row r="968" spans="8:8" ht="15.75" customHeight="1">
      <c r="H968" s="2"/>
    </row>
    <row r="969" spans="8:8" ht="15.75" customHeight="1">
      <c r="H969" s="2"/>
    </row>
    <row r="970" spans="8:8" ht="15.75" customHeight="1">
      <c r="H970" s="2"/>
    </row>
    <row r="971" spans="8:8" ht="15.75" customHeight="1">
      <c r="H971" s="2"/>
    </row>
    <row r="972" spans="8:8" ht="15.75" customHeight="1">
      <c r="H972" s="2"/>
    </row>
    <row r="973" spans="8:8" ht="15.75" customHeight="1">
      <c r="H973" s="2"/>
    </row>
    <row r="974" spans="8:8" ht="15.75" customHeight="1">
      <c r="H974" s="2"/>
    </row>
    <row r="975" spans="8:8" ht="15.75" customHeight="1">
      <c r="H975" s="2"/>
    </row>
    <row r="976" spans="8:8" ht="15.75" customHeight="1">
      <c r="H976" s="2"/>
    </row>
    <row r="977" spans="8:8" ht="15.75" customHeight="1">
      <c r="H977" s="2"/>
    </row>
    <row r="978" spans="8:8" ht="15.75" customHeight="1">
      <c r="H978" s="2"/>
    </row>
    <row r="979" spans="8:8" ht="15.75" customHeight="1">
      <c r="H979" s="2"/>
    </row>
    <row r="980" spans="8:8" ht="15.75" customHeight="1">
      <c r="H980" s="2"/>
    </row>
    <row r="981" spans="8:8" ht="15.75" customHeight="1">
      <c r="H981" s="2"/>
    </row>
    <row r="982" spans="8:8" ht="15.75" customHeight="1">
      <c r="H982" s="2"/>
    </row>
    <row r="983" spans="8:8" ht="15.75" customHeight="1">
      <c r="H983" s="2"/>
    </row>
    <row r="984" spans="8:8" ht="15.75" customHeight="1">
      <c r="H984" s="2"/>
    </row>
    <row r="985" spans="8:8" ht="15.75" customHeight="1">
      <c r="H985" s="2"/>
    </row>
    <row r="986" spans="8:8" ht="15.75" customHeight="1">
      <c r="H986" s="2"/>
    </row>
    <row r="987" spans="8:8" ht="15.75" customHeight="1">
      <c r="H987" s="2"/>
    </row>
    <row r="988" spans="8:8" ht="15.75" customHeight="1">
      <c r="H988" s="2"/>
    </row>
    <row r="989" spans="8:8" ht="15.75" customHeight="1">
      <c r="H989" s="2"/>
    </row>
    <row r="990" spans="8:8" ht="15.75" customHeight="1">
      <c r="H990" s="2"/>
    </row>
    <row r="991" spans="8:8" ht="15.75" customHeight="1">
      <c r="H991" s="2"/>
    </row>
    <row r="992" spans="8:8" ht="15.75" customHeight="1">
      <c r="H992" s="2"/>
    </row>
    <row r="993" spans="8:8" ht="15.75" customHeight="1">
      <c r="H993" s="2"/>
    </row>
    <row r="994" spans="8:8" ht="15.75" customHeight="1">
      <c r="H994" s="2"/>
    </row>
    <row r="995" spans="8:8" ht="15.75" customHeight="1">
      <c r="H995" s="2"/>
    </row>
    <row r="996" spans="8:8" ht="15.75" customHeight="1">
      <c r="H996" s="2"/>
    </row>
    <row r="997" spans="8:8" ht="15.75" customHeight="1">
      <c r="H997" s="2"/>
    </row>
    <row r="998" spans="8:8" ht="15.75" customHeight="1">
      <c r="H998" s="2"/>
    </row>
    <row r="999" spans="8:8" ht="15.75" customHeight="1">
      <c r="H999" s="2"/>
    </row>
    <row r="1000" spans="8:8" ht="15.75" customHeight="1">
      <c r="H1000" s="2"/>
    </row>
  </sheetData>
  <autoFilter ref="A5:V197">
    <sortState ref="A5:V197">
      <sortCondition ref="E5:E197"/>
    </sortState>
  </autoFilter>
  <mergeCells count="2">
    <mergeCell ref="E1:L2"/>
    <mergeCell ref="A1:B1"/>
  </mergeCells>
  <hyperlinks>
    <hyperlink ref="N22" r:id="rId1"/>
    <hyperlink ref="N25" r:id="rId2"/>
    <hyperlink ref="N26" r:id="rId3"/>
    <hyperlink ref="N27" r:id="rId4"/>
    <hyperlink ref="N33" r:id="rId5"/>
    <hyperlink ref="N34" r:id="rId6"/>
    <hyperlink ref="N35" r:id="rId7"/>
    <hyperlink ref="N36" r:id="rId8"/>
    <hyperlink ref="N37" r:id="rId9"/>
  </hyperlinks>
  <pageMargins left="0.7" right="0.7" top="0.75" bottom="0.75" header="0" footer="0"/>
  <pageSetup paperSize="9" orientation="portrait"/>
  <legacy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baseColWidth="10" defaultColWidth="14.42578125" defaultRowHeight="15" customHeight="1"/>
  <cols>
    <col min="1" max="10" width="8.28515625" customWidth="1"/>
  </cols>
  <sheetData>
    <row r="1" spans="1:10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00"/>
  <sheetViews>
    <sheetView showGridLines="0" workbookViewId="0"/>
  </sheetViews>
  <sheetFormatPr baseColWidth="10" defaultColWidth="14.42578125" defaultRowHeight="15" customHeight="1"/>
  <cols>
    <col min="1" max="1" width="2.5703125" customWidth="1"/>
    <col min="2" max="2" width="12" customWidth="1"/>
    <col min="3" max="3" width="13" customWidth="1"/>
    <col min="4" max="4" width="9.28515625" customWidth="1"/>
    <col min="5" max="7" width="8.7109375" customWidth="1"/>
    <col min="8" max="8" width="10.7109375" customWidth="1"/>
    <col min="9" max="9" width="24.42578125" customWidth="1"/>
    <col min="10" max="10" width="19.140625" customWidth="1"/>
    <col min="11" max="11" width="10" customWidth="1"/>
    <col min="12" max="20" width="8.28515625" customWidth="1"/>
  </cols>
  <sheetData>
    <row r="1" spans="1:20" ht="15.75" customHeight="1">
      <c r="A1" s="62"/>
      <c r="B1" s="63"/>
      <c r="C1" s="62"/>
      <c r="D1" s="62"/>
      <c r="E1" s="62"/>
      <c r="F1" s="62"/>
      <c r="G1" s="62"/>
      <c r="H1" s="62"/>
      <c r="I1" s="62"/>
      <c r="J1" s="62"/>
      <c r="K1" s="62"/>
      <c r="L1" s="2"/>
      <c r="M1" s="2"/>
      <c r="N1" s="2"/>
      <c r="O1" s="2"/>
      <c r="P1" s="2"/>
      <c r="Q1" s="2"/>
      <c r="R1" s="2"/>
      <c r="S1" s="2"/>
      <c r="T1" s="2"/>
    </row>
    <row r="2" spans="1:20" ht="15.75" customHeight="1">
      <c r="A2" s="222" t="s">
        <v>286</v>
      </c>
      <c r="B2" s="223"/>
      <c r="C2" s="223"/>
      <c r="D2" s="221"/>
      <c r="E2" s="62"/>
      <c r="F2" s="62"/>
      <c r="G2" s="62"/>
      <c r="H2" s="62"/>
      <c r="I2" s="62"/>
      <c r="J2" s="62"/>
      <c r="K2" s="6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62"/>
      <c r="B3" s="63"/>
      <c r="C3" s="62"/>
      <c r="D3" s="62"/>
      <c r="E3" s="62"/>
      <c r="F3" s="62"/>
      <c r="G3" s="62"/>
      <c r="H3" s="62"/>
      <c r="I3" s="62"/>
      <c r="J3" s="62"/>
      <c r="K3" s="62"/>
      <c r="L3" s="2"/>
      <c r="M3" s="2"/>
      <c r="N3" s="2"/>
      <c r="O3" s="2"/>
      <c r="P3" s="2"/>
      <c r="Q3" s="2"/>
      <c r="R3" s="2"/>
      <c r="S3" s="2"/>
      <c r="T3" s="2"/>
    </row>
    <row r="4" spans="1:20" ht="42.75" customHeight="1">
      <c r="A4" s="64" t="s">
        <v>23</v>
      </c>
      <c r="B4" s="64" t="s">
        <v>287</v>
      </c>
      <c r="C4" s="64" t="s">
        <v>288</v>
      </c>
      <c r="D4" s="64" t="s">
        <v>289</v>
      </c>
      <c r="E4" s="64" t="s">
        <v>290</v>
      </c>
      <c r="F4" s="64" t="s">
        <v>291</v>
      </c>
      <c r="G4" s="64" t="s">
        <v>292</v>
      </c>
      <c r="H4" s="64" t="s">
        <v>293</v>
      </c>
      <c r="I4" s="64" t="s">
        <v>294</v>
      </c>
      <c r="J4" s="64" t="s">
        <v>295</v>
      </c>
      <c r="K4" s="6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65">
        <v>1</v>
      </c>
      <c r="B5" s="66"/>
      <c r="C5" s="66"/>
      <c r="D5" s="66"/>
      <c r="E5" s="66"/>
      <c r="F5" s="66"/>
      <c r="G5" s="66"/>
      <c r="H5" s="66"/>
      <c r="I5" s="65" t="str">
        <f t="shared" ref="I5:I10" si="0">IF(COUNTBLANK(B5:H5)&gt;0,"No Cumple","Cumple")</f>
        <v>No Cumple</v>
      </c>
      <c r="J5" s="66"/>
      <c r="K5" s="6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65">
        <v>2</v>
      </c>
      <c r="B6" s="66"/>
      <c r="C6" s="66"/>
      <c r="D6" s="66"/>
      <c r="E6" s="66"/>
      <c r="F6" s="66"/>
      <c r="G6" s="66"/>
      <c r="H6" s="66"/>
      <c r="I6" s="65" t="str">
        <f t="shared" si="0"/>
        <v>No Cumple</v>
      </c>
      <c r="J6" s="66"/>
      <c r="K6" s="6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65">
        <v>3</v>
      </c>
      <c r="B7" s="66"/>
      <c r="C7" s="66"/>
      <c r="D7" s="66"/>
      <c r="E7" s="66"/>
      <c r="F7" s="66"/>
      <c r="G7" s="66"/>
      <c r="H7" s="66"/>
      <c r="I7" s="65" t="str">
        <f t="shared" si="0"/>
        <v>No Cumple</v>
      </c>
      <c r="J7" s="66"/>
      <c r="K7" s="6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65">
        <v>4</v>
      </c>
      <c r="B8" s="66"/>
      <c r="C8" s="66"/>
      <c r="D8" s="66"/>
      <c r="E8" s="66"/>
      <c r="F8" s="66"/>
      <c r="G8" s="66"/>
      <c r="H8" s="66"/>
      <c r="I8" s="65" t="str">
        <f t="shared" si="0"/>
        <v>No Cumple</v>
      </c>
      <c r="J8" s="66"/>
      <c r="K8" s="6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65">
        <v>5</v>
      </c>
      <c r="B9" s="66"/>
      <c r="C9" s="66"/>
      <c r="D9" s="66"/>
      <c r="E9" s="66"/>
      <c r="F9" s="66"/>
      <c r="G9" s="66"/>
      <c r="H9" s="66"/>
      <c r="I9" s="65" t="str">
        <f t="shared" si="0"/>
        <v>No Cumple</v>
      </c>
      <c r="J9" s="66"/>
      <c r="K9" s="6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65">
        <v>6</v>
      </c>
      <c r="B10" s="66"/>
      <c r="C10" s="66"/>
      <c r="D10" s="66"/>
      <c r="E10" s="66"/>
      <c r="F10" s="66"/>
      <c r="G10" s="66"/>
      <c r="H10" s="66"/>
      <c r="I10" s="65" t="str">
        <f t="shared" si="0"/>
        <v>No Cumple</v>
      </c>
      <c r="J10" s="66"/>
      <c r="K10" s="6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62"/>
      <c r="B11" s="63"/>
      <c r="C11" s="62"/>
      <c r="D11" s="62"/>
      <c r="E11" s="62"/>
      <c r="F11" s="62"/>
      <c r="G11" s="62"/>
      <c r="H11" s="62"/>
      <c r="I11" s="62"/>
      <c r="J11" s="62"/>
      <c r="K11" s="6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62"/>
      <c r="B12" s="63"/>
      <c r="C12" s="62"/>
      <c r="D12" s="62"/>
      <c r="E12" s="62"/>
      <c r="F12" s="62"/>
      <c r="G12" s="62"/>
      <c r="H12" s="62"/>
      <c r="I12" s="62"/>
      <c r="J12" s="62"/>
      <c r="K12" s="6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62"/>
      <c r="B13" s="63"/>
      <c r="C13" s="62"/>
      <c r="D13" s="62"/>
      <c r="E13" s="62"/>
      <c r="F13" s="62"/>
      <c r="G13" s="62"/>
      <c r="H13" s="62"/>
      <c r="I13" s="62"/>
      <c r="J13" s="62"/>
      <c r="K13" s="6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62"/>
      <c r="B14" s="63"/>
      <c r="C14" s="62"/>
      <c r="D14" s="62"/>
      <c r="E14" s="62"/>
      <c r="F14" s="62"/>
      <c r="G14" s="62"/>
      <c r="H14" s="62"/>
      <c r="I14" s="62"/>
      <c r="J14" s="62"/>
      <c r="K14" s="6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62"/>
      <c r="B15" s="63"/>
      <c r="C15" s="62"/>
      <c r="D15" s="62"/>
      <c r="E15" s="62"/>
      <c r="F15" s="62"/>
      <c r="G15" s="62"/>
      <c r="H15" s="62"/>
      <c r="I15" s="62"/>
      <c r="J15" s="62"/>
      <c r="K15" s="6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62"/>
      <c r="B16" s="63"/>
      <c r="C16" s="62"/>
      <c r="D16" s="62"/>
      <c r="E16" s="62"/>
      <c r="F16" s="62"/>
      <c r="G16" s="62"/>
      <c r="H16" s="62"/>
      <c r="I16" s="62"/>
      <c r="J16" s="62"/>
      <c r="K16" s="6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62"/>
      <c r="B17" s="63"/>
      <c r="C17" s="62"/>
      <c r="D17" s="62"/>
      <c r="E17" s="62"/>
      <c r="F17" s="62"/>
      <c r="G17" s="62"/>
      <c r="H17" s="62"/>
      <c r="I17" s="62"/>
      <c r="J17" s="62"/>
      <c r="K17" s="6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62"/>
      <c r="B18" s="63"/>
      <c r="C18" s="62"/>
      <c r="D18" s="62"/>
      <c r="E18" s="62"/>
      <c r="F18" s="62"/>
      <c r="G18" s="62"/>
      <c r="H18" s="62"/>
      <c r="I18" s="62"/>
      <c r="J18" s="62"/>
      <c r="K18" s="6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62"/>
      <c r="B19" s="63"/>
      <c r="C19" s="62"/>
      <c r="D19" s="62"/>
      <c r="E19" s="62"/>
      <c r="F19" s="62"/>
      <c r="G19" s="62"/>
      <c r="H19" s="62"/>
      <c r="I19" s="62"/>
      <c r="J19" s="62"/>
      <c r="K19" s="62"/>
      <c r="L19" s="2"/>
      <c r="M19" s="2"/>
      <c r="N19" s="2"/>
      <c r="O19" s="2"/>
      <c r="P19" s="2"/>
      <c r="Q19" s="2"/>
      <c r="R19" s="2"/>
      <c r="S19" s="2"/>
      <c r="T19" s="2"/>
    </row>
    <row r="20" spans="1:20">
      <c r="A20" s="62"/>
      <c r="B20" s="63"/>
      <c r="C20" s="62"/>
      <c r="D20" s="62"/>
      <c r="E20" s="62"/>
      <c r="F20" s="62"/>
      <c r="G20" s="62"/>
      <c r="H20" s="62"/>
      <c r="I20" s="62"/>
      <c r="J20" s="62"/>
      <c r="K20" s="62"/>
      <c r="L20" s="2"/>
      <c r="M20" s="2"/>
      <c r="N20" s="2"/>
      <c r="O20" s="2"/>
      <c r="P20" s="2"/>
      <c r="Q20" s="2"/>
      <c r="R20" s="2"/>
      <c r="S20" s="2"/>
      <c r="T20" s="2"/>
    </row>
    <row r="21" spans="1:20" ht="15.75" customHeight="1">
      <c r="A21" s="62"/>
      <c r="B21" s="63"/>
      <c r="C21" s="62"/>
      <c r="D21" s="62"/>
      <c r="E21" s="62"/>
      <c r="F21" s="62"/>
      <c r="G21" s="62"/>
      <c r="H21" s="62"/>
      <c r="I21" s="62"/>
      <c r="J21" s="62"/>
      <c r="K21" s="62"/>
      <c r="L21" s="2"/>
      <c r="M21" s="2"/>
      <c r="N21" s="2"/>
      <c r="O21" s="2"/>
      <c r="P21" s="2"/>
      <c r="Q21" s="2"/>
      <c r="R21" s="2"/>
      <c r="S21" s="2"/>
      <c r="T21" s="2"/>
    </row>
    <row r="22" spans="1:20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5.75" customHeight="1"/>
    <row r="25" spans="1:20" ht="15.75" customHeight="1"/>
    <row r="26" spans="1:20" ht="15.75" customHeight="1"/>
    <row r="27" spans="1:20" ht="15.75" customHeight="1"/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D2"/>
  </mergeCells>
  <dataValidations count="1">
    <dataValidation type="custom" allowBlank="1" showErrorMessage="1" sqref="H5:H10 I11:I1000">
      <formula1>GTE(LEN(H5),(5))</formula1>
    </dataValidation>
  </dataValidation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00"/>
  <sheetViews>
    <sheetView showGridLines="0" workbookViewId="0"/>
  </sheetViews>
  <sheetFormatPr baseColWidth="10" defaultColWidth="14.42578125" defaultRowHeight="15" customHeight="1"/>
  <cols>
    <col min="1" max="1" width="3" customWidth="1"/>
    <col min="2" max="2" width="18.42578125" customWidth="1"/>
    <col min="3" max="3" width="13.5703125" customWidth="1"/>
    <col min="4" max="4" width="16.5703125" customWidth="1"/>
    <col min="5" max="6" width="16" customWidth="1"/>
    <col min="7" max="7" width="10.85546875" customWidth="1"/>
    <col min="8" max="8" width="10.42578125" customWidth="1"/>
    <col min="9" max="9" width="8.7109375" customWidth="1"/>
    <col min="10" max="10" width="13.85546875" customWidth="1"/>
    <col min="11" max="11" width="14.7109375" customWidth="1"/>
    <col min="12" max="13" width="10" customWidth="1"/>
    <col min="14" max="14" width="8.7109375" customWidth="1"/>
    <col min="15" max="24" width="8.28515625" customWidth="1"/>
  </cols>
  <sheetData>
    <row r="1" spans="1:24">
      <c r="A1" s="67"/>
      <c r="B1" s="227" t="s">
        <v>296</v>
      </c>
      <c r="C1" s="225"/>
      <c r="D1" s="225"/>
      <c r="E1" s="225"/>
      <c r="F1" s="225"/>
      <c r="G1" s="225"/>
      <c r="H1" s="225"/>
      <c r="I1" s="67"/>
      <c r="J1" s="67"/>
      <c r="K1" s="67"/>
      <c r="L1" s="67"/>
      <c r="M1" s="67"/>
      <c r="N1" s="68" t="s">
        <v>297</v>
      </c>
      <c r="O1" s="67"/>
      <c r="P1" s="2"/>
      <c r="Q1" s="2"/>
      <c r="R1" s="2"/>
      <c r="S1" s="2"/>
      <c r="T1" s="2"/>
      <c r="U1" s="2"/>
      <c r="V1" s="2"/>
      <c r="W1" s="2"/>
      <c r="X1" s="2"/>
    </row>
    <row r="2" spans="1:24">
      <c r="A2" s="67"/>
      <c r="B2" s="225"/>
      <c r="C2" s="225"/>
      <c r="D2" s="225"/>
      <c r="E2" s="225"/>
      <c r="F2" s="225"/>
      <c r="G2" s="225"/>
      <c r="H2" s="225"/>
      <c r="I2" s="67"/>
      <c r="J2" s="67"/>
      <c r="K2" s="67"/>
      <c r="L2" s="67"/>
      <c r="M2" s="67"/>
      <c r="N2" s="68"/>
      <c r="O2" s="67"/>
      <c r="P2" s="2"/>
      <c r="Q2" s="2"/>
      <c r="R2" s="2"/>
      <c r="S2" s="2"/>
      <c r="T2" s="2"/>
      <c r="U2" s="2"/>
      <c r="V2" s="2"/>
      <c r="W2" s="2"/>
      <c r="X2" s="2"/>
    </row>
    <row r="3" spans="1:24">
      <c r="A3" s="67"/>
      <c r="B3" s="225"/>
      <c r="C3" s="225"/>
      <c r="D3" s="225"/>
      <c r="E3" s="225"/>
      <c r="F3" s="225"/>
      <c r="G3" s="225"/>
      <c r="H3" s="225"/>
      <c r="I3" s="67"/>
      <c r="J3" s="67"/>
      <c r="K3" s="67"/>
      <c r="L3" s="67"/>
      <c r="M3" s="67"/>
      <c r="N3" s="68"/>
      <c r="O3" s="67"/>
      <c r="P3" s="2"/>
      <c r="Q3" s="2"/>
      <c r="R3" s="2"/>
      <c r="S3" s="2"/>
      <c r="T3" s="2"/>
      <c r="U3" s="2"/>
      <c r="V3" s="2"/>
      <c r="W3" s="2"/>
      <c r="X3" s="2"/>
    </row>
    <row r="4" spans="1:24">
      <c r="A4" s="67"/>
      <c r="B4" s="225"/>
      <c r="C4" s="225"/>
      <c r="D4" s="225"/>
      <c r="E4" s="225"/>
      <c r="F4" s="225"/>
      <c r="G4" s="225"/>
      <c r="H4" s="225"/>
      <c r="I4" s="67"/>
      <c r="J4" s="67"/>
      <c r="K4" s="67"/>
      <c r="L4" s="67"/>
      <c r="M4" s="67"/>
      <c r="N4" s="68"/>
      <c r="O4" s="67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7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>
      <c r="A6" s="226" t="s">
        <v>299</v>
      </c>
      <c r="B6" s="223"/>
      <c r="C6" s="223"/>
      <c r="D6" s="221"/>
      <c r="E6" s="67"/>
      <c r="F6" s="67"/>
      <c r="G6" s="67"/>
      <c r="H6" s="67"/>
      <c r="I6" s="67"/>
      <c r="J6" s="67"/>
      <c r="K6" s="67"/>
      <c r="L6" s="67"/>
      <c r="M6" s="67"/>
      <c r="N6" s="68"/>
      <c r="O6" s="67"/>
      <c r="P6" s="2"/>
      <c r="Q6" s="2"/>
      <c r="R6" s="2"/>
      <c r="S6" s="2"/>
      <c r="T6" s="2"/>
      <c r="U6" s="2"/>
      <c r="V6" s="2"/>
      <c r="W6" s="2"/>
      <c r="X6" s="2"/>
    </row>
    <row r="7" spans="1:24">
      <c r="A7" s="67"/>
      <c r="B7" s="67"/>
      <c r="C7" s="67"/>
      <c r="D7" s="67"/>
      <c r="E7" s="67"/>
      <c r="F7" s="67"/>
      <c r="G7" s="224" t="s">
        <v>301</v>
      </c>
      <c r="H7" s="225"/>
      <c r="I7" s="67"/>
      <c r="J7" s="67"/>
      <c r="K7" s="67"/>
      <c r="L7" s="67"/>
      <c r="M7" s="67"/>
      <c r="N7" s="68"/>
      <c r="O7" s="67"/>
      <c r="P7" s="2"/>
      <c r="Q7" s="2"/>
      <c r="R7" s="2"/>
      <c r="S7" s="2"/>
      <c r="T7" s="2"/>
      <c r="U7" s="2"/>
      <c r="V7" s="2"/>
      <c r="W7" s="2"/>
      <c r="X7" s="2"/>
    </row>
    <row r="8" spans="1:24">
      <c r="A8" s="67"/>
      <c r="B8" s="67"/>
      <c r="C8" s="67"/>
      <c r="D8" s="67"/>
      <c r="E8" s="67"/>
      <c r="F8" s="67"/>
      <c r="G8" s="225"/>
      <c r="H8" s="225"/>
      <c r="I8" s="67"/>
      <c r="J8" s="67"/>
      <c r="K8" s="67"/>
      <c r="L8" s="67"/>
      <c r="M8" s="67"/>
      <c r="N8" s="68"/>
      <c r="O8" s="67"/>
      <c r="P8" s="2"/>
      <c r="Q8" s="2"/>
      <c r="R8" s="2"/>
      <c r="S8" s="2"/>
      <c r="T8" s="2"/>
      <c r="U8" s="2"/>
      <c r="V8" s="2"/>
      <c r="W8" s="2"/>
      <c r="X8" s="2"/>
    </row>
    <row r="9" spans="1:24">
      <c r="A9" s="69" t="s">
        <v>302</v>
      </c>
      <c r="B9" s="69" t="s">
        <v>303</v>
      </c>
      <c r="C9" s="69" t="s">
        <v>304</v>
      </c>
      <c r="D9" s="69" t="s">
        <v>305</v>
      </c>
      <c r="E9" s="69" t="s">
        <v>306</v>
      </c>
      <c r="F9" s="69" t="s">
        <v>307</v>
      </c>
      <c r="G9" s="64" t="s">
        <v>308</v>
      </c>
      <c r="H9" s="64" t="s">
        <v>309</v>
      </c>
      <c r="I9" s="64" t="s">
        <v>294</v>
      </c>
      <c r="J9" s="70" t="s">
        <v>310</v>
      </c>
      <c r="K9" s="71"/>
      <c r="L9" s="71"/>
      <c r="M9" s="71"/>
      <c r="N9" s="72"/>
      <c r="O9" s="71"/>
      <c r="P9" s="2"/>
      <c r="Q9" s="2"/>
      <c r="R9" s="2"/>
      <c r="S9" s="2"/>
      <c r="T9" s="2"/>
      <c r="U9" s="2"/>
      <c r="V9" s="2"/>
      <c r="W9" s="2"/>
      <c r="X9" s="2"/>
    </row>
    <row r="10" spans="1:24">
      <c r="A10" s="75">
        <v>1</v>
      </c>
      <c r="B10" s="74"/>
      <c r="C10" s="74"/>
      <c r="D10" s="74"/>
      <c r="E10" s="74"/>
      <c r="F10" s="74"/>
      <c r="G10" s="74"/>
      <c r="H10" s="74"/>
      <c r="I10" s="65" t="str">
        <f t="shared" ref="I10:I14" si="0">IF(COUNTBLANK(B10:H10)&gt;0,"No Cumple","Cumple")</f>
        <v>No Cumple</v>
      </c>
      <c r="J10" s="74"/>
      <c r="K10" s="67"/>
      <c r="L10" s="67"/>
      <c r="M10" s="67"/>
      <c r="N10" s="67"/>
      <c r="O10" s="67"/>
      <c r="P10" s="2"/>
      <c r="Q10" s="2"/>
      <c r="R10" s="2"/>
      <c r="S10" s="2"/>
      <c r="T10" s="2"/>
      <c r="U10" s="2"/>
      <c r="V10" s="2"/>
      <c r="W10" s="2"/>
      <c r="X10" s="2"/>
    </row>
    <row r="11" spans="1:24">
      <c r="A11" s="75">
        <v>2</v>
      </c>
      <c r="B11" s="74"/>
      <c r="C11" s="74"/>
      <c r="D11" s="74"/>
      <c r="E11" s="74"/>
      <c r="F11" s="74"/>
      <c r="G11" s="74"/>
      <c r="H11" s="74"/>
      <c r="I11" s="65" t="str">
        <f t="shared" si="0"/>
        <v>No Cumple</v>
      </c>
      <c r="J11" s="74"/>
      <c r="K11" s="67"/>
      <c r="L11" s="67"/>
      <c r="M11" s="67"/>
      <c r="N11" s="67"/>
      <c r="O11" s="67"/>
      <c r="P11" s="2"/>
      <c r="Q11" s="2"/>
      <c r="R11" s="2"/>
      <c r="S11" s="2"/>
      <c r="T11" s="2"/>
      <c r="U11" s="2"/>
      <c r="V11" s="2"/>
      <c r="W11" s="2"/>
      <c r="X11" s="2"/>
    </row>
    <row r="12" spans="1:24">
      <c r="A12" s="75">
        <v>3</v>
      </c>
      <c r="B12" s="74"/>
      <c r="C12" s="74"/>
      <c r="D12" s="74"/>
      <c r="E12" s="74"/>
      <c r="F12" s="74"/>
      <c r="G12" s="74"/>
      <c r="H12" s="74"/>
      <c r="I12" s="65" t="str">
        <f t="shared" si="0"/>
        <v>No Cumple</v>
      </c>
      <c r="J12" s="74"/>
      <c r="K12" s="67"/>
      <c r="L12" s="67"/>
      <c r="M12" s="67"/>
      <c r="N12" s="67"/>
      <c r="O12" s="67"/>
      <c r="P12" s="2"/>
      <c r="Q12" s="2"/>
      <c r="R12" s="2"/>
      <c r="S12" s="2"/>
      <c r="T12" s="2"/>
      <c r="U12" s="2"/>
      <c r="V12" s="2"/>
      <c r="W12" s="2"/>
      <c r="X12" s="2"/>
    </row>
    <row r="13" spans="1:24">
      <c r="A13" s="75">
        <v>4</v>
      </c>
      <c r="B13" s="74"/>
      <c r="C13" s="74"/>
      <c r="D13" s="74"/>
      <c r="E13" s="74"/>
      <c r="F13" s="74"/>
      <c r="G13" s="74"/>
      <c r="H13" s="74"/>
      <c r="I13" s="65" t="str">
        <f t="shared" si="0"/>
        <v>No Cumple</v>
      </c>
      <c r="J13" s="74"/>
      <c r="K13" s="67"/>
      <c r="L13" s="67"/>
      <c r="M13" s="67"/>
      <c r="N13" s="67"/>
      <c r="O13" s="67"/>
      <c r="P13" s="2"/>
      <c r="Q13" s="2"/>
      <c r="R13" s="2"/>
      <c r="S13" s="2"/>
      <c r="T13" s="2"/>
      <c r="U13" s="2"/>
      <c r="V13" s="2"/>
      <c r="W13" s="2"/>
      <c r="X13" s="2"/>
    </row>
    <row r="14" spans="1:24">
      <c r="A14" s="75">
        <v>5</v>
      </c>
      <c r="B14" s="74"/>
      <c r="C14" s="74"/>
      <c r="D14" s="74"/>
      <c r="E14" s="74"/>
      <c r="F14" s="74"/>
      <c r="G14" s="74"/>
      <c r="H14" s="74"/>
      <c r="I14" s="65" t="str">
        <f t="shared" si="0"/>
        <v>No Cumple</v>
      </c>
      <c r="J14" s="74"/>
      <c r="K14" s="67"/>
      <c r="L14" s="67"/>
      <c r="M14" s="67"/>
      <c r="N14" s="67"/>
      <c r="O14" s="67"/>
      <c r="P14" s="2"/>
      <c r="Q14" s="2"/>
      <c r="R14" s="2"/>
      <c r="S14" s="2"/>
      <c r="T14" s="2"/>
      <c r="U14" s="2"/>
      <c r="V14" s="2"/>
      <c r="W14" s="2"/>
      <c r="X14" s="2"/>
    </row>
    <row r="15" spans="1:24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8"/>
      <c r="O16" s="67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>
      <c r="A17" s="226" t="s">
        <v>314</v>
      </c>
      <c r="B17" s="223"/>
      <c r="C17" s="223"/>
      <c r="D17" s="221"/>
      <c r="E17" s="67"/>
      <c r="F17" s="67"/>
      <c r="G17" s="67"/>
      <c r="H17" s="67"/>
      <c r="I17" s="67"/>
      <c r="J17" s="67"/>
      <c r="K17" s="67"/>
      <c r="L17" s="67"/>
      <c r="M17" s="67"/>
      <c r="N17" s="68"/>
      <c r="O17" s="67"/>
      <c r="P17" s="2"/>
      <c r="Q17" s="2"/>
      <c r="R17" s="2"/>
      <c r="S17" s="2"/>
      <c r="T17" s="2"/>
      <c r="U17" s="2"/>
      <c r="V17" s="2"/>
      <c r="W17" s="2"/>
      <c r="X17" s="2"/>
    </row>
    <row r="18" spans="1:24">
      <c r="A18" s="67"/>
      <c r="B18" s="67"/>
      <c r="C18" s="67"/>
      <c r="D18" s="67"/>
      <c r="E18" s="67"/>
      <c r="F18" s="67"/>
      <c r="G18" s="67"/>
      <c r="H18" s="224" t="s">
        <v>301</v>
      </c>
      <c r="I18" s="225"/>
      <c r="J18" s="67"/>
      <c r="K18" s="67"/>
      <c r="L18" s="67"/>
      <c r="M18" s="67"/>
      <c r="N18" s="68"/>
      <c r="O18" s="67"/>
      <c r="P18" s="2"/>
      <c r="Q18" s="2"/>
      <c r="R18" s="2"/>
      <c r="S18" s="2"/>
      <c r="T18" s="2"/>
      <c r="U18" s="2"/>
      <c r="V18" s="2"/>
      <c r="W18" s="2"/>
      <c r="X18" s="2"/>
    </row>
    <row r="19" spans="1:24">
      <c r="A19" s="67"/>
      <c r="B19" s="67"/>
      <c r="C19" s="67"/>
      <c r="D19" s="67"/>
      <c r="E19" s="67"/>
      <c r="F19" s="67"/>
      <c r="G19" s="67"/>
      <c r="H19" s="225"/>
      <c r="I19" s="225"/>
      <c r="J19" s="67"/>
      <c r="K19" s="67"/>
      <c r="L19" s="67"/>
      <c r="M19" s="67"/>
      <c r="N19" s="68"/>
      <c r="O19" s="67"/>
      <c r="P19" s="2"/>
      <c r="Q19" s="2"/>
      <c r="R19" s="2"/>
      <c r="S19" s="2"/>
      <c r="T19" s="2"/>
      <c r="U19" s="2"/>
      <c r="V19" s="2"/>
      <c r="W19" s="2"/>
      <c r="X19" s="2"/>
    </row>
    <row r="20" spans="1:24">
      <c r="A20" s="69" t="s">
        <v>23</v>
      </c>
      <c r="B20" s="69" t="s">
        <v>315</v>
      </c>
      <c r="C20" s="69" t="s">
        <v>316</v>
      </c>
      <c r="D20" s="69" t="s">
        <v>313</v>
      </c>
      <c r="E20" s="69" t="s">
        <v>317</v>
      </c>
      <c r="F20" s="69" t="s">
        <v>306</v>
      </c>
      <c r="G20" s="69" t="s">
        <v>318</v>
      </c>
      <c r="H20" s="64" t="s">
        <v>308</v>
      </c>
      <c r="I20" s="64" t="s">
        <v>309</v>
      </c>
      <c r="J20" s="64" t="s">
        <v>294</v>
      </c>
      <c r="K20" s="64" t="s">
        <v>310</v>
      </c>
      <c r="L20" s="71"/>
      <c r="M20" s="71"/>
      <c r="N20" s="71"/>
      <c r="O20" s="71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>
      <c r="A21" s="75">
        <v>1</v>
      </c>
      <c r="B21" s="74"/>
      <c r="C21" s="74"/>
      <c r="D21" s="74"/>
      <c r="E21" s="74"/>
      <c r="F21" s="74"/>
      <c r="G21" s="74"/>
      <c r="H21" s="74"/>
      <c r="I21" s="74"/>
      <c r="J21" s="65" t="str">
        <f t="shared" ref="J21:J25" si="1">IF(COUNTBLANK(C21:I21)&gt;0,"No Cumple","Cumple")</f>
        <v>No Cumple</v>
      </c>
      <c r="K21" s="74"/>
      <c r="L21" s="67"/>
      <c r="M21" s="67"/>
      <c r="N21" s="68"/>
      <c r="O21" s="67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>
      <c r="A22" s="75">
        <v>2</v>
      </c>
      <c r="B22" s="74"/>
      <c r="C22" s="74"/>
      <c r="D22" s="74"/>
      <c r="E22" s="74"/>
      <c r="F22" s="74"/>
      <c r="G22" s="74"/>
      <c r="H22" s="74"/>
      <c r="I22" s="74"/>
      <c r="J22" s="65" t="str">
        <f t="shared" si="1"/>
        <v>No Cumple</v>
      </c>
      <c r="K22" s="74"/>
      <c r="L22" s="67"/>
      <c r="M22" s="67"/>
      <c r="N22" s="68"/>
      <c r="O22" s="67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75">
        <v>3</v>
      </c>
      <c r="B23" s="74"/>
      <c r="C23" s="74"/>
      <c r="D23" s="74"/>
      <c r="E23" s="74"/>
      <c r="F23" s="74"/>
      <c r="G23" s="74"/>
      <c r="H23" s="74"/>
      <c r="I23" s="74"/>
      <c r="J23" s="65" t="str">
        <f t="shared" si="1"/>
        <v>No Cumple</v>
      </c>
      <c r="K23" s="74"/>
      <c r="L23" s="67"/>
      <c r="M23" s="67"/>
      <c r="N23" s="68"/>
      <c r="O23" s="67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>
      <c r="A24" s="75">
        <v>4</v>
      </c>
      <c r="B24" s="74"/>
      <c r="C24" s="74"/>
      <c r="D24" s="74"/>
      <c r="E24" s="74"/>
      <c r="F24" s="74"/>
      <c r="G24" s="74"/>
      <c r="H24" s="74"/>
      <c r="I24" s="74"/>
      <c r="J24" s="65" t="str">
        <f t="shared" si="1"/>
        <v>No Cumple</v>
      </c>
      <c r="K24" s="74"/>
      <c r="L24" s="67"/>
      <c r="M24" s="67"/>
      <c r="N24" s="68"/>
      <c r="O24" s="67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>
      <c r="A25" s="75">
        <v>5</v>
      </c>
      <c r="B25" s="74"/>
      <c r="C25" s="74"/>
      <c r="D25" s="74"/>
      <c r="E25" s="74"/>
      <c r="F25" s="74"/>
      <c r="G25" s="74"/>
      <c r="H25" s="74"/>
      <c r="I25" s="74"/>
      <c r="J25" s="65" t="str">
        <f t="shared" si="1"/>
        <v>No Cumple</v>
      </c>
      <c r="K25" s="74"/>
      <c r="L25" s="67"/>
      <c r="M25" s="67"/>
      <c r="N25" s="68"/>
      <c r="O25" s="67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8"/>
      <c r="O26" s="67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/>
    <row r="30" spans="1:24" ht="15.75" customHeight="1"/>
    <row r="31" spans="1:24" ht="15.75" customHeight="1"/>
    <row r="32" spans="1:2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H18:I19"/>
    <mergeCell ref="A6:D6"/>
    <mergeCell ref="A17:D17"/>
    <mergeCell ref="B1:H4"/>
    <mergeCell ref="G7:H8"/>
  </mergeCells>
  <dataValidations count="1">
    <dataValidation type="list" allowBlank="1" showInputMessage="1" showErrorMessage="1" prompt="Soporte - Indique por favor si el producto tiene su respectivo soporte de calidad" sqref="H10:H14 J15:J16 H17 I21:I25 J26:J91">
      <formula1>$N$1</formula1>
    </dataValidation>
  </dataValidation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0"/>
  <sheetViews>
    <sheetView showGridLines="0" workbookViewId="0"/>
  </sheetViews>
  <sheetFormatPr baseColWidth="10" defaultColWidth="14.42578125" defaultRowHeight="15" customHeight="1"/>
  <cols>
    <col min="1" max="1" width="2.85546875" customWidth="1"/>
    <col min="2" max="2" width="8.7109375" customWidth="1"/>
    <col min="3" max="4" width="11.28515625" customWidth="1"/>
    <col min="5" max="7" width="16" customWidth="1"/>
    <col min="8" max="8" width="9.85546875" customWidth="1"/>
    <col min="9" max="9" width="10.85546875" customWidth="1"/>
    <col min="10" max="10" width="14.42578125" customWidth="1"/>
    <col min="11" max="11" width="10" customWidth="1"/>
    <col min="12" max="12" width="8.7109375" customWidth="1"/>
    <col min="13" max="22" width="8.28515625" customWidth="1"/>
  </cols>
  <sheetData>
    <row r="1" spans="1:22">
      <c r="A1" s="67"/>
      <c r="B1" s="227" t="s">
        <v>296</v>
      </c>
      <c r="C1" s="225"/>
      <c r="D1" s="225"/>
      <c r="E1" s="225"/>
      <c r="F1" s="225"/>
      <c r="G1" s="225"/>
      <c r="H1" s="225"/>
      <c r="I1" s="67"/>
      <c r="J1" s="67"/>
      <c r="K1" s="67"/>
      <c r="L1" s="68"/>
      <c r="M1" s="67"/>
      <c r="N1" s="2"/>
      <c r="O1" s="2"/>
      <c r="P1" s="2"/>
      <c r="Q1" s="2"/>
      <c r="R1" s="2"/>
      <c r="S1" s="2"/>
      <c r="T1" s="2"/>
      <c r="U1" s="2"/>
      <c r="V1" s="2"/>
    </row>
    <row r="2" spans="1:22">
      <c r="A2" s="67"/>
      <c r="B2" s="225"/>
      <c r="C2" s="225"/>
      <c r="D2" s="225"/>
      <c r="E2" s="225"/>
      <c r="F2" s="225"/>
      <c r="G2" s="225"/>
      <c r="H2" s="225"/>
      <c r="I2" s="67"/>
      <c r="J2" s="67"/>
      <c r="K2" s="67"/>
      <c r="L2" s="68" t="s">
        <v>298</v>
      </c>
      <c r="M2" s="67"/>
      <c r="N2" s="2"/>
      <c r="O2" s="2"/>
      <c r="P2" s="2"/>
      <c r="Q2" s="2"/>
      <c r="R2" s="2"/>
      <c r="S2" s="2"/>
      <c r="T2" s="2"/>
      <c r="U2" s="2"/>
      <c r="V2" s="2"/>
    </row>
    <row r="3" spans="1:22">
      <c r="A3" s="67"/>
      <c r="B3" s="225"/>
      <c r="C3" s="225"/>
      <c r="D3" s="225"/>
      <c r="E3" s="225"/>
      <c r="F3" s="225"/>
      <c r="G3" s="225"/>
      <c r="H3" s="225"/>
      <c r="I3" s="67"/>
      <c r="J3" s="67"/>
      <c r="K3" s="67"/>
      <c r="L3" s="68" t="s">
        <v>297</v>
      </c>
      <c r="M3" s="67"/>
      <c r="N3" s="2"/>
      <c r="O3" s="2"/>
      <c r="P3" s="2"/>
      <c r="Q3" s="2"/>
      <c r="R3" s="2"/>
      <c r="S3" s="2"/>
      <c r="T3" s="2"/>
      <c r="U3" s="2"/>
      <c r="V3" s="2"/>
    </row>
    <row r="4" spans="1:22">
      <c r="A4" s="67"/>
      <c r="B4" s="225"/>
      <c r="C4" s="225"/>
      <c r="D4" s="225"/>
      <c r="E4" s="225"/>
      <c r="F4" s="225"/>
      <c r="G4" s="225"/>
      <c r="H4" s="225"/>
      <c r="I4" s="67"/>
      <c r="J4" s="67"/>
      <c r="K4" s="67"/>
      <c r="L4" s="67"/>
      <c r="M4" s="67"/>
      <c r="N4" s="2"/>
      <c r="O4" s="2"/>
      <c r="P4" s="2"/>
      <c r="Q4" s="2"/>
      <c r="R4" s="2"/>
      <c r="S4" s="2"/>
      <c r="T4" s="2"/>
      <c r="U4" s="2"/>
      <c r="V4" s="2"/>
    </row>
    <row r="5" spans="1:22" ht="15.75" customHeight="1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2"/>
      <c r="O5" s="2"/>
      <c r="P5" s="2"/>
      <c r="Q5" s="2"/>
      <c r="R5" s="2"/>
      <c r="S5" s="2"/>
      <c r="T5" s="2"/>
      <c r="U5" s="2"/>
      <c r="V5" s="2"/>
    </row>
    <row r="6" spans="1:22" ht="15.75" customHeight="1">
      <c r="A6" s="226" t="s">
        <v>300</v>
      </c>
      <c r="B6" s="223"/>
      <c r="C6" s="223"/>
      <c r="D6" s="223"/>
      <c r="E6" s="221"/>
      <c r="F6" s="67"/>
      <c r="G6" s="67"/>
      <c r="H6" s="67"/>
      <c r="I6" s="67"/>
      <c r="J6" s="67"/>
      <c r="K6" s="67"/>
      <c r="L6" s="67"/>
      <c r="M6" s="67"/>
      <c r="N6" s="2"/>
      <c r="O6" s="2"/>
      <c r="P6" s="2"/>
      <c r="Q6" s="2"/>
      <c r="R6" s="2"/>
      <c r="S6" s="2"/>
      <c r="T6" s="2"/>
      <c r="U6" s="2"/>
      <c r="V6" s="2"/>
    </row>
    <row r="7" spans="1:22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2"/>
      <c r="O7" s="2"/>
      <c r="P7" s="2"/>
      <c r="Q7" s="2"/>
      <c r="R7" s="2"/>
      <c r="S7" s="2"/>
      <c r="T7" s="2"/>
      <c r="U7" s="2"/>
      <c r="V7" s="2"/>
    </row>
    <row r="8" spans="1:22">
      <c r="A8" s="67"/>
      <c r="B8" s="67"/>
      <c r="C8" s="67"/>
      <c r="D8" s="67"/>
      <c r="E8" s="67"/>
      <c r="F8" s="67"/>
      <c r="G8" s="224" t="s">
        <v>301</v>
      </c>
      <c r="H8" s="225"/>
      <c r="I8" s="67"/>
      <c r="J8" s="67"/>
      <c r="K8" s="67"/>
      <c r="L8" s="67"/>
      <c r="M8" s="67"/>
      <c r="N8" s="2"/>
      <c r="O8" s="2"/>
      <c r="P8" s="2"/>
      <c r="Q8" s="2"/>
      <c r="R8" s="2"/>
      <c r="S8" s="2"/>
      <c r="T8" s="2"/>
      <c r="U8" s="2"/>
      <c r="V8" s="2"/>
    </row>
    <row r="9" spans="1:22">
      <c r="A9" s="67"/>
      <c r="B9" s="67"/>
      <c r="C9" s="67"/>
      <c r="D9" s="67"/>
      <c r="E9" s="67"/>
      <c r="F9" s="67"/>
      <c r="G9" s="225"/>
      <c r="H9" s="225"/>
      <c r="I9" s="67"/>
      <c r="J9" s="67"/>
      <c r="K9" s="67"/>
      <c r="L9" s="67"/>
      <c r="M9" s="67"/>
      <c r="N9" s="2"/>
      <c r="O9" s="2"/>
      <c r="P9" s="2"/>
      <c r="Q9" s="2"/>
      <c r="R9" s="2"/>
      <c r="S9" s="2"/>
      <c r="T9" s="2"/>
      <c r="U9" s="2"/>
      <c r="V9" s="2"/>
    </row>
    <row r="10" spans="1:22" ht="28.5" customHeight="1">
      <c r="A10" s="70" t="s">
        <v>23</v>
      </c>
      <c r="B10" s="70" t="s">
        <v>311</v>
      </c>
      <c r="C10" s="70" t="s">
        <v>304</v>
      </c>
      <c r="D10" s="70" t="s">
        <v>307</v>
      </c>
      <c r="E10" s="70" t="s">
        <v>305</v>
      </c>
      <c r="F10" s="64" t="s">
        <v>308</v>
      </c>
      <c r="G10" s="64" t="s">
        <v>309</v>
      </c>
      <c r="H10" s="64" t="s">
        <v>294</v>
      </c>
      <c r="I10" s="64" t="s">
        <v>310</v>
      </c>
      <c r="J10" s="71"/>
      <c r="K10" s="71"/>
      <c r="L10" s="71"/>
      <c r="M10" s="71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73">
        <v>1</v>
      </c>
      <c r="B11" s="74"/>
      <c r="C11" s="74"/>
      <c r="D11" s="74"/>
      <c r="E11" s="74"/>
      <c r="F11" s="74"/>
      <c r="G11" s="74"/>
      <c r="H11" s="65" t="str">
        <f t="shared" ref="H11:H15" si="0">IF(COUNTBLANK(B11:G11)&gt;0,"No Cumple","Cumple")</f>
        <v>No Cumple</v>
      </c>
      <c r="I11" s="74"/>
      <c r="J11" s="67"/>
      <c r="K11" s="67"/>
      <c r="L11" s="67"/>
      <c r="M11" s="67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73">
        <v>2</v>
      </c>
      <c r="B12" s="74"/>
      <c r="C12" s="74"/>
      <c r="D12" s="74"/>
      <c r="E12" s="74"/>
      <c r="F12" s="74"/>
      <c r="G12" s="74"/>
      <c r="H12" s="65" t="str">
        <f t="shared" si="0"/>
        <v>No Cumple</v>
      </c>
      <c r="I12" s="74"/>
      <c r="J12" s="67"/>
      <c r="K12" s="67"/>
      <c r="L12" s="67"/>
      <c r="M12" s="67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73">
        <v>3</v>
      </c>
      <c r="B13" s="74"/>
      <c r="C13" s="74"/>
      <c r="D13" s="74"/>
      <c r="E13" s="74"/>
      <c r="F13" s="74"/>
      <c r="G13" s="74"/>
      <c r="H13" s="65" t="str">
        <f t="shared" si="0"/>
        <v>No Cumple</v>
      </c>
      <c r="I13" s="74"/>
      <c r="J13" s="67"/>
      <c r="K13" s="67"/>
      <c r="L13" s="67"/>
      <c r="M13" s="67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73">
        <v>4</v>
      </c>
      <c r="B14" s="74"/>
      <c r="C14" s="74"/>
      <c r="D14" s="74"/>
      <c r="E14" s="74"/>
      <c r="F14" s="74"/>
      <c r="G14" s="74"/>
      <c r="H14" s="65" t="str">
        <f t="shared" si="0"/>
        <v>No Cumple</v>
      </c>
      <c r="I14" s="74"/>
      <c r="J14" s="67"/>
      <c r="K14" s="67"/>
      <c r="L14" s="67"/>
      <c r="M14" s="67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73">
        <v>5</v>
      </c>
      <c r="B15" s="74"/>
      <c r="C15" s="74"/>
      <c r="D15" s="74"/>
      <c r="E15" s="74"/>
      <c r="F15" s="74"/>
      <c r="G15" s="74"/>
      <c r="H15" s="65" t="str">
        <f t="shared" si="0"/>
        <v>No Cumple</v>
      </c>
      <c r="I15" s="74"/>
      <c r="J15" s="67"/>
      <c r="K15" s="67"/>
      <c r="L15" s="67"/>
      <c r="M15" s="67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2"/>
      <c r="O16" s="2"/>
      <c r="P16" s="2"/>
      <c r="Q16" s="2"/>
      <c r="R16" s="2"/>
      <c r="S16" s="2"/>
      <c r="T16" s="2"/>
      <c r="U16" s="2"/>
      <c r="V16" s="2"/>
    </row>
    <row r="17" spans="1:22" ht="15.75" customHeight="1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2"/>
      <c r="O17" s="2"/>
      <c r="P17" s="2"/>
      <c r="Q17" s="2"/>
      <c r="R17" s="2"/>
      <c r="S17" s="2"/>
      <c r="T17" s="2"/>
      <c r="U17" s="2"/>
      <c r="V17" s="2"/>
    </row>
    <row r="18" spans="1:22" ht="15.75" customHeight="1">
      <c r="A18" s="226" t="s">
        <v>312</v>
      </c>
      <c r="B18" s="223"/>
      <c r="C18" s="223"/>
      <c r="D18" s="223"/>
      <c r="E18" s="221"/>
      <c r="F18" s="67"/>
      <c r="G18" s="67"/>
      <c r="H18" s="67"/>
      <c r="I18" s="67"/>
      <c r="J18" s="67"/>
      <c r="K18" s="67"/>
      <c r="L18" s="67"/>
      <c r="M18" s="67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2"/>
      <c r="O19" s="2"/>
      <c r="P19" s="2"/>
      <c r="Q19" s="2"/>
      <c r="R19" s="2"/>
      <c r="S19" s="2"/>
      <c r="T19" s="2"/>
      <c r="U19" s="2"/>
      <c r="V19" s="2"/>
    </row>
    <row r="20" spans="1:22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customHeight="1">
      <c r="A21" s="69" t="s">
        <v>23</v>
      </c>
      <c r="B21" s="69" t="s">
        <v>311</v>
      </c>
      <c r="C21" s="69" t="s">
        <v>304</v>
      </c>
      <c r="D21" s="69" t="s">
        <v>313</v>
      </c>
      <c r="E21" s="69" t="s">
        <v>306</v>
      </c>
      <c r="F21" s="69" t="s">
        <v>307</v>
      </c>
      <c r="G21" s="64" t="s">
        <v>308</v>
      </c>
      <c r="H21" s="64" t="s">
        <v>309</v>
      </c>
      <c r="I21" s="64" t="s">
        <v>294</v>
      </c>
      <c r="J21" s="64" t="s">
        <v>310</v>
      </c>
      <c r="K21" s="76"/>
      <c r="L21" s="76"/>
      <c r="M21" s="76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customHeight="1">
      <c r="A22" s="73">
        <v>1</v>
      </c>
      <c r="B22" s="74"/>
      <c r="C22" s="74"/>
      <c r="D22" s="74"/>
      <c r="E22" s="74"/>
      <c r="F22" s="74"/>
      <c r="G22" s="74"/>
      <c r="H22" s="74"/>
      <c r="I22" s="65" t="str">
        <f t="shared" ref="I22:I27" si="1">IF(COUNTBLANK(B22:H22)&gt;0,"No Cumple","Cumple")</f>
        <v>No Cumple</v>
      </c>
      <c r="J22" s="74"/>
      <c r="K22" s="67"/>
      <c r="L22" s="67"/>
      <c r="M22" s="67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customHeight="1">
      <c r="A23" s="73">
        <v>2</v>
      </c>
      <c r="B23" s="74"/>
      <c r="C23" s="74"/>
      <c r="D23" s="74"/>
      <c r="E23" s="74"/>
      <c r="F23" s="74"/>
      <c r="G23" s="74"/>
      <c r="H23" s="74"/>
      <c r="I23" s="65" t="str">
        <f t="shared" si="1"/>
        <v>No Cumple</v>
      </c>
      <c r="J23" s="74"/>
      <c r="K23" s="67"/>
      <c r="L23" s="67"/>
      <c r="M23" s="67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>
      <c r="A24" s="73">
        <v>3</v>
      </c>
      <c r="B24" s="74"/>
      <c r="C24" s="74"/>
      <c r="D24" s="74"/>
      <c r="E24" s="74"/>
      <c r="F24" s="74"/>
      <c r="G24" s="74"/>
      <c r="H24" s="74"/>
      <c r="I24" s="65" t="str">
        <f t="shared" si="1"/>
        <v>No Cumple</v>
      </c>
      <c r="J24" s="74"/>
      <c r="K24" s="67"/>
      <c r="L24" s="67"/>
      <c r="M24" s="67"/>
      <c r="N24" s="2"/>
      <c r="O24" s="2"/>
      <c r="P24" s="2"/>
      <c r="Q24" s="2"/>
      <c r="R24" s="2"/>
      <c r="S24" s="2"/>
      <c r="T24" s="2"/>
      <c r="U24" s="2"/>
      <c r="V24" s="2"/>
    </row>
    <row r="25" spans="1:22" ht="15.75" customHeight="1">
      <c r="A25" s="73">
        <v>4</v>
      </c>
      <c r="B25" s="74"/>
      <c r="C25" s="74"/>
      <c r="D25" s="74"/>
      <c r="E25" s="74"/>
      <c r="F25" s="74"/>
      <c r="G25" s="74"/>
      <c r="H25" s="74"/>
      <c r="I25" s="65" t="str">
        <f t="shared" si="1"/>
        <v>No Cumple</v>
      </c>
      <c r="J25" s="74"/>
      <c r="K25" s="67"/>
      <c r="L25" s="67"/>
      <c r="M25" s="67"/>
      <c r="N25" s="2"/>
      <c r="O25" s="2"/>
      <c r="P25" s="2"/>
      <c r="Q25" s="2"/>
      <c r="R25" s="2"/>
      <c r="S25" s="2"/>
      <c r="T25" s="2"/>
      <c r="U25" s="2"/>
      <c r="V25" s="2"/>
    </row>
    <row r="26" spans="1:22" ht="15.75" customHeight="1">
      <c r="A26" s="73">
        <v>5</v>
      </c>
      <c r="B26" s="74"/>
      <c r="C26" s="74"/>
      <c r="D26" s="74"/>
      <c r="E26" s="74"/>
      <c r="F26" s="74"/>
      <c r="G26" s="74"/>
      <c r="H26" s="74"/>
      <c r="I26" s="65" t="str">
        <f t="shared" si="1"/>
        <v>No Cumple</v>
      </c>
      <c r="J26" s="74"/>
      <c r="K26" s="67"/>
      <c r="L26" s="67"/>
      <c r="M26" s="67"/>
      <c r="N26" s="2"/>
      <c r="O26" s="2"/>
      <c r="P26" s="2"/>
      <c r="Q26" s="2"/>
      <c r="R26" s="2"/>
      <c r="S26" s="2"/>
      <c r="T26" s="2"/>
      <c r="U26" s="2"/>
      <c r="V26" s="2"/>
    </row>
    <row r="27" spans="1:22" ht="15.75" customHeight="1">
      <c r="A27" s="73">
        <v>6</v>
      </c>
      <c r="B27" s="74"/>
      <c r="C27" s="74"/>
      <c r="D27" s="74"/>
      <c r="E27" s="74"/>
      <c r="F27" s="74"/>
      <c r="G27" s="74"/>
      <c r="H27" s="74"/>
      <c r="I27" s="65" t="str">
        <f t="shared" si="1"/>
        <v>No Cumple</v>
      </c>
      <c r="J27" s="74"/>
      <c r="K27" s="67"/>
      <c r="L27" s="67"/>
      <c r="M27" s="67"/>
      <c r="N27" s="2"/>
      <c r="O27" s="2"/>
      <c r="P27" s="2"/>
      <c r="Q27" s="2"/>
      <c r="R27" s="2"/>
      <c r="S27" s="2"/>
      <c r="T27" s="2"/>
      <c r="U27" s="2"/>
      <c r="V27" s="2"/>
    </row>
    <row r="28" spans="1:22" ht="15.75" customHeight="1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2"/>
      <c r="O28" s="2"/>
      <c r="P28" s="2"/>
      <c r="Q28" s="2"/>
      <c r="R28" s="2"/>
      <c r="S28" s="2"/>
      <c r="T28" s="2"/>
      <c r="U28" s="2"/>
      <c r="V28" s="2"/>
    </row>
    <row r="29" spans="1:22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customHeight="1"/>
    <row r="32" spans="1:2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E6"/>
    <mergeCell ref="A18:E18"/>
    <mergeCell ref="B1:H4"/>
    <mergeCell ref="G8:H9"/>
  </mergeCells>
  <dataValidations count="1">
    <dataValidation type="list" allowBlank="1" showInputMessage="1" showErrorMessage="1" prompt="Soporte - Indique por favor la existencia del soporte." sqref="G10:G17 I18:I20 H21:H27 I28:I1000">
      <formula1>$L$2:$L$3</formula1>
    </dataValidation>
  </dataValidations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0"/>
  <sheetViews>
    <sheetView showGridLines="0" workbookViewId="0">
      <pane ySplit="8" topLeftCell="A9" activePane="bottomLeft" state="frozen"/>
      <selection pane="bottomLeft" activeCell="B10" sqref="B10"/>
    </sheetView>
  </sheetViews>
  <sheetFormatPr baseColWidth="10" defaultColWidth="14.42578125" defaultRowHeight="15" customHeight="1"/>
  <cols>
    <col min="1" max="1" width="3.42578125" customWidth="1"/>
    <col min="2" max="2" width="14.42578125" customWidth="1"/>
    <col min="3" max="3" width="27.42578125" customWidth="1"/>
    <col min="4" max="4" width="15" customWidth="1"/>
    <col min="5" max="6" width="9.42578125" customWidth="1"/>
    <col min="7" max="7" width="12.5703125" customWidth="1"/>
    <col min="8" max="8" width="11.140625" customWidth="1"/>
    <col min="9" max="9" width="9" customWidth="1"/>
    <col min="10" max="10" width="10.140625" customWidth="1"/>
    <col min="11" max="11" width="7.5703125" customWidth="1"/>
    <col min="12" max="12" width="6.42578125" customWidth="1"/>
    <col min="13" max="13" width="5.85546875" customWidth="1"/>
    <col min="14" max="14" width="11.42578125" customWidth="1"/>
    <col min="15" max="15" width="7.5703125" customWidth="1"/>
    <col min="16" max="16" width="13.5703125" customWidth="1"/>
    <col min="17" max="17" width="8.85546875" customWidth="1"/>
    <col min="18" max="19" width="8.7109375" hidden="1" customWidth="1"/>
    <col min="20" max="20" width="16.5703125" customWidth="1"/>
    <col min="21" max="25" width="8.7109375" customWidth="1"/>
  </cols>
  <sheetData>
    <row r="1" spans="1:25" ht="15.75" customHeight="1">
      <c r="A1" s="220" t="s">
        <v>319</v>
      </c>
      <c r="B1" s="223"/>
      <c r="C1" s="221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 t="s">
        <v>298</v>
      </c>
      <c r="R1" s="22"/>
      <c r="S1" s="22"/>
      <c r="T1" s="22"/>
      <c r="U1" s="22"/>
      <c r="V1" s="22"/>
      <c r="W1" s="22"/>
      <c r="X1" s="22"/>
      <c r="Y1" s="22"/>
    </row>
    <row r="2" spans="1:25" ht="16.5">
      <c r="A2" s="22"/>
      <c r="B2" s="22"/>
      <c r="C2" s="229"/>
      <c r="D2" s="225"/>
      <c r="E2" s="225"/>
      <c r="F2" s="225"/>
      <c r="G2" s="225"/>
      <c r="H2" s="225"/>
      <c r="I2" s="225"/>
      <c r="J2" s="225"/>
      <c r="K2" s="22"/>
      <c r="L2" s="22"/>
      <c r="M2" s="22"/>
      <c r="N2" s="22"/>
      <c r="O2" s="22"/>
      <c r="P2" s="22"/>
      <c r="Q2" s="22" t="s">
        <v>297</v>
      </c>
      <c r="R2" s="22"/>
      <c r="S2" s="22"/>
      <c r="T2" s="22"/>
      <c r="U2" s="22"/>
      <c r="V2" s="22"/>
      <c r="W2" s="22"/>
      <c r="X2" s="22"/>
      <c r="Y2" s="22"/>
    </row>
    <row r="3" spans="1:25" ht="16.5">
      <c r="A3" s="22"/>
      <c r="B3" s="22"/>
      <c r="C3" s="225"/>
      <c r="D3" s="225"/>
      <c r="E3" s="225"/>
      <c r="F3" s="225"/>
      <c r="G3" s="225"/>
      <c r="H3" s="225"/>
      <c r="I3" s="225"/>
      <c r="J3" s="225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ht="16.5">
      <c r="A4" s="22"/>
      <c r="B4" s="22"/>
      <c r="C4" s="225"/>
      <c r="D4" s="225"/>
      <c r="E4" s="225"/>
      <c r="F4" s="225"/>
      <c r="G4" s="225"/>
      <c r="H4" s="225"/>
      <c r="I4" s="225"/>
      <c r="J4" s="225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 ht="15.75" customHeight="1">
      <c r="A5" s="22"/>
      <c r="B5" s="22"/>
      <c r="C5" s="225"/>
      <c r="D5" s="225"/>
      <c r="E5" s="225"/>
      <c r="F5" s="225"/>
      <c r="G5" s="225"/>
      <c r="H5" s="225"/>
      <c r="I5" s="225"/>
      <c r="J5" s="225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5" ht="16.5" customHeight="1">
      <c r="A6" s="220" t="s">
        <v>53</v>
      </c>
      <c r="B6" s="223"/>
      <c r="C6" s="221"/>
      <c r="D6" s="22"/>
      <c r="E6" s="228"/>
      <c r="F6" s="225"/>
      <c r="G6" s="225"/>
      <c r="H6" s="225"/>
      <c r="I6" s="225"/>
      <c r="J6" s="225"/>
      <c r="K6" s="225"/>
      <c r="L6" s="225"/>
      <c r="M6" s="22"/>
      <c r="N6" s="22"/>
      <c r="O6" s="78"/>
      <c r="P6" s="2"/>
      <c r="Q6" s="22"/>
      <c r="R6" s="22"/>
      <c r="S6" s="22">
        <v>2010</v>
      </c>
      <c r="T6" s="22"/>
      <c r="U6" s="22"/>
      <c r="V6" s="22"/>
      <c r="W6" s="22"/>
      <c r="X6" s="22"/>
      <c r="Y6" s="22"/>
    </row>
    <row r="7" spans="1:25" ht="16.5">
      <c r="A7" s="22"/>
      <c r="B7" s="22"/>
      <c r="C7" s="22"/>
      <c r="D7" s="22"/>
      <c r="E7" s="225"/>
      <c r="F7" s="225"/>
      <c r="G7" s="225"/>
      <c r="H7" s="225"/>
      <c r="I7" s="225"/>
      <c r="J7" s="225"/>
      <c r="K7" s="225"/>
      <c r="L7" s="225"/>
      <c r="M7" s="22"/>
      <c r="N7" s="22"/>
      <c r="O7" s="2"/>
      <c r="P7" s="2"/>
      <c r="Q7" s="22"/>
      <c r="R7" s="22"/>
      <c r="S7" s="22">
        <v>2011</v>
      </c>
      <c r="T7" s="22"/>
      <c r="U7" s="22"/>
      <c r="V7" s="22"/>
      <c r="W7" s="22"/>
      <c r="X7" s="22"/>
      <c r="Y7" s="22"/>
    </row>
    <row r="8" spans="1:25" ht="66">
      <c r="A8" s="12" t="s">
        <v>23</v>
      </c>
      <c r="B8" s="79" t="s">
        <v>320</v>
      </c>
      <c r="C8" s="12" t="s">
        <v>321</v>
      </c>
      <c r="D8" s="12" t="s">
        <v>78</v>
      </c>
      <c r="E8" s="12" t="s">
        <v>80</v>
      </c>
      <c r="F8" s="12" t="s">
        <v>81</v>
      </c>
      <c r="G8" s="12" t="s">
        <v>82</v>
      </c>
      <c r="H8" s="12" t="s">
        <v>322</v>
      </c>
      <c r="I8" s="12" t="s">
        <v>323</v>
      </c>
      <c r="J8" s="12" t="s">
        <v>324</v>
      </c>
      <c r="K8" s="12" t="s">
        <v>325</v>
      </c>
      <c r="L8" s="12" t="s">
        <v>90</v>
      </c>
      <c r="M8" s="12" t="s">
        <v>91</v>
      </c>
      <c r="N8" s="12" t="s">
        <v>93</v>
      </c>
      <c r="O8" s="12" t="s">
        <v>94</v>
      </c>
      <c r="P8" s="80" t="s">
        <v>106</v>
      </c>
      <c r="Q8" s="77"/>
      <c r="R8" s="81" t="s">
        <v>106</v>
      </c>
      <c r="S8" s="22">
        <v>2012</v>
      </c>
      <c r="T8" s="22"/>
      <c r="U8" s="22"/>
      <c r="V8" s="22"/>
      <c r="W8" s="22"/>
      <c r="X8" s="22"/>
      <c r="Y8" s="22"/>
    </row>
    <row r="9" spans="1:25" ht="120" customHeight="1">
      <c r="A9" s="25">
        <v>1</v>
      </c>
      <c r="B9" s="25" t="s">
        <v>326</v>
      </c>
      <c r="C9" s="25" t="s">
        <v>327</v>
      </c>
      <c r="D9" s="25" t="s">
        <v>328</v>
      </c>
      <c r="E9" s="25">
        <v>2012</v>
      </c>
      <c r="F9" s="25" t="s">
        <v>13</v>
      </c>
      <c r="G9" s="25" t="s">
        <v>329</v>
      </c>
      <c r="H9" s="25" t="s">
        <v>330</v>
      </c>
      <c r="I9" s="25" t="s">
        <v>187</v>
      </c>
      <c r="J9" s="25" t="s">
        <v>331</v>
      </c>
      <c r="K9" s="25">
        <v>6</v>
      </c>
      <c r="L9" s="25">
        <v>16</v>
      </c>
      <c r="M9" s="25">
        <v>28</v>
      </c>
      <c r="N9" s="25" t="s">
        <v>332</v>
      </c>
      <c r="O9" s="25" t="s">
        <v>333</v>
      </c>
      <c r="P9" s="25"/>
      <c r="Q9" s="22"/>
      <c r="R9" s="22"/>
      <c r="S9" s="22"/>
      <c r="T9" s="22"/>
      <c r="U9" s="22"/>
      <c r="V9" s="22"/>
      <c r="W9" s="22"/>
      <c r="X9" s="22"/>
      <c r="Y9" s="22"/>
    </row>
    <row r="10" spans="1:25" ht="30" customHeight="1">
      <c r="A10" s="25">
        <v>5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2"/>
      <c r="R10" s="22"/>
      <c r="S10" s="22"/>
      <c r="T10" s="22"/>
      <c r="U10" s="22"/>
      <c r="V10" s="22"/>
      <c r="W10" s="22"/>
      <c r="X10" s="22"/>
      <c r="Y10" s="22"/>
    </row>
    <row r="11" spans="1:25" ht="30" customHeight="1">
      <c r="A11" s="25">
        <v>6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2"/>
      <c r="R11" s="22"/>
      <c r="S11" s="22"/>
      <c r="T11" s="22"/>
      <c r="U11" s="22"/>
      <c r="V11" s="22"/>
      <c r="W11" s="22"/>
      <c r="X11" s="22"/>
      <c r="Y11" s="22"/>
    </row>
    <row r="12" spans="1:25" ht="30" customHeight="1">
      <c r="A12" s="25">
        <v>7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2"/>
      <c r="R12" s="22"/>
      <c r="S12" s="22"/>
      <c r="T12" s="22"/>
      <c r="U12" s="22"/>
      <c r="V12" s="22"/>
      <c r="W12" s="22"/>
      <c r="X12" s="22"/>
      <c r="Y12" s="22"/>
    </row>
    <row r="13" spans="1:25" ht="30" customHeight="1">
      <c r="A13" s="25">
        <v>8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2"/>
      <c r="R13" s="22"/>
      <c r="S13" s="22"/>
      <c r="T13" s="22"/>
      <c r="U13" s="22"/>
      <c r="V13" s="22"/>
      <c r="W13" s="22"/>
      <c r="X13" s="22"/>
      <c r="Y13" s="22"/>
    </row>
    <row r="14" spans="1:25" ht="30" customHeight="1">
      <c r="A14" s="25">
        <v>9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2"/>
      <c r="R14" s="22"/>
      <c r="S14" s="22"/>
      <c r="T14" s="22"/>
      <c r="U14" s="22"/>
      <c r="V14" s="22"/>
      <c r="W14" s="22"/>
      <c r="X14" s="22"/>
      <c r="Y14" s="22"/>
    </row>
    <row r="15" spans="1:25" ht="30" customHeight="1">
      <c r="A15" s="25">
        <v>10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2"/>
      <c r="R15" s="22"/>
      <c r="S15" s="22"/>
      <c r="T15" s="22"/>
      <c r="U15" s="22"/>
      <c r="V15" s="22"/>
      <c r="W15" s="22"/>
      <c r="X15" s="22"/>
      <c r="Y15" s="22"/>
    </row>
    <row r="16" spans="1:25" ht="30" customHeight="1">
      <c r="A16" s="25">
        <v>11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2"/>
      <c r="R16" s="22"/>
      <c r="S16" s="22"/>
      <c r="T16" s="22"/>
      <c r="U16" s="22"/>
      <c r="V16" s="22"/>
      <c r="W16" s="22"/>
      <c r="X16" s="22"/>
      <c r="Y16" s="22"/>
    </row>
    <row r="17" spans="1:25" ht="30" customHeight="1">
      <c r="A17" s="25">
        <v>12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2"/>
      <c r="R17" s="22"/>
      <c r="S17" s="22"/>
      <c r="T17" s="22"/>
      <c r="U17" s="22"/>
      <c r="V17" s="22"/>
      <c r="W17" s="22"/>
      <c r="X17" s="22"/>
      <c r="Y17" s="22"/>
    </row>
    <row r="18" spans="1:25" ht="30" customHeight="1">
      <c r="A18" s="25">
        <v>13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2"/>
      <c r="R18" s="22"/>
      <c r="S18" s="22"/>
      <c r="T18" s="22"/>
      <c r="U18" s="22"/>
      <c r="V18" s="22"/>
      <c r="W18" s="22"/>
      <c r="X18" s="22"/>
      <c r="Y18" s="22"/>
    </row>
    <row r="19" spans="1:25" ht="30" customHeight="1">
      <c r="A19" s="25">
        <v>14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2"/>
      <c r="R19" s="22"/>
      <c r="S19" s="22"/>
      <c r="T19" s="22"/>
      <c r="U19" s="22"/>
      <c r="V19" s="22"/>
      <c r="W19" s="22"/>
      <c r="X19" s="22"/>
      <c r="Y19" s="22"/>
    </row>
    <row r="20" spans="1:25" ht="30" customHeight="1">
      <c r="A20" s="25">
        <v>15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2"/>
      <c r="R20" s="22"/>
      <c r="S20" s="22"/>
      <c r="T20" s="22"/>
      <c r="U20" s="22"/>
      <c r="V20" s="22"/>
      <c r="W20" s="22"/>
      <c r="X20" s="22"/>
      <c r="Y20" s="22"/>
    </row>
    <row r="21" spans="1:25" ht="30" customHeight="1">
      <c r="A21" s="25">
        <v>16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2"/>
      <c r="R21" s="22"/>
      <c r="S21" s="22"/>
      <c r="T21" s="22"/>
      <c r="U21" s="22"/>
      <c r="V21" s="22"/>
      <c r="W21" s="22"/>
      <c r="X21" s="22"/>
      <c r="Y21" s="22"/>
    </row>
    <row r="22" spans="1:25" ht="30" customHeight="1">
      <c r="A22" s="25">
        <v>17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2"/>
      <c r="R22" s="22"/>
      <c r="S22" s="22"/>
      <c r="T22" s="22"/>
      <c r="U22" s="22"/>
      <c r="V22" s="22"/>
      <c r="W22" s="22"/>
      <c r="X22" s="22"/>
      <c r="Y22" s="22"/>
    </row>
    <row r="23" spans="1:25" ht="30" customHeight="1">
      <c r="A23" s="25">
        <v>18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2"/>
      <c r="R23" s="22"/>
      <c r="S23" s="22"/>
      <c r="T23" s="22"/>
      <c r="U23" s="22"/>
      <c r="V23" s="22"/>
      <c r="W23" s="22"/>
      <c r="X23" s="22"/>
      <c r="Y23" s="22"/>
    </row>
    <row r="24" spans="1:25" ht="30" customHeight="1">
      <c r="A24" s="25">
        <v>19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2"/>
      <c r="R24" s="22"/>
      <c r="S24" s="22"/>
      <c r="T24" s="22"/>
      <c r="U24" s="22"/>
      <c r="V24" s="22"/>
      <c r="W24" s="22"/>
      <c r="X24" s="22"/>
      <c r="Y24" s="22"/>
    </row>
    <row r="25" spans="1:25" ht="30" customHeight="1">
      <c r="A25" s="25">
        <v>20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30" customHeight="1">
      <c r="A26" s="25">
        <v>21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2"/>
      <c r="R26" s="22"/>
      <c r="S26" s="22"/>
      <c r="T26" s="22"/>
      <c r="U26" s="22"/>
      <c r="V26" s="22"/>
      <c r="W26" s="22"/>
      <c r="X26" s="22"/>
      <c r="Y26" s="22"/>
    </row>
    <row r="27" spans="1:25" ht="30" customHeight="1">
      <c r="A27" s="25">
        <v>22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2"/>
      <c r="R27" s="22"/>
      <c r="S27" s="22"/>
      <c r="T27" s="22"/>
      <c r="U27" s="22"/>
      <c r="V27" s="22"/>
      <c r="W27" s="22"/>
      <c r="X27" s="22"/>
      <c r="Y27" s="22"/>
    </row>
    <row r="28" spans="1:25" ht="30" customHeight="1">
      <c r="A28" s="25">
        <v>23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2"/>
      <c r="R28" s="22"/>
      <c r="S28" s="22"/>
      <c r="T28" s="22"/>
      <c r="U28" s="22"/>
      <c r="V28" s="22"/>
      <c r="W28" s="22"/>
      <c r="X28" s="22"/>
      <c r="Y28" s="22"/>
    </row>
    <row r="29" spans="1:25" ht="30" customHeight="1">
      <c r="A29" s="25">
        <v>24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2"/>
      <c r="R29" s="22"/>
      <c r="S29" s="22"/>
      <c r="T29" s="22"/>
      <c r="U29" s="22"/>
      <c r="V29" s="22"/>
      <c r="W29" s="22"/>
      <c r="X29" s="22"/>
      <c r="Y29" s="22"/>
    </row>
    <row r="30" spans="1:25" ht="30" customHeight="1">
      <c r="A30" s="25">
        <v>25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2"/>
      <c r="R30" s="22"/>
      <c r="S30" s="22"/>
      <c r="T30" s="22"/>
      <c r="U30" s="22"/>
      <c r="V30" s="22"/>
      <c r="W30" s="22"/>
      <c r="X30" s="22"/>
      <c r="Y30" s="22"/>
    </row>
    <row r="31" spans="1:25" ht="30" customHeight="1">
      <c r="A31" s="25">
        <v>26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2"/>
      <c r="R31" s="22"/>
      <c r="S31" s="22"/>
      <c r="T31" s="22"/>
      <c r="U31" s="22"/>
      <c r="V31" s="22"/>
      <c r="W31" s="22"/>
      <c r="X31" s="22"/>
      <c r="Y31" s="22"/>
    </row>
    <row r="32" spans="1:25" ht="30" customHeight="1">
      <c r="A32" s="25">
        <v>27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2"/>
      <c r="R32" s="22"/>
      <c r="S32" s="22"/>
      <c r="T32" s="22"/>
      <c r="U32" s="22"/>
      <c r="V32" s="22"/>
      <c r="W32" s="22"/>
      <c r="X32" s="22"/>
      <c r="Y32" s="22"/>
    </row>
    <row r="33" spans="1:25" ht="30" customHeight="1">
      <c r="A33" s="25">
        <v>28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2"/>
      <c r="R33" s="22"/>
      <c r="S33" s="22"/>
      <c r="T33" s="22"/>
      <c r="U33" s="22"/>
      <c r="V33" s="22"/>
      <c r="W33" s="22"/>
      <c r="X33" s="22"/>
      <c r="Y33" s="22"/>
    </row>
    <row r="34" spans="1:25" ht="30" customHeight="1">
      <c r="A34" s="25">
        <v>29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2"/>
      <c r="R34" s="22"/>
      <c r="S34" s="22"/>
      <c r="T34" s="22"/>
      <c r="U34" s="22"/>
      <c r="V34" s="22"/>
      <c r="W34" s="22"/>
      <c r="X34" s="22"/>
      <c r="Y34" s="22"/>
    </row>
    <row r="35" spans="1:25" ht="30" customHeight="1">
      <c r="A35" s="25">
        <v>30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2"/>
      <c r="R35" s="22"/>
      <c r="S35" s="22"/>
      <c r="T35" s="22"/>
      <c r="U35" s="22"/>
      <c r="V35" s="22"/>
      <c r="W35" s="22"/>
      <c r="X35" s="22"/>
      <c r="Y35" s="22"/>
    </row>
    <row r="36" spans="1:25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5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5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5" ht="15.75" customHeight="1"/>
    <row r="40" spans="1:25" ht="15.75" customHeight="1"/>
    <row r="41" spans="1:25" ht="15.75" customHeight="1"/>
    <row r="42" spans="1:25" ht="15.75" customHeight="1"/>
    <row r="43" spans="1:25" ht="15.75" customHeight="1"/>
    <row r="44" spans="1:25" ht="15.75" customHeight="1"/>
    <row r="45" spans="1:25" ht="15.75" customHeight="1"/>
    <row r="46" spans="1:25" ht="15.75" customHeight="1"/>
    <row r="47" spans="1:25" ht="15.75" customHeight="1"/>
    <row r="48" spans="1:2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A6:C6"/>
    <mergeCell ref="E6:L7"/>
    <mergeCell ref="C2:J5"/>
  </mergeCells>
  <dataValidations count="1">
    <dataValidation type="list" allowBlank="1" showInputMessage="1" showErrorMessage="1" prompt="Soporte - Indique por favor la existencia del soporte" sqref="P38:P996">
      <formula1>$Q$1:$Q$2</formula1>
    </dataValidation>
  </dataValidation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Integrantes del Grupo</vt:lpstr>
      <vt:lpstr>Hoja2</vt:lpstr>
      <vt:lpstr>Lineas grupo</vt:lpstr>
      <vt:lpstr>Articulos</vt:lpstr>
      <vt:lpstr>Hoja1</vt:lpstr>
      <vt:lpstr>Patentes</vt:lpstr>
      <vt:lpstr>PPC y EPC</vt:lpstr>
      <vt:lpstr>EPA y PCC</vt:lpstr>
      <vt:lpstr>GC_IMP</vt:lpstr>
      <vt:lpstr>Libros y Capitulos de Libros</vt:lpstr>
      <vt:lpstr>GC_MM</vt:lpstr>
      <vt:lpstr>GC_CV</vt:lpstr>
      <vt:lpstr>EC y WP</vt:lpstr>
      <vt:lpstr>BOL</vt:lpstr>
      <vt:lpstr>RC</vt:lpstr>
      <vt:lpstr>PE</vt:lpstr>
      <vt:lpstr>RNRoL</vt:lpstr>
      <vt:lpstr>Trabajos de Pregrado</vt:lpstr>
      <vt:lpstr>CeIT</vt:lpstr>
      <vt:lpstr>Tesis de Maestria </vt:lpstr>
      <vt:lpstr>Tesis de Doctorado</vt:lpstr>
      <vt:lpstr>Organización eventos</vt:lpstr>
      <vt:lpstr>Redes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2019-08-29T19:39:00Z</dcterms:modified>
</cp:coreProperties>
</file>