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 del Grupo" sheetId="1" r:id="rId3"/>
    <sheet state="hidden" name="Hoja2" sheetId="2" r:id="rId4"/>
    <sheet state="visible" name="Lineas grupo" sheetId="3" r:id="rId5"/>
    <sheet state="visible" name="Articulos" sheetId="4" r:id="rId6"/>
    <sheet state="visible" name="Libros y Capitulos de Libros" sheetId="5" r:id="rId7"/>
    <sheet state="visible" name="GC_IMP" sheetId="6" r:id="rId8"/>
    <sheet state="visible" name="EC y WP" sheetId="7" r:id="rId9"/>
    <sheet state="visible" name="CeIT" sheetId="8" r:id="rId10"/>
    <sheet state="visible" name="Trabajos de Pregrado" sheetId="9" r:id="rId11"/>
    <sheet state="visible" name="Tesis de Maestria" sheetId="10" r:id="rId12"/>
    <sheet state="visible" name="Tesis de Doctorado" sheetId="11" r:id="rId13"/>
    <sheet state="visible" name="Organización eventos" sheetId="12" r:id="rId14"/>
    <sheet state="visible" name="RC" sheetId="13" r:id="rId15"/>
  </sheets>
  <definedNames>
    <definedName hidden="1" localSheetId="0" name="_xlnm._FilterDatabase">'Integrantes del Grupo'!$B$4:$H$12</definedName>
    <definedName hidden="1" localSheetId="3" name="_xlnm._FilterDatabase">Articulos!$A$5:$T$35</definedName>
    <definedName hidden="1" localSheetId="6" name="_xlnm._FilterDatabase">'EC y WP'!$A$8:$J$40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Usuario de Microsoft Office:
Agregar de que país es  la publicación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Organizador:
Es el encargado de coordinar todas las actividades para la realización del evento
</t>
      </text>
    </comment>
    <comment authorId="0" ref="E8">
      <text>
        <t xml:space="preserve">Usuario:
Cooperativa: entidad que ayuda a la organizadora para la realización del evento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No registra producción en capitulos de libros en su GrupLac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Articulos, Capitulo de libros, Libros ó Cartillas o manuales</t>
      </text>
    </comment>
    <comment authorId="0" ref="H8">
      <text>
        <t xml:space="preserve">periodico, revista, editorial, otros.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
La que convocan el evento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Usuario de Microsoft Office:
Agregar la ciudad y el pais donde se desarrollo</t>
      </text>
    </comment>
    <comment authorId="0" ref="F11">
      <text>
        <t xml:space="preserve">Asistente:
Certificacion de la entidad que tomó como base el informe para la toma de decisiones.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Usuario:
Mención meritoria o laureada</t>
      </text>
    </comment>
    <comment authorId="0" ref="H5">
      <text>
        <t xml:space="preserve">La fecha de graduación es: 11/2014</t>
      </text>
    </comment>
    <comment authorId="0" ref="H7">
      <text>
        <t xml:space="preserve">La fecha de graduación es: 11/2014</t>
      </text>
    </comment>
    <comment authorId="0" ref="H8">
      <text>
        <t xml:space="preserve">La fecha de graduación es: 11/2014</t>
      </text>
    </comment>
    <comment authorId="0" ref="H9">
      <text>
        <t xml:space="preserve">La fecha de graduación es: 03/2014</t>
      </text>
    </comment>
    <comment authorId="0" ref="H10">
      <text>
        <t xml:space="preserve">La fecha de graduación es: 12/2013</t>
      </text>
    </comment>
    <comment authorId="0" ref="H11">
      <text>
        <t xml:space="preserve">La fecha de graduación es: 12/2013</t>
      </text>
    </comment>
    <comment authorId="0" ref="H12">
      <text>
        <t xml:space="preserve">La fecha de graduación es: 11/2012</t>
      </text>
    </comment>
    <comment authorId="0" ref="H13">
      <text>
        <t xml:space="preserve">La fecha de graduación es: 05/2012</t>
      </text>
    </comment>
    <comment authorId="0" ref="H14">
      <text>
        <t xml:space="preserve">La fecha de graduación es: 06/2014</t>
      </text>
    </comment>
    <comment authorId="0" ref="H15">
      <text>
        <t xml:space="preserve">La fecha de graduación es: 06/2014</t>
      </text>
    </comment>
    <comment authorId="0" ref="H16">
      <text>
        <t xml:space="preserve">La fecha de graduación es: 05/2015</t>
      </text>
    </comment>
    <comment authorId="0" ref="H17">
      <text>
        <t xml:space="preserve">La fecha de graduación es: 05/2015</t>
      </text>
    </comment>
    <comment authorId="0" ref="H18">
      <text>
        <t xml:space="preserve">La fecha de graduación es: 05/2015</t>
      </text>
    </comment>
    <comment authorId="0" ref="H19">
      <text>
        <t xml:space="preserve">La fecha de graduación es: 06/2014</t>
      </text>
    </comment>
    <comment authorId="0" ref="H20">
      <text>
        <t xml:space="preserve">La fecha de graduación es: 06/2014</t>
      </text>
    </comment>
    <comment authorId="0" ref="H21">
      <text>
        <t xml:space="preserve">La fecha de graduación es: 05/2015</t>
      </text>
    </comment>
    <comment authorId="0" ref="H22">
      <text>
        <t xml:space="preserve">La fecha de graduación es: 05/2015</t>
      </text>
    </comment>
    <comment authorId="0" ref="H24">
      <text>
        <t xml:space="preserve">La fecha de graduación es: 10/2015</t>
      </text>
    </comment>
    <comment authorId="0" ref="H25">
      <text>
        <t xml:space="preserve">La fecha de graduación es: 10/2015</t>
      </text>
    </comment>
    <comment authorId="0" ref="H26">
      <text>
        <t xml:space="preserve">La fecha de graduación es: 07/2016</t>
      </text>
    </comment>
    <comment authorId="0" ref="H27">
      <text>
        <t xml:space="preserve">La fecha de graduación es: 07/2016</t>
      </text>
    </comment>
    <comment authorId="0" ref="H28">
      <text>
        <t xml:space="preserve">La fecha de graduación es: 07/2016</t>
      </text>
    </comment>
    <comment authorId="0" ref="H29">
      <text>
        <t xml:space="preserve">La fecha de graduación es: 11/2016</t>
      </text>
    </comment>
    <comment authorId="0" ref="H30">
      <text>
        <t xml:space="preserve">La fecha de graduación es: 11/2016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Usuario:
Mención meritoria o laureada</t>
      </text>
    </comment>
    <comment authorId="0" ref="G5">
      <text>
        <t xml:space="preserve">La fecha de graduación es: 09/2016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Usuario:
Mención meritoria o laureada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Eventos organizados por el grupo
</t>
      </text>
    </commen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Cooperativa: entidad que ayuda a la organizadora para la realización del evento
</t>
      </text>
    </comment>
  </commentList>
</comments>
</file>

<file path=xl/sharedStrings.xml><?xml version="1.0" encoding="utf-8"?>
<sst xmlns="http://schemas.openxmlformats.org/spreadsheetml/2006/main" count="675" uniqueCount="428">
  <si>
    <t>Mes</t>
  </si>
  <si>
    <t>Volumen de Publicacion</t>
  </si>
  <si>
    <t>Validación</t>
  </si>
  <si>
    <t>Fecha inicial vinculación</t>
  </si>
  <si>
    <t xml:space="preserve">Año de publicación </t>
  </si>
  <si>
    <t>01/01/1850</t>
  </si>
  <si>
    <t>Enero</t>
  </si>
  <si>
    <t>Si</t>
  </si>
  <si>
    <t>Febrero</t>
  </si>
  <si>
    <t>No</t>
  </si>
  <si>
    <t>Marzo</t>
  </si>
  <si>
    <t>No Aplica</t>
  </si>
  <si>
    <t>Abril</t>
  </si>
  <si>
    <t>Mayo</t>
  </si>
  <si>
    <t>Junio</t>
  </si>
  <si>
    <t>Integrantes del grupo de investigación</t>
  </si>
  <si>
    <t>Lineas del grupo de investigación</t>
  </si>
  <si>
    <t>Julio</t>
  </si>
  <si>
    <t>Agosto</t>
  </si>
  <si>
    <t>Septiembre</t>
  </si>
  <si>
    <t>Octubre</t>
  </si>
  <si>
    <t>Noviembre</t>
  </si>
  <si>
    <t>Diciembre</t>
  </si>
  <si>
    <t>N°</t>
  </si>
  <si>
    <t>Nombre del integrante</t>
  </si>
  <si>
    <t xml:space="preserve">Tipo de vinculación </t>
  </si>
  <si>
    <t>Formación Academica</t>
  </si>
  <si>
    <t>Vinculo Contractual Univalle</t>
  </si>
  <si>
    <t>Inicio Vinculación</t>
  </si>
  <si>
    <t>Finalización de Vinculación</t>
  </si>
  <si>
    <t xml:space="preserve"> Edinson Caicedo Cerezo</t>
  </si>
  <si>
    <t>Nombre de la linea</t>
  </si>
  <si>
    <t>Nombre del director o coordinador de linea</t>
  </si>
  <si>
    <t>Doctorado Universidad De Barcelona
DOCTORADO EN EMPRESA
Enerode2009 - Juliode 2012</t>
  </si>
  <si>
    <t>TIEMPO COMPLETO / ASOCIADO - CONTRATO DEFINITIVO</t>
  </si>
  <si>
    <t>Director/Coordinador de linea</t>
  </si>
  <si>
    <t>Actual</t>
  </si>
  <si>
    <t>Enrique Jorge Agreda Moreno</t>
  </si>
  <si>
    <t>Maestría/Magister Universidad del Valle - Univalle
Maestría En Organizaciones
Febrerode2002 - Abrilde 2008</t>
  </si>
  <si>
    <t>TIEMPO COMPLETO / ASISTENTE - CONTRATO DEFINITIVO</t>
  </si>
  <si>
    <t>John Willmer Escobar Velásquez</t>
  </si>
  <si>
    <t>Doctorado Bologna University
PhD in Automatic Control Systems and Operational Research
Febrerode2010 - Abrilde 2013</t>
  </si>
  <si>
    <t>MEDIO TIEMPO/ ASISTENTE - CONTRATO DEFINITIVO</t>
  </si>
  <si>
    <t>Martha Lucía Mendoza Ossa</t>
  </si>
  <si>
    <t>Maestría/Magister Universidad del Valle
Magister en Administración de Empresas
Enerode2004 - Abrilde 2009</t>
  </si>
  <si>
    <t>TIEMPO COMPLETO / AUXILIAR - CONTRATO DEFINITIVO</t>
  </si>
  <si>
    <t>Área de actuación</t>
  </si>
  <si>
    <t>Julio Cesar Millan Solarte</t>
  </si>
  <si>
    <t>Maestría/Magister Universidad del Valle - Univalle
Maestría En Ciencias de La Organización
Enerode2005 - Abrilde 2009</t>
  </si>
  <si>
    <t>Javier Humberto Ospina Holguín</t>
  </si>
  <si>
    <t>Master of Science in Economics, University of Amsterdam, Septiembre de 2009 - Septiembre de 2011</t>
  </si>
  <si>
    <t>Maritza Rengifo Millán</t>
  </si>
  <si>
    <t>Doctorado Universidad De Montreal
administracion de la educación 
Febrerode2010 - Abril de 2015</t>
  </si>
  <si>
    <t>Bibiana Rendón Álvarez</t>
  </si>
  <si>
    <t>Magister en Administración de Empresas, Universidad del Valle, Colombia, 2010; Agosto de 2005 - Noviembre de 2010</t>
  </si>
  <si>
    <t>Requerimientos de existencia</t>
  </si>
  <si>
    <t>Nota: En la pestaña Base de datos se encuentran otras bases bibliográficas en las cuales se debe buscar en el caso que la revista no se encuentre en ISI o SCOPUS</t>
  </si>
  <si>
    <t>Título del artículo </t>
  </si>
  <si>
    <t>Autores </t>
  </si>
  <si>
    <t>N° de Autores</t>
  </si>
  <si>
    <t>Año de publicación </t>
  </si>
  <si>
    <t>Mes de publicación </t>
  </si>
  <si>
    <t>Nombre de la revista </t>
  </si>
  <si>
    <t>País de la públicación</t>
  </si>
  <si>
    <t>ISSN </t>
  </si>
  <si>
    <t>Volumen y/o Número</t>
  </si>
  <si>
    <t>Página inicial </t>
  </si>
  <si>
    <t>Página final </t>
  </si>
  <si>
    <t>Revistas Ubicadas en ISI o SCOPUS</t>
  </si>
  <si>
    <t>URL </t>
  </si>
  <si>
    <t>DOI </t>
  </si>
  <si>
    <t>Categoria Publindex</t>
  </si>
  <si>
    <t>Cuartil Revista</t>
  </si>
  <si>
    <t>Indice H</t>
  </si>
  <si>
    <t>Indice i</t>
  </si>
  <si>
    <t>Distinciones</t>
  </si>
  <si>
    <t>Proviene de un proyecto ( si es el caso indicar el centro de información del proyecto)</t>
  </si>
  <si>
    <t>Modelo matricial para la asignación del costo utilizando activity basing cost</t>
  </si>
  <si>
    <t>XIMENA SANCHEZ MAYORGA, JULIO CESAR MILLAN SOLARTE</t>
  </si>
  <si>
    <t>Entramado</t>
  </si>
  <si>
    <t>1900­3803</t>
  </si>
  <si>
    <t>An algorithm based on granular tabu search for the problem of balancing public bikes by using multiple vehicles</t>
  </si>
  <si>
    <t>RODRIGO LINFATI, JOHN WILLMER ESCOBAR VELASQUEZ, BERNARDO CUEVAS</t>
  </si>
  <si>
    <t xml:space="preserve">Julio </t>
  </si>
  <si>
    <t>Dyna</t>
  </si>
  <si>
    <t>0012­7353</t>
  </si>
  <si>
    <t>Un algoritmo metaheurístico para el problema de localización y ruteo con flota heterogénea</t>
  </si>
  <si>
    <t>JOHN WILLMER ESCOBAR VELASQUEZ, RODRIGO LINFATI, GUSTAVO GATICA</t>
  </si>
  <si>
    <t xml:space="preserve">Junio </t>
  </si>
  <si>
    <t>Ingeniería y Ciencia</t>
  </si>
  <si>
    <t>1794­9165</t>
  </si>
  <si>
    <t>Competitividad en empresas innovadoras de software y tecnologías informáticas</t>
  </si>
  <si>
    <t>HENRY ALBERTO MOSQUERA ABADIA, JULIO CESAR MILLAN SOLARTE</t>
  </si>
  <si>
    <t>Cuadernos de Administración</t>
  </si>
  <si>
    <t>0120‐4645</t>
  </si>
  <si>
    <t>Un algoritmo metaheurístico basado en recocido simulado con espacio de búsqueda granular para el problema de localización y ruteo con restricciones de capacidad</t>
  </si>
  <si>
    <t>JOHN WILLMER ESCOBAR VELASQUEZ, RODRIGO LINFATI</t>
  </si>
  <si>
    <t>Revista Ingenierías Universidad de Medellín</t>
  </si>
  <si>
    <t>1692‐3324</t>
  </si>
  <si>
    <t>Medición del riesgo de liquidez. Una aplicación en el sector Cooperativo</t>
  </si>
  <si>
    <t>Modelo para la predicción de indicadores de riesgo de crédito madiante razones financieras usando modelos estructurales y modelos de datos panel: aplicación al mercado español</t>
  </si>
  <si>
    <t>EDINSON CAICEDO CEREZO, MONSERRAT CASANOVAS RAMON, M. MERCE CLARAMUNT BIELSA</t>
  </si>
  <si>
    <t>Revista Latinoamericana de Administración</t>
  </si>
  <si>
    <t>1012‐8255</t>
  </si>
  <si>
    <t>Medicion del riesgo de crédito mediante modelos estructurales: una aplicación al mercado colombiano</t>
  </si>
  <si>
    <t>EDINSON CAICEDO CEREZO, M. MERCE CLARAMUNT BIELSA, MONSERRAT CASANOVAS RAMON</t>
  </si>
  <si>
    <t>Cuadernos De Administración</t>
  </si>
  <si>
    <t>0120‐3592</t>
  </si>
  <si>
    <t>Requerimientos de existencia de los libros</t>
  </si>
  <si>
    <t>Teoría actuarial en la medición del riesgo de crédito:una aplicación al mercado colombiano</t>
  </si>
  <si>
    <t>Revista Latinoamericana De Administracion</t>
  </si>
  <si>
    <t>1012­8255</t>
  </si>
  <si>
    <t>Medidas dinámicas de
predictibilidad en el índice s&amp;p
500 y sus determinantes</t>
  </si>
  <si>
    <t>JAVIER HUMBERTO OSPINA HOLGUÍN</t>
  </si>
  <si>
    <t>MAYO</t>
  </si>
  <si>
    <t>REVISTA INNOVAR JOURNAL</t>
  </si>
  <si>
    <t>0121-5051</t>
  </si>
  <si>
    <t>SI</t>
  </si>
  <si>
    <t>Título del libro </t>
  </si>
  <si>
    <t>ISBN </t>
  </si>
  <si>
    <t>Fecha de publicación</t>
  </si>
  <si>
    <t>10.15446/innovar.v25n56.48992</t>
  </si>
  <si>
    <t>Editorial</t>
  </si>
  <si>
    <t>Lugar de publicación </t>
  </si>
  <si>
    <t>Determinantes de la estructura de capital de las mipymes del sector real participantes del premio innova 2007-2011</t>
  </si>
  <si>
    <t>ANA MILENA PADILLA; JORGE ALBERTO RIVERA; JAVIER HUMBERTO OSPINA</t>
  </si>
  <si>
    <t>JUNIO</t>
  </si>
  <si>
    <t>REVISTAS FINANZAS Y POÍTICA ECONÓMICA -JOURNAL OF ECONOMICS</t>
  </si>
  <si>
    <t>2248-6046</t>
  </si>
  <si>
    <t>NO</t>
  </si>
  <si>
    <t>El Cooperativismo de trabajo asociado. Al derecho y al revés</t>
  </si>
  <si>
    <t>978-958-670-958-3</t>
  </si>
  <si>
    <t>ENRIQUE JORGE AGREDA MORENO</t>
  </si>
  <si>
    <t>Universidad Del Valle Facultd De Ciencias De La Administracion</t>
  </si>
  <si>
    <t>Colombia</t>
  </si>
  <si>
    <t>La globalización de la sociedad del conocimiento y la transformación universitaria</t>
  </si>
  <si>
    <t>MARITZA RENGIFO</t>
  </si>
  <si>
    <t>ABRIL</t>
  </si>
  <si>
    <t>Revista Latinoamericana de Ciencias Sociales, Niñez y Juventud</t>
  </si>
  <si>
    <t>1692-715X</t>
  </si>
  <si>
    <t>10.11600/1692715x.13218060415</t>
  </si>
  <si>
    <t>A multi-objetive Pareto ant colony algorithm for the Multi-Depot Vehicle Routing problem with Backhauls</t>
  </si>
  <si>
    <t>JOHN WILLMER ESCOBAR VELASQUEZ; JHON JAIRO SANTA CHAVEZ; MAURICIO GRANADA ECHEVERRI</t>
  </si>
  <si>
    <t>International Journal of Industrial Engineering Computations</t>
  </si>
  <si>
    <t>1923-2934</t>
  </si>
  <si>
    <t>10.5267/j.ijiec.2015.8.004</t>
  </si>
  <si>
    <t>A matheuristic algorithm for the three-dimensional loading capacitated vehicle routing problem (3L-CVRP)</t>
  </si>
  <si>
    <t>JOHN WILLMER ESCOBAR VELASQUEZ, LUIS MIGUEL ESCOBAR FALCON, DAVID ALVAREZ MARTINEZ, MAURICIO GRANADA ECHEVERRI</t>
  </si>
  <si>
    <t>MARZO</t>
  </si>
  <si>
    <t>Revista Facultad de Ingenieria</t>
  </si>
  <si>
    <t>0120-6230</t>
  </si>
  <si>
    <t>Un algoritmo para el Strip Packing Problem obtenido mediante la extracción de habilidades de expertos usando mineria de datos</t>
  </si>
  <si>
    <t>Ingenieria Investigación y Tecnología</t>
  </si>
  <si>
    <t>1405-7743</t>
  </si>
  <si>
    <t>Requerimientos de existencia Capitulos de libros</t>
  </si>
  <si>
    <t>Characterizacion of supply chain problems</t>
  </si>
  <si>
    <t>JOHN WILLMER ESCOBAR VELASQUEZ, RAFAEL GUILLERMO GARCIA CACERES</t>
  </si>
  <si>
    <t>SEPTIEMBRE</t>
  </si>
  <si>
    <t>2346-2183</t>
  </si>
  <si>
    <t>10.15446/dyna.v83n198.44533</t>
  </si>
  <si>
    <t>Título del capítulo </t>
  </si>
  <si>
    <t>Fecha de publicación </t>
  </si>
  <si>
    <t>Editorial </t>
  </si>
  <si>
    <t>La evolución de la aerolinea Avianca en función de la evolución de su contexto</t>
  </si>
  <si>
    <t>Libro Producto de Investigación</t>
  </si>
  <si>
    <t>ENERO</t>
  </si>
  <si>
    <t>Diálogos Revista Electrónica De Historia</t>
  </si>
  <si>
    <t>1409-469X</t>
  </si>
  <si>
    <t>10.15517/dre.v17i1.19632</t>
  </si>
  <si>
    <t>Generación de contenidos impresos</t>
  </si>
  <si>
    <t>Recuerde que el soporte de cada uno de los productos hace referencia a los requerimientos de existencia de dicho producto, no olvide verificar en el ANEXO 1 del modelo de medicion los requerimiento de caada uno de los productos</t>
  </si>
  <si>
    <t>Tipo de contenido</t>
  </si>
  <si>
    <t xml:space="preserve">Título </t>
  </si>
  <si>
    <t>Medio de circulación</t>
  </si>
  <si>
    <t>Lugar de publicación</t>
  </si>
  <si>
    <t>ISSN /ISBN</t>
  </si>
  <si>
    <t>Volumen </t>
  </si>
  <si>
    <t>Articulo</t>
  </si>
  <si>
    <t>Metodologia para la Conformacion de Portafolio de Acciones utilizando la Tecnica Multicriterio de Borda</t>
  </si>
  <si>
    <t>JOHN WILLMER ESCOBAR VELASQUEZ</t>
  </si>
  <si>
    <t xml:space="preserve"> Inge Cuc</t>
  </si>
  <si>
    <t>Revista</t>
  </si>
  <si>
    <t>Barranquilla</t>
  </si>
  <si>
    <t>0122‐6517</t>
  </si>
  <si>
    <t>Costo de Capital y Valor Económico Agregado en una Empresa Manufacturera</t>
  </si>
  <si>
    <t>JULIO CESAR MILLAN SOLARTE</t>
  </si>
  <si>
    <t xml:space="preserve">Mayo </t>
  </si>
  <si>
    <t>Ingeniare</t>
  </si>
  <si>
    <t>Chile</t>
  </si>
  <si>
    <t>1909‐2458</t>
  </si>
  <si>
    <t>Modelo de un sistema de costos ABC en escenarios de incertidumbre</t>
  </si>
  <si>
    <t xml:space="preserve">Abril </t>
  </si>
  <si>
    <t>Libre Empresa</t>
  </si>
  <si>
    <t>Cali</t>
  </si>
  <si>
    <t>1657­2815</t>
  </si>
  <si>
    <t>Cálculo del costo de capital en empresas que no cotizan en la bolsa de valores colombiana</t>
  </si>
  <si>
    <t>OMAR DE JESUS MONTILLA GALVIS, JULIO CESAR MILLAN SOLARTE</t>
  </si>
  <si>
    <t>Revista de Investigación</t>
  </si>
  <si>
    <t>Bogota</t>
  </si>
  <si>
    <t>2011‐639X</t>
  </si>
  <si>
    <t>Efecto financiero de las diferencias de tasa de cambio, de acuerdo con los estándares internacionales de contabilidad</t>
  </si>
  <si>
    <t>A new genotype-phenotype  genetic algorithm for the two-dimensional Strip Packing problem with rotation of 90° degrees</t>
  </si>
  <si>
    <t>Ingeniería y Universidad</t>
  </si>
  <si>
    <t>0123-2126</t>
  </si>
  <si>
    <t>10.11144/Javeriana.iyu20-1.ngpg</t>
  </si>
  <si>
    <t>Recuerde que el soporte de cada uno de los productos hace referencia a los requerimientos de calidad de dicho producto, no olvide verificar en el ANEXO 1 del modelo de medicion los requerimiento de cada uno de los productos</t>
  </si>
  <si>
    <t>Ponente Magistral</t>
  </si>
  <si>
    <t>Ponente</t>
  </si>
  <si>
    <t>Requerimientos de existencia de eventos científicos</t>
  </si>
  <si>
    <t>Asistente</t>
  </si>
  <si>
    <t>Organizador</t>
  </si>
  <si>
    <t>Nombre del evento</t>
  </si>
  <si>
    <t>Fecha de inicio</t>
  </si>
  <si>
    <t>Fecha de finalización</t>
  </si>
  <si>
    <t>Nombre del ponente</t>
  </si>
  <si>
    <t>Tipo de participación</t>
  </si>
  <si>
    <t>Institucion a cargo del evento</t>
  </si>
  <si>
    <t>Nacional / internacional</t>
  </si>
  <si>
    <t>Nombre de la ponencia</t>
  </si>
  <si>
    <t>distinciones de profesores a partir de artículo</t>
  </si>
  <si>
    <t>pais</t>
  </si>
  <si>
    <t>idioma</t>
  </si>
  <si>
    <t>Integrante</t>
  </si>
  <si>
    <t>Instituciones</t>
  </si>
  <si>
    <t>GLOBAL CONFERENCE ON BUSINESS AND FINANCE</t>
  </si>
  <si>
    <t>MARITZA RENGIFO MILLÁN</t>
  </si>
  <si>
    <t>PONENTE</t>
  </si>
  <si>
    <t>UNIVERSIDAD DE MONTREAL</t>
  </si>
  <si>
    <t>III COLOQUIO DOCTORAL EN CIENCIAS DE ADMINISTRACIÓN, DIRECCIÓN Y GESTIÓN 2015</t>
  </si>
  <si>
    <t>11/17/2015</t>
  </si>
  <si>
    <t>11/20/2015</t>
  </si>
  <si>
    <t>UNIVERSIDAD DEL VALLE; UNIVERSIDAD NACIONAL; UNIVERSIDAD EXTERNADO; UNIVERSIDAD DE LOS ANDES</t>
  </si>
  <si>
    <t>INTERNATIONAL FINANCE CONFERENCE 2015</t>
  </si>
  <si>
    <t>11/26/2015</t>
  </si>
  <si>
    <t>11/27/2015</t>
  </si>
  <si>
    <t>LA AMERICAN ACADEMY OF FINANCIAL MANAGEMENT; EL CESA; PRIME BUSINESS SCHOOL; UNIVERSIDAD SERGIO ARBOLEDA</t>
  </si>
  <si>
    <t>ENCUENTRO INTERNACIONAL DE INVESTIGADORES EN ADMINISTRACIÓN 2015</t>
  </si>
  <si>
    <t>11/24/2015</t>
  </si>
  <si>
    <t>11/25/2015</t>
  </si>
  <si>
    <t>JAVIER HUMBERTO OSPINA HOLGUÍN; EDINSON CAICEDO</t>
  </si>
  <si>
    <t>UNIVERSIDAD DEL VALLE; UNIVERSIDAD EXTERNADO DE COLOMBIA</t>
  </si>
  <si>
    <t>1er SIMPOSIO INTERNACIONAL DE AUDITORÍA</t>
  </si>
  <si>
    <t>UNIVERSIDAD DE SAN CARLOS DE GUATEMALA; CENTRO UNIVERSITARIO DE OCCIDENTE</t>
  </si>
  <si>
    <t>IX SIMPOSIO NACIONAL VII INTERNACIONAL DE INVESTIGACIÓN CONTABLE Y DOCENCIA</t>
  </si>
  <si>
    <t>05/29/2014</t>
  </si>
  <si>
    <t>05/31/2014</t>
  </si>
  <si>
    <t>MARTHA LUCIA MENDOZA OSSA</t>
  </si>
  <si>
    <t>ASISTENTE</t>
  </si>
  <si>
    <t>UNIVERSIDAD DEL QUINDIO; UNIVERSIDAD DEL VALLE</t>
  </si>
  <si>
    <t>SIMPOSIO INTERNACIONAL 20 AÑOS DEL RPOGRAMA DE CONTADURÍA PÚBLICA DE LA UNIVERSIDAD CATÓLICA DE ORIENTE</t>
  </si>
  <si>
    <t>03/29/2014</t>
  </si>
  <si>
    <t>UNIVERSIDAD CATOLICA DE ORIENTE- UCO</t>
  </si>
  <si>
    <t>CONGRESO DE LAS AMÉRICAS SOBRE EDUCACIÓN INTERNACIONAL</t>
  </si>
  <si>
    <t>10/20/2015</t>
  </si>
  <si>
    <t>10/22/2015</t>
  </si>
  <si>
    <t>ESCUELA POLITÉCNICA NACIONAL; ORGANIZACIÓN UNIVERSITARIA INTERAMERICANA</t>
  </si>
  <si>
    <t>TERCERA JORNADA DE INVESTIGACION DE LA FACULTAD DE CIENCIAS DE LA ADMINISTRACIÓN</t>
  </si>
  <si>
    <t>MARIA CAMILA MORINELLY; MARITZA RENGIFO</t>
  </si>
  <si>
    <t>UNIVERSIDAD DEL VALLE</t>
  </si>
  <si>
    <t>IV CONGRESO COLOMBIANO DE TRIBUTACIÓN INTERNACIONAL IFA 2015</t>
  </si>
  <si>
    <t>ENRIQUE JORGE AGREDA</t>
  </si>
  <si>
    <t>INTERNATIONAL FISCAL ASSOCIATION</t>
  </si>
  <si>
    <t>MEMORIA DE PONENCIA EN EL GLOBAL CONFERENCE ON BUSINESS AND FINANCE PROCEEDING (GCBF)</t>
  </si>
  <si>
    <t>05/22/2012</t>
  </si>
  <si>
    <t>05/25/2012</t>
  </si>
  <si>
    <t xml:space="preserve">50a  ASAMBLEA DE CLADEA </t>
  </si>
  <si>
    <t>EDINSON CAICEDO CEREZO</t>
  </si>
  <si>
    <t>UNIVERSIDAD DE VALPARAISO</t>
  </si>
  <si>
    <t>ENCUENTRO DE INVESTIGACIÓN EN EL MARCO DE LA CONFERENCIA ASCOLFA 2016</t>
  </si>
  <si>
    <t xml:space="preserve">LA ASOCIACIÓN COLOMBIANA DE FACULTADES DE ADMINISTRACIÓN ASCOLFA </t>
  </si>
  <si>
    <t>III FORO INTERNACIONAL DE ACREDITACIÓN Y PRIMER CONCURSO DE INVESTIGACIÓN EQUAA "INVESTIGACIÓN DE LATINOAMERICA HACIA EL MUNDO"</t>
  </si>
  <si>
    <t>EDUCATION QUALITY ACCREDITATION AGENCY</t>
  </si>
  <si>
    <t>SEMINARIO BALANCED SCORECARD</t>
  </si>
  <si>
    <t xml:space="preserve">UNIVERSIDAD LIBRE SECCIONAL CALI </t>
  </si>
  <si>
    <t xml:space="preserve">TALLER REDACCIÓN Y PUBLICACIÓN DE TRABAJOS CIENTÍFICOS </t>
  </si>
  <si>
    <t>UNIVALLE, UNIVERSIA Y SCIMAGO</t>
  </si>
  <si>
    <t>1ER CONGRESO GLOBAL EN CONTABILIDAD Y FINANZAS INTERGES</t>
  </si>
  <si>
    <t>JULIO CESAR MILLAN SOLARTE; XIMENA SÁNCHEZ MAYORGA</t>
  </si>
  <si>
    <t>UNIVERSIDAD NACIONAL DE COLOMBIA</t>
  </si>
  <si>
    <t>II COLOQUIO DOCTORAL EN CIENCIAS DE ADMINISTRACIÓN, DIRECCIÓN Y GESTIÓN 2014</t>
  </si>
  <si>
    <t>UNIVERSIDAD TECNOLÓGICA DE PEREIRA</t>
  </si>
  <si>
    <t>I COLOQUIO DOCTORAL EN CIENCIAS DE ADMINISTRACIÓN, DIRECCIÓN Y GESTIÓN 2013</t>
  </si>
  <si>
    <t>UNIVERSIDAD DEL ROSARIO</t>
  </si>
  <si>
    <t>INTERNATIONAL FINANCE AND BANKING CONFERENCE - FI BA 2013</t>
  </si>
  <si>
    <t>BUCHAREST UNIVERSITY OF ECONOMIC STUDIES</t>
  </si>
  <si>
    <t>XLVII ANNUAL ASSEMBLY - CLADEA 2012</t>
  </si>
  <si>
    <t>UNIVERSIDAD ESAN</t>
  </si>
  <si>
    <t>SIXTH ANNUAL AMERICAN BUSSINESS RESEARCH CONFERENCE</t>
  </si>
  <si>
    <t>WORL BUSINESS INSTITUTE</t>
  </si>
  <si>
    <t>SIMPOSIO INTERNACIONAL NIIF</t>
  </si>
  <si>
    <t>UNIVERSIDAD ICESI</t>
  </si>
  <si>
    <t>SEGUNDO CONGRESO COLOMBIANO DE TRIBUTACIÓN INTERNACIONAL IFA 2013</t>
  </si>
  <si>
    <t>SEMINARIO EN XBRL PARA IFRS</t>
  </si>
  <si>
    <t>UNIVERSIDAD DE SAN BUENAVENTURA</t>
  </si>
  <si>
    <t>XII INTERNATIONAL FINANCE CONFERENCE</t>
  </si>
  <si>
    <t>INTERNATIONAL FINANCE CONFERENCE</t>
  </si>
  <si>
    <t>XLVII ASAMBLEA ANUAL - CLADEA 2012</t>
  </si>
  <si>
    <t>EDINSON CAICEDO CEREZO, MARIA MERCE CLARAMUNT, MONSERRAT CASANOVA</t>
  </si>
  <si>
    <t xml:space="preserve">CONSEJO LATINOAMERICANO DE ESCUELAS DE ADMINISTRACIÓN - CLADEA </t>
  </si>
  <si>
    <t>I CONGRESO INTERNACIONAL INDUSTRIA Y ORGANIZACIONES LOGÍSTICA PARA LA COMPETITIVIDAD</t>
  </si>
  <si>
    <t>JHON WIMER ESCOBAR VELAZQUEZ</t>
  </si>
  <si>
    <t>10 TH INTERNATIONAL CONFERENCE ON OPERATIONS RESEARCH</t>
  </si>
  <si>
    <t>UNIVERSIDAD DE LA HABANA</t>
  </si>
  <si>
    <t>Requerimientos de existencia de documentos de trabajo (working papers)</t>
  </si>
  <si>
    <t>Titulo del documento</t>
  </si>
  <si>
    <t>Autores</t>
  </si>
  <si>
    <t>N° de autores</t>
  </si>
  <si>
    <t>Año de elaboración</t>
  </si>
  <si>
    <t>N° de páginas</t>
  </si>
  <si>
    <t>Insituciones</t>
  </si>
  <si>
    <t>Categoria</t>
  </si>
  <si>
    <t>Observación</t>
  </si>
  <si>
    <t>Consultoria científico - tecnológica e Informe técnico</t>
  </si>
  <si>
    <t>Consultoria</t>
  </si>
  <si>
    <t>No.</t>
  </si>
  <si>
    <t>Titulo</t>
  </si>
  <si>
    <r>
      <t xml:space="preserve">Nombre del Integrante </t>
    </r>
    <r>
      <rPr>
        <rFont val="Arial Narrow"/>
        <b/>
        <color rgb="FFF549E9"/>
        <sz val="11.0"/>
      </rPr>
      <t xml:space="preserve"> </t>
    </r>
  </si>
  <si>
    <t>Categoría según Colciencias</t>
  </si>
  <si>
    <t>Fecha</t>
  </si>
  <si>
    <t>Entidad / empresa</t>
  </si>
  <si>
    <t>Ciudad, País</t>
  </si>
  <si>
    <t>Contrato Interadministrativo entre el Instituto Financiero para el Desarrollo del Valle del Cauca - Infivalle y la Universidad del Valle</t>
  </si>
  <si>
    <t>Cooperacion Interinstitucional suscrito entre Contraloria Departamental del Valle del Cauca y la Universidad del Valle</t>
  </si>
  <si>
    <t>Informe técnico final</t>
  </si>
  <si>
    <t>Titulo de la investigacion</t>
  </si>
  <si>
    <t>Soporte de certificado</t>
  </si>
  <si>
    <t>Observaciones</t>
  </si>
  <si>
    <t>Analisis de Influencia Significativa en la Inversion de Telepacifico y Plaza de Toros de Cali S.A.</t>
  </si>
  <si>
    <t>Con certificado</t>
  </si>
  <si>
    <t>Título  </t>
  </si>
  <si>
    <t>N° Autores</t>
  </si>
  <si>
    <t>Institución </t>
  </si>
  <si>
    <t>Director o codirector </t>
  </si>
  <si>
    <t>Año de sustentación</t>
  </si>
  <si>
    <t>Reconocimientos</t>
  </si>
  <si>
    <t>Año de entrega del reconocimiento</t>
  </si>
  <si>
    <t>Programa académico</t>
  </si>
  <si>
    <t>Derivado de proyecto de investigación</t>
  </si>
  <si>
    <t>Caracterización de la estructura financiera de las empresas transformadoras del cristal en la ciudad de Santiago de Cali; años 2009-2011</t>
  </si>
  <si>
    <t>Freddy Andrés Sánchez Díaz</t>
  </si>
  <si>
    <t>Universidad del Valle - Univalle </t>
  </si>
  <si>
    <t>Aproximación al concepto de Contabilidad de cobertura y su aplicación en Colombia.</t>
  </si>
  <si>
    <t>Johanna Velasco</t>
  </si>
  <si>
    <t> MARTHA LUCIA MENDOZA OSSA</t>
  </si>
  <si>
    <t>Descripción de los principales organismos emisores de normas internacionales de contabilidad e información financiera y su aseguramiento</t>
  </si>
  <si>
    <t>Jairo Alejandro Becerra</t>
  </si>
  <si>
    <t>Análisis y descripción del proceso de aplicación e implementación de la sección 35 transición a la niif para las pymes en la sociedad figueruelas s.a.s</t>
  </si>
  <si>
    <t>Diego Fernando Concha Botero</t>
  </si>
  <si>
    <t> ENRIQUE JORGE AGREDA MORENO</t>
  </si>
  <si>
    <t>Caracterización de las fuentes de financiamiento de las micro y pequeñas empresas de la comuna 2 del municipio de yumbo</t>
  </si>
  <si>
    <t>Luz Karime Cardona Lenis; Deiby Johana Cardona Lenis</t>
  </si>
  <si>
    <t> El Mantenimiento del Capital: Un concepto fundamental para la determinación de la ganancia por parte del ente econòmico</t>
  </si>
  <si>
    <t>Victor Alfonso Salazar Carvajal</t>
  </si>
  <si>
    <t>Diseño de manual de funciones y procedimientos para los cargos de: jefe de contabilidad auxiliar de cuentas por pagar, tesorería y tráfico y cartera en el área de contabilidad para la empresa corredor mejía s.a</t>
  </si>
  <si>
    <t>Ricardo Andrés Pérez Castro</t>
  </si>
  <si>
    <t> MARITZA RENGIFO MILLAN</t>
  </si>
  <si>
    <t>Análisis de eficiencia técnica para el sector confecciones en la ciudad de Santafé de Bogotá, a partir dela información financiera del periodo 2006-2009</t>
  </si>
  <si>
    <t>Leidy Johanna Samboni Zuñiga; Lina Constanza Prado Diuza</t>
  </si>
  <si>
    <t> JULIO CESAR MILLAN SOLARTE</t>
  </si>
  <si>
    <t>Costo de capital (ko) y valor económico agregado (Eva) en rueda y guzmán s.a.s durante el periodo 2008, 2009 y 2010</t>
  </si>
  <si>
    <t>Zindy Vanessa Calambas Galvis; María Victoria Giraldo Tellez</t>
  </si>
  <si>
    <t>Criterio de reconocimiento y medición de inversiones permanentes en Colombia y en las NIIF: comparación cualitativa y cuantitativa</t>
  </si>
  <si>
    <t>Juan Esteban Fuenmayor Quintero; Diana Marcela Ocampo Zuluaga</t>
  </si>
  <si>
    <t>Universidad del Valle - Univalle</t>
  </si>
  <si>
    <t>Análisis crítico de la observancia de los principios de equidad y progresividad en el impuesto al valor agregado en las cuatro últimas reformas tributarias</t>
  </si>
  <si>
    <t>Jeimmy Chaveli Saavedra Cardona; Diana Marcela Silva Gaitan</t>
  </si>
  <si>
    <t>Impacto financiero resultante de la aplicación de la NIC 12 en una empresa del sector real dedicada a la presentación de servicios en Colombia</t>
  </si>
  <si>
    <t>Katherine Arciniegas Ramírez</t>
  </si>
  <si>
    <t>Proyecto para la investigación del impuesto predial y contribución por valorización en el municipio de el Cerrito - Valle del cauca</t>
  </si>
  <si>
    <t>Jhonny Adrian Muñoz Manco</t>
  </si>
  <si>
    <t>Políticas tributarias del estado colombiano en materia del impuesto sobre el valor agregado (IVA) y la influencia en cuanto al principio de progresividad durante el periodo de 1990-2010</t>
  </si>
  <si>
    <t>Jonathan Agudelo Hincapié</t>
  </si>
  <si>
    <t>Diseño de un sistema de control de la propiedad planta y equipo para la fundación italocolombiana del monte tabor</t>
  </si>
  <si>
    <t xml:space="preserve">Erika Mesias; Renata Yepes </t>
  </si>
  <si>
    <t>MENDOZA OSSA MARTHA LUCIA</t>
  </si>
  <si>
    <t>El Estado anticorrupción y su relación con el ejercicio profesional del contador público</t>
  </si>
  <si>
    <t>Lina Tatiana Robles García</t>
  </si>
  <si>
    <t>Universidad del Valle -Univalle</t>
  </si>
  <si>
    <t>Comparativos de las ciudades de la información financiera útil contiendas en el capítulo III del marco conceptual de las NIIF y las cualidades de la información contable de acuerdo al art. 4 del marco conceptual del decreto 2649 de 1993</t>
  </si>
  <si>
    <t>Oscar Mauricio Mussé Chantré; Eliana Lorena Quiguanaz Suarez</t>
  </si>
  <si>
    <t>Estandarización de la gestión contable en el proceso de compras de la empresa quinta generación</t>
  </si>
  <si>
    <t>Jonathan Jaimes Ortega</t>
  </si>
  <si>
    <t>Portafolio óptimo en el modelo de media-varianza de Markowitz bajo una condición de cardinalidad</t>
  </si>
  <si>
    <t>Edward Arturo Zapata</t>
  </si>
  <si>
    <t>JAVIER HUMBERTO OSPINA HOLGUIN</t>
  </si>
  <si>
    <t>El negocio de franquicia, una estrategia empresarial caso: marca del restaurante wepa! wraps, arepas y muchísimo</t>
  </si>
  <si>
    <t>Sandra Johanna Arango Castaño; Victoria Eugenia Pizarro</t>
  </si>
  <si>
    <t>Implicación de la aplicación de las leyes 1258 de 2008 y 1429 de 2010. caso VKJ artes gráficas S.A.S.</t>
  </si>
  <si>
    <t>Julio Saavedra Soto</t>
  </si>
  <si>
    <t>Análisis y mejoramiento del control interno en el área de cuentas por cobrar: Estudio de caso en una empresa distribuidora</t>
  </si>
  <si>
    <t>Leydy Jovanna González Meléndez, Luz Nedy Guarín Álvarez</t>
  </si>
  <si>
    <t>Propuesta de diseño de control interno administrativo y financiero para la entidad HARD SAS servicios profesionales y generales SAS</t>
  </si>
  <si>
    <t>Monica Marcela Moreno Peláez; Gilberto Castro Domínguez</t>
  </si>
  <si>
    <t>Determinación de los procedimientos de control interno para la protección de la propiedad, planta y equipo de la Fundación Clínica infantil Club Noel</t>
  </si>
  <si>
    <t>Diana Marcela Suarez Moreno</t>
  </si>
  <si>
    <t>Propuesta de diseño de sistema de gestión de calidad en la empresa Fondo de Empleados del Grupo Atlas de Seguridad Integral (FONATLAS) aplicando el proceso de gestión financiera en contabilidad y tesorería</t>
  </si>
  <si>
    <t>Lisbeth Dayana Barrera Moreno</t>
  </si>
  <si>
    <t>Propuesta de mecanismos de control interno para el manejo de tesorería de la empresa Biensa S.A.S.</t>
  </si>
  <si>
    <t>Karen Viviana Ortiz Sánchez; Magda Yalissa Martínez Ordoñez</t>
  </si>
  <si>
    <t>Año sustentaciòn</t>
  </si>
  <si>
    <t>Programa acadèmico</t>
  </si>
  <si>
    <t>Dervidado de Proyecto de Investigación</t>
  </si>
  <si>
    <t>El cometido del tesauro en el sistema de información contable</t>
  </si>
  <si>
    <t>Carlos Augusto Rincón Soto</t>
  </si>
  <si>
    <t>Grupo de investigación</t>
  </si>
  <si>
    <t>Año</t>
  </si>
  <si>
    <t>DOCTORADO EN ADMINISTRACION</t>
  </si>
  <si>
    <t>Edinson Caicedo Cerezo</t>
  </si>
  <si>
    <t>N/A</t>
  </si>
  <si>
    <t>Universidad del Valle - Consejo Superior</t>
  </si>
  <si>
    <t>Resolución 002 Febrero 6 de 2009</t>
  </si>
  <si>
    <t>METODOS CUANTITATIVOS AVANZADOS</t>
  </si>
  <si>
    <t>Universidad del Valle</t>
  </si>
  <si>
    <t>16 Febrero de 2015</t>
  </si>
  <si>
    <t>ECONOMETRIA FINANCIERA I</t>
  </si>
  <si>
    <t>5 de Agosto de 2013</t>
  </si>
  <si>
    <t>ECONOMETRIA FINANCIERA II</t>
  </si>
  <si>
    <r>
      <rPr>
        <rFont val="Arial Narrow"/>
        <b/>
        <color rgb="FF000000"/>
        <sz val="11.0"/>
      </rPr>
      <t>Organizar o dirigir eventos de investigación:</t>
    </r>
    <r>
      <rPr>
        <rFont val="Arial Narrow"/>
        <color rgb="FF000000"/>
        <sz val="11.0"/>
      </rPr>
      <t xml:space="preserve"> foros, seminarios, jornadas, encuentros, coloquios entre otros</t>
    </r>
  </si>
  <si>
    <t>Lugar de realización</t>
  </si>
  <si>
    <t>Universidad organizador</t>
  </si>
  <si>
    <t>Entidad/universidad cooperativa</t>
  </si>
  <si>
    <t>Red de conocimiento especializado</t>
  </si>
  <si>
    <t>Nombre de la red</t>
  </si>
  <si>
    <r>
      <t>Universidad organizador</t>
    </r>
    <r>
      <rPr>
        <rFont val="Arial Narrow"/>
        <b/>
        <color rgb="FFFF0000"/>
        <sz val="11.0"/>
      </rPr>
      <t xml:space="preserve"> </t>
    </r>
  </si>
  <si>
    <t>Asociación Colombiana de Investigación de operaciones - ASOCIO: Real</t>
  </si>
  <si>
    <t>Medellin</t>
  </si>
  <si>
    <t>Universidad industrial de Santander, Universidad Nacional de Colombia, Institución Universitaria ITM, Universidad de los Andes y La facultad de ingenierias de Uniminuto</t>
  </si>
  <si>
    <t>Nacionales: Antioquia, Bolivar, Caldas, Cundinamarca, Magdalena, Risaralda, Santander y Valle.
Internacionales: Canada, Estados Unidos, Francia e Inglaterra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</si>
</sst>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"/>
    <numFmt numFmtId="165" formatCode="dd/mm/yy"/>
    <numFmt numFmtId="166" formatCode="mm&quot;/&quot;yyyy"/>
    <numFmt numFmtId="167" formatCode="mm/yyyy"/>
  </numFmts>
  <fonts count="19">
    <font>
      <sz val="11.0"/>
      <color rgb="FF000000"/>
      <name val="Calibri"/>
    </font>
    <font>
      <sz val="11.0"/>
      <color rgb="FF000000"/>
      <name val="Arial narrow"/>
    </font>
    <font>
      <b/>
      <sz val="11.0"/>
      <color rgb="FF000000"/>
      <name val="Arial narrow"/>
    </font>
    <font/>
    <font>
      <sz val="11.0"/>
      <name val="Arial narrow"/>
    </font>
    <font>
      <b/>
      <sz val="11.0"/>
      <name val="Arial narrow"/>
    </font>
    <font>
      <sz val="11.0"/>
      <name val="Calibri"/>
    </font>
    <font>
      <b/>
      <name val="Arial Narrow"/>
    </font>
    <font>
      <u/>
      <sz val="11.0"/>
      <color rgb="FF000000"/>
      <name val="Arial narrow"/>
    </font>
    <font>
      <u/>
      <sz val="11.0"/>
      <color rgb="FF000000"/>
      <name val="Arial narrow"/>
    </font>
    <font>
      <u/>
      <sz val="11.0"/>
      <color rgb="FF000000"/>
      <name val="Arial narrow"/>
    </font>
    <font>
      <b/>
      <sz val="11.0"/>
      <color rgb="FFF549E9"/>
      <name val="Arial"/>
    </font>
    <font>
      <b/>
      <sz val="11.0"/>
      <color rgb="FF000000"/>
      <name val="Arial"/>
    </font>
    <font>
      <sz val="11.0"/>
      <color rgb="FFFFFFFF"/>
      <name val="Arial narrow"/>
    </font>
    <font>
      <b/>
      <sz val="12.0"/>
      <color rgb="FF000000"/>
      <name val="Arial narrow"/>
    </font>
    <font>
      <b/>
      <i/>
      <sz val="11.0"/>
      <color rgb="FF000000"/>
      <name val="Arial narrow"/>
    </font>
    <font>
      <b/>
      <sz val="12.0"/>
      <name val="Arial narrow"/>
    </font>
    <font>
      <b/>
      <sz val="11.0"/>
      <color rgb="FFFF0000"/>
      <name val="Arial narrow"/>
    </font>
    <font>
      <u/>
      <sz val="11.0"/>
      <color rgb="FF000000"/>
      <name val="Arial narrow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</fills>
  <borders count="30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0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ill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4" numFmtId="0" xfId="0" applyBorder="1" applyFont="1"/>
    <xf borderId="7" fillId="4" fontId="2" numFmtId="0" xfId="0" applyAlignment="1" applyBorder="1" applyFill="1" applyFont="1">
      <alignment horizontal="center" shrinkToFit="0" vertical="center" wrapText="1"/>
    </xf>
    <xf borderId="7" fillId="5" fontId="5" numFmtId="0" xfId="0" applyAlignment="1" applyBorder="1" applyFill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left" shrinkToFit="0" vertical="center" wrapText="1"/>
    </xf>
    <xf borderId="8" fillId="5" fontId="5" numFmtId="0" xfId="0" applyAlignment="1" applyBorder="1" applyFont="1">
      <alignment horizontal="center" shrinkToFit="0" vertical="center" wrapText="1"/>
    </xf>
    <xf borderId="7" fillId="0" fontId="1" numFmtId="1" xfId="0" applyAlignment="1" applyBorder="1" applyFont="1" applyNumberForma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0" fontId="1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0" fillId="0" fontId="6" numFmtId="0" xfId="0" applyFont="1"/>
    <xf borderId="8" fillId="4" fontId="2" numFmtId="0" xfId="0" applyAlignment="1" applyBorder="1" applyFont="1">
      <alignment shrinkToFit="0" vertical="center" wrapText="1"/>
    </xf>
    <xf borderId="15" fillId="5" fontId="2" numFmtId="0" xfId="0" applyAlignment="1" applyBorder="1" applyFont="1">
      <alignment horizontal="center" shrinkToFit="0" vertical="center" wrapText="1"/>
    </xf>
    <xf borderId="16" fillId="5" fontId="2" numFmtId="0" xfId="0" applyAlignment="1" applyBorder="1" applyFont="1">
      <alignment horizontal="center" shrinkToFit="0" vertical="center" wrapText="1"/>
    </xf>
    <xf borderId="16" fillId="5" fontId="5" numFmtId="0" xfId="0" applyAlignment="1" applyBorder="1" applyFont="1">
      <alignment vertical="center"/>
    </xf>
    <xf borderId="7" fillId="5" fontId="7" numFmtId="0" xfId="0" applyAlignment="1" applyBorder="1" applyFont="1">
      <alignment horizontal="center" readingOrder="0" shrinkToFit="0" wrapText="1"/>
    </xf>
    <xf borderId="7" fillId="0" fontId="8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0" numFmtId="0" xfId="0" applyBorder="1" applyFont="1"/>
    <xf borderId="7" fillId="0" fontId="3" numFmtId="0" xfId="0" applyBorder="1" applyFont="1"/>
    <xf borderId="7" fillId="4" fontId="5" numFmtId="0" xfId="0" applyAlignment="1" applyBorder="1" applyFont="1">
      <alignment horizontal="center" shrinkToFit="0" vertical="center" wrapText="1"/>
    </xf>
    <xf borderId="7" fillId="4" fontId="5" numFmtId="14" xfId="0" applyAlignment="1" applyBorder="1" applyFont="1" applyNumberFormat="1">
      <alignment horizontal="center" shrinkToFit="0" vertical="center" wrapText="1"/>
    </xf>
    <xf borderId="17" fillId="0" fontId="1" numFmtId="1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3" fillId="0" fontId="1" numFmtId="3" xfId="0" applyAlignment="1" applyBorder="1" applyFont="1" applyNumberForma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7" fillId="6" fontId="1" numFmtId="0" xfId="0" applyAlignment="1" applyBorder="1" applyFill="1" applyFont="1">
      <alignment horizontal="center" shrinkToFit="0" vertical="center" wrapText="1"/>
    </xf>
    <xf borderId="16" fillId="5" fontId="5" numFmtId="0" xfId="0" applyAlignment="1" applyBorder="1" applyFont="1">
      <alignment horizontal="center" shrinkToFit="0" vertical="center" wrapText="1"/>
    </xf>
    <xf borderId="8" fillId="5" fontId="5" numFmtId="0" xfId="0" applyAlignment="1" applyBorder="1" applyFont="1">
      <alignment vertical="center"/>
    </xf>
    <xf borderId="7" fillId="0" fontId="1" numFmtId="14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7" fillId="4" fontId="1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4" numFmtId="14" xfId="0" applyAlignment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13" numFmtId="14" xfId="0" applyAlignment="1" applyFont="1" applyNumberFormat="1">
      <alignment horizontal="center" shrinkToFit="0" vertical="center" wrapText="1"/>
    </xf>
    <xf borderId="7" fillId="4" fontId="14" numFmtId="0" xfId="0" applyAlignment="1" applyBorder="1" applyFont="1">
      <alignment horizontal="center" shrinkToFit="0" vertical="center" wrapText="1"/>
    </xf>
    <xf borderId="7" fillId="4" fontId="14" numFmtId="14" xfId="0" applyAlignment="1" applyBorder="1" applyFont="1" applyNumberFormat="1">
      <alignment horizontal="center" shrinkToFit="0" vertical="center" wrapText="1"/>
    </xf>
    <xf borderId="7" fillId="5" fontId="14" numFmtId="14" xfId="0" applyAlignment="1" applyBorder="1" applyFont="1" applyNumberFormat="1">
      <alignment horizontal="center" shrinkToFit="0" vertical="center" wrapText="1"/>
    </xf>
    <xf borderId="7" fillId="5" fontId="14" numFmtId="0" xfId="0" applyAlignment="1" applyBorder="1" applyFont="1">
      <alignment horizontal="center" shrinkToFit="0" vertical="center" wrapText="1"/>
    </xf>
    <xf borderId="8" fillId="5" fontId="14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14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7" fillId="0" fontId="4" numFmtId="14" xfId="0" applyAlignment="1" applyBorder="1" applyFont="1" applyNumberFormat="1">
      <alignment horizontal="center" shrinkToFit="0" vertical="center" wrapText="1"/>
    </xf>
    <xf borderId="7" fillId="0" fontId="1" numFmtId="164" xfId="0" applyAlignment="1" applyBorder="1" applyFont="1" applyNumberFormat="1">
      <alignment horizontal="center" shrinkToFit="0" vertical="center" wrapText="1"/>
    </xf>
    <xf borderId="7" fillId="0" fontId="1" numFmtId="165" xfId="0" applyAlignment="1" applyBorder="1" applyFont="1" applyNumberFormat="1">
      <alignment horizontal="center" shrinkToFit="0" vertical="center" wrapText="1"/>
    </xf>
    <xf borderId="7" fillId="0" fontId="2" numFmtId="14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7" fillId="0" fontId="2" numFmtId="165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7" fillId="4" fontId="16" numFmtId="0" xfId="0" applyAlignment="1" applyBorder="1" applyFont="1">
      <alignment horizontal="center" shrinkToFit="0" vertical="center" wrapText="1"/>
    </xf>
    <xf borderId="7" fillId="5" fontId="16" numFmtId="0" xfId="0" applyAlignment="1" applyBorder="1" applyFont="1">
      <alignment horizontal="center" shrinkToFit="0" vertical="center" wrapText="1"/>
    </xf>
    <xf borderId="7" fillId="2" fontId="1" numFmtId="166" xfId="0" applyAlignment="1" applyBorder="1" applyFont="1" applyNumberFormat="1">
      <alignment horizontal="center" shrinkToFit="0" vertical="center" wrapText="1"/>
    </xf>
    <xf borderId="7" fillId="0" fontId="1" numFmtId="166" xfId="0" applyAlignment="1" applyBorder="1" applyFont="1" applyNumberFormat="1">
      <alignment horizontal="center" shrinkToFit="0" vertical="center" wrapText="1"/>
    </xf>
    <xf borderId="7" fillId="0" fontId="1" numFmtId="167" xfId="0" applyAlignment="1" applyBorder="1" applyFont="1" applyNumberFormat="1">
      <alignment horizontal="center" shrinkToFit="0" vertical="center" wrapText="1"/>
    </xf>
    <xf borderId="16" fillId="5" fontId="17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/>
    </xf>
    <xf borderId="7" fillId="2" fontId="17" numFmtId="0" xfId="0" applyAlignment="1" applyBorder="1" applyFont="1">
      <alignment horizontal="center" shrinkToFit="0" vertical="center" wrapText="1"/>
    </xf>
    <xf borderId="7" fillId="2" fontId="17" numFmtId="0" xfId="0" applyAlignment="1" applyBorder="1" applyFont="1">
      <alignment horizontal="center" shrinkToFit="0" wrapText="1"/>
    </xf>
    <xf borderId="7" fillId="5" fontId="2" numFmtId="0" xfId="0" applyBorder="1" applyFont="1"/>
    <xf borderId="8" fillId="5" fontId="2" numFmtId="0" xfId="0" applyBorder="1" applyFont="1"/>
    <xf borderId="7" fillId="5" fontId="2" numFmtId="0" xfId="0" applyAlignment="1" applyBorder="1" applyFont="1">
      <alignment shrinkToFit="0" wrapText="1"/>
    </xf>
    <xf borderId="1" fillId="2" fontId="18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7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8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0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14"/>
    <col customWidth="1" min="2" max="2" width="10.29"/>
    <col customWidth="1" min="3" max="3" width="14.43"/>
    <col customWidth="1" min="4" max="4" width="18.0"/>
    <col customWidth="1" min="5" max="5" width="27.14"/>
    <col customWidth="1" min="6" max="6" width="24.0"/>
    <col customWidth="1" min="7" max="7" width="14.29"/>
    <col customWidth="1" min="8" max="8" width="17.29"/>
    <col customWidth="1" min="9" max="9" width="8.43"/>
    <col customWidth="1" min="10" max="10" width="10.57"/>
    <col customWidth="1" min="11" max="11" width="8.71"/>
    <col customWidth="1" min="12" max="12" width="17.43"/>
    <col customWidth="1" min="13" max="18" width="8.71"/>
  </cols>
  <sheetData>
    <row r="1" ht="15.75" customHeight="1">
      <c r="A1" s="1"/>
      <c r="B1" s="1"/>
      <c r="C1" s="1"/>
      <c r="D1" s="1"/>
      <c r="E1" s="1"/>
      <c r="F1" s="1"/>
      <c r="G1" s="1"/>
      <c r="H1" s="4"/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>
      <c r="A2" s="6"/>
      <c r="B2" s="6"/>
      <c r="C2" s="8" t="s">
        <v>15</v>
      </c>
      <c r="D2" s="10"/>
      <c r="E2" s="10"/>
      <c r="F2" s="12"/>
      <c r="G2" s="1"/>
      <c r="H2" s="4"/>
      <c r="I2" s="1"/>
      <c r="J2" s="1"/>
      <c r="K2" s="1"/>
      <c r="L2" s="1"/>
      <c r="M2" s="1"/>
      <c r="N2" s="1"/>
      <c r="O2" s="1"/>
      <c r="P2" s="1"/>
      <c r="Q2" s="1"/>
      <c r="R2" s="1"/>
    </row>
    <row r="3" ht="15.75" customHeight="1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</row>
    <row r="4" ht="15.75" customHeight="1">
      <c r="A4" s="1"/>
      <c r="B4" s="14" t="s">
        <v>23</v>
      </c>
      <c r="C4" s="14" t="s">
        <v>24</v>
      </c>
      <c r="D4" s="15" t="s">
        <v>25</v>
      </c>
      <c r="E4" s="14" t="s">
        <v>26</v>
      </c>
      <c r="F4" s="14" t="s">
        <v>27</v>
      </c>
      <c r="G4" s="14" t="s">
        <v>28</v>
      </c>
      <c r="H4" s="15" t="s">
        <v>29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ht="79.5" customHeight="1">
      <c r="A5" s="1"/>
      <c r="B5" s="16">
        <v>1.0</v>
      </c>
      <c r="C5" s="16" t="s">
        <v>30</v>
      </c>
      <c r="D5" s="18"/>
      <c r="E5" s="16" t="s">
        <v>33</v>
      </c>
      <c r="F5" s="16" t="s">
        <v>34</v>
      </c>
      <c r="G5" s="20">
        <v>1996.0</v>
      </c>
      <c r="H5" s="20" t="s">
        <v>36</v>
      </c>
      <c r="I5" s="16"/>
      <c r="J5" s="1"/>
      <c r="K5" s="1"/>
      <c r="L5" s="1"/>
      <c r="M5" s="1"/>
      <c r="N5" s="1"/>
      <c r="O5" s="1"/>
      <c r="P5" s="1"/>
      <c r="Q5" s="1"/>
      <c r="R5" s="1"/>
    </row>
    <row r="6" ht="63.75" customHeight="1">
      <c r="A6" s="1"/>
      <c r="B6" s="16">
        <v>2.0</v>
      </c>
      <c r="C6" s="16" t="s">
        <v>37</v>
      </c>
      <c r="D6" s="18"/>
      <c r="E6" s="16" t="s">
        <v>38</v>
      </c>
      <c r="F6" s="16" t="s">
        <v>39</v>
      </c>
      <c r="G6" s="20">
        <v>2012.0</v>
      </c>
      <c r="H6" s="20" t="s">
        <v>36</v>
      </c>
      <c r="I6" s="16"/>
      <c r="J6" s="1"/>
      <c r="K6" s="1"/>
      <c r="L6" s="1"/>
      <c r="M6" s="1"/>
      <c r="N6" s="1"/>
      <c r="O6" s="1"/>
      <c r="P6" s="1"/>
      <c r="Q6" s="1"/>
      <c r="R6" s="1"/>
    </row>
    <row r="7" ht="102.75" customHeight="1">
      <c r="A7" s="1"/>
      <c r="B7" s="16">
        <v>3.0</v>
      </c>
      <c r="C7" s="16" t="s">
        <v>40</v>
      </c>
      <c r="D7" s="18"/>
      <c r="E7" s="16" t="s">
        <v>41</v>
      </c>
      <c r="F7" s="16" t="s">
        <v>42</v>
      </c>
      <c r="G7" s="20">
        <v>2012.0</v>
      </c>
      <c r="H7" s="20" t="s">
        <v>36</v>
      </c>
      <c r="I7" s="16"/>
      <c r="J7" s="1"/>
      <c r="K7" s="1"/>
      <c r="L7" s="1"/>
      <c r="M7" s="1"/>
      <c r="N7" s="1"/>
      <c r="O7" s="1"/>
      <c r="P7" s="1"/>
      <c r="Q7" s="1"/>
      <c r="R7" s="1"/>
    </row>
    <row r="8" ht="96.75" customHeight="1">
      <c r="A8" s="1"/>
      <c r="B8" s="16">
        <v>4.0</v>
      </c>
      <c r="C8" s="16" t="s">
        <v>43</v>
      </c>
      <c r="D8" s="18"/>
      <c r="E8" s="16" t="s">
        <v>44</v>
      </c>
      <c r="F8" s="16" t="s">
        <v>45</v>
      </c>
      <c r="G8" s="20">
        <v>2011.0</v>
      </c>
      <c r="H8" s="20" t="s">
        <v>36</v>
      </c>
      <c r="I8" s="16"/>
      <c r="J8" s="1"/>
      <c r="K8" s="1"/>
      <c r="L8" s="1"/>
      <c r="M8" s="1"/>
      <c r="N8" s="1"/>
      <c r="O8" s="1"/>
      <c r="P8" s="1"/>
      <c r="Q8" s="1"/>
      <c r="R8" s="1"/>
    </row>
    <row r="9" ht="86.25" customHeight="1">
      <c r="A9" s="1"/>
      <c r="B9" s="16">
        <v>5.0</v>
      </c>
      <c r="C9" s="16" t="s">
        <v>47</v>
      </c>
      <c r="D9" s="18"/>
      <c r="E9" s="16" t="s">
        <v>48</v>
      </c>
      <c r="F9" s="16" t="s">
        <v>39</v>
      </c>
      <c r="G9" s="20">
        <v>1999.0</v>
      </c>
      <c r="H9" s="20" t="s">
        <v>36</v>
      </c>
      <c r="I9" s="16"/>
      <c r="J9" s="1"/>
      <c r="K9" s="1"/>
      <c r="L9" s="1"/>
      <c r="M9" s="1"/>
      <c r="N9" s="1"/>
      <c r="O9" s="1"/>
      <c r="P9" s="1"/>
      <c r="Q9" s="1"/>
      <c r="R9" s="1"/>
    </row>
    <row r="10" ht="50.25" customHeight="1">
      <c r="A10" s="1"/>
      <c r="B10" s="16">
        <v>6.0</v>
      </c>
      <c r="C10" s="16" t="s">
        <v>49</v>
      </c>
      <c r="D10" s="18"/>
      <c r="E10" s="16" t="s">
        <v>50</v>
      </c>
      <c r="F10" s="16" t="s">
        <v>34</v>
      </c>
      <c r="G10" s="20">
        <v>2004.0</v>
      </c>
      <c r="H10" s="20" t="s">
        <v>36</v>
      </c>
      <c r="I10" s="16"/>
      <c r="J10" s="1"/>
      <c r="K10" s="1"/>
      <c r="L10" s="1"/>
      <c r="M10" s="1"/>
      <c r="N10" s="1"/>
      <c r="O10" s="1"/>
      <c r="P10" s="1"/>
      <c r="Q10" s="1"/>
      <c r="R10" s="1"/>
    </row>
    <row r="11" ht="86.25" customHeight="1">
      <c r="A11" s="1"/>
      <c r="B11" s="16">
        <v>7.0</v>
      </c>
      <c r="C11" s="16" t="s">
        <v>51</v>
      </c>
      <c r="D11" s="18"/>
      <c r="E11" s="16" t="s">
        <v>52</v>
      </c>
      <c r="F11" s="16" t="s">
        <v>34</v>
      </c>
      <c r="G11" s="20">
        <v>2012.0</v>
      </c>
      <c r="H11" s="20" t="s">
        <v>36</v>
      </c>
      <c r="I11" s="16"/>
      <c r="J11" s="1"/>
      <c r="K11" s="1"/>
      <c r="L11" s="1"/>
      <c r="M11" s="1"/>
      <c r="N11" s="1"/>
      <c r="O11" s="1"/>
      <c r="P11" s="1"/>
      <c r="Q11" s="1"/>
      <c r="R11" s="1"/>
    </row>
    <row r="12" ht="60.75" customHeight="1">
      <c r="A12" s="1"/>
      <c r="B12" s="16">
        <v>8.0</v>
      </c>
      <c r="C12" s="16" t="s">
        <v>53</v>
      </c>
      <c r="D12" s="18"/>
      <c r="E12" s="16" t="s">
        <v>54</v>
      </c>
      <c r="F12" s="16" t="s">
        <v>39</v>
      </c>
      <c r="G12" s="20">
        <v>2017.0</v>
      </c>
      <c r="H12" s="20" t="s">
        <v>36</v>
      </c>
      <c r="I12" s="20"/>
      <c r="J12" s="1"/>
      <c r="K12" s="1"/>
      <c r="L12" s="1"/>
      <c r="M12" s="1"/>
      <c r="N12" s="1"/>
      <c r="O12" s="1"/>
      <c r="P12" s="1"/>
      <c r="Q12" s="1"/>
      <c r="R12" s="1"/>
    </row>
    <row r="13" ht="15.75" customHeight="1">
      <c r="A13" s="1"/>
      <c r="B13" s="1"/>
      <c r="C13" s="1"/>
      <c r="D13" s="18"/>
      <c r="E13" s="1"/>
      <c r="F13" s="1"/>
      <c r="G13" s="1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ht="15.75" customHeight="1">
      <c r="A14" s="1"/>
      <c r="B14" s="1"/>
      <c r="C14" s="1"/>
      <c r="D14" s="18"/>
      <c r="E14" s="1"/>
      <c r="F14" s="1"/>
      <c r="G14" s="1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ht="15.75" customHeight="1">
      <c r="A15" s="1"/>
      <c r="B15" s="1"/>
      <c r="C15" s="1"/>
      <c r="D15" s="18"/>
      <c r="E15" s="1"/>
      <c r="F15" s="1"/>
      <c r="G15" s="1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ht="15.75" customHeight="1">
      <c r="A16" s="1"/>
      <c r="B16" s="1"/>
      <c r="C16" s="1"/>
      <c r="D16" s="18"/>
      <c r="E16" s="1"/>
      <c r="F16" s="1"/>
      <c r="G16" s="1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ht="15.75" customHeight="1">
      <c r="A17" s="1"/>
      <c r="B17" s="1"/>
      <c r="C17" s="1"/>
      <c r="D17" s="18"/>
      <c r="E17" s="1"/>
      <c r="F17" s="1"/>
      <c r="G17" s="1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ht="15.75" customHeight="1">
      <c r="A18" s="1"/>
      <c r="B18" s="1"/>
      <c r="C18" s="1"/>
      <c r="D18" s="22"/>
      <c r="E18" s="1"/>
      <c r="F18" s="1"/>
      <c r="G18" s="1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>
      <c r="A19" s="1"/>
      <c r="B19" s="1"/>
      <c r="C19" s="1"/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"/>
      <c r="B20" s="1"/>
      <c r="C20" s="1"/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5.75" customHeight="1">
      <c r="A21" s="1"/>
      <c r="B21" s="1"/>
      <c r="C21" s="1"/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5.75" customHeight="1">
      <c r="A22" s="1"/>
      <c r="B22" s="1"/>
      <c r="C22" s="1"/>
      <c r="D22" s="2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5.75" customHeight="1">
      <c r="A23" s="1"/>
      <c r="B23" s="1"/>
      <c r="C23" s="1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5.75" customHeight="1">
      <c r="A24" s="1"/>
      <c r="B24" s="1"/>
      <c r="C24" s="1"/>
      <c r="D24" s="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15.75" customHeight="1">
      <c r="A25" s="1"/>
      <c r="B25" s="1"/>
      <c r="C25" s="1"/>
      <c r="D25" s="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5.75" customHeight="1">
      <c r="A26" s="1"/>
      <c r="B26" s="1"/>
      <c r="C26" s="1"/>
      <c r="D26" s="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15.75" customHeight="1">
      <c r="A27" s="1"/>
      <c r="B27" s="1"/>
      <c r="C27" s="1"/>
      <c r="D27" s="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15.75" customHeight="1">
      <c r="A28" s="1"/>
      <c r="B28" s="1"/>
      <c r="C28" s="1"/>
      <c r="D28" s="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15.75" customHeight="1">
      <c r="A29" s="1"/>
      <c r="B29" s="1"/>
      <c r="C29" s="1"/>
      <c r="D29" s="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15.75" customHeight="1">
      <c r="A30" s="1"/>
      <c r="B30" s="1"/>
      <c r="C30" s="1"/>
      <c r="D30" s="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5.75" customHeight="1">
      <c r="A31" s="1"/>
      <c r="B31" s="1"/>
      <c r="C31" s="1"/>
      <c r="D31" s="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5.75" customHeight="1">
      <c r="A32" s="1"/>
      <c r="B32" s="1"/>
      <c r="C32" s="1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5.75" customHeight="1">
      <c r="A33" s="1"/>
      <c r="B33" s="1"/>
      <c r="C33" s="1"/>
      <c r="D33" s="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5.75" customHeight="1">
      <c r="A34" s="1"/>
      <c r="B34" s="1"/>
      <c r="C34" s="1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15.75" customHeight="1">
      <c r="A35" s="1"/>
      <c r="B35" s="1"/>
      <c r="C35" s="1"/>
      <c r="D35" s="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15.75" customHeight="1">
      <c r="A36" s="1"/>
      <c r="B36" s="1"/>
      <c r="C36" s="1"/>
      <c r="D36" s="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15.75" customHeight="1">
      <c r="A37" s="1"/>
      <c r="B37" s="1"/>
      <c r="C37" s="1"/>
      <c r="D37" s="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15.75" customHeight="1">
      <c r="A38" s="1"/>
      <c r="B38" s="1"/>
      <c r="C38" s="1"/>
      <c r="D38" s="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5.75" customHeight="1">
      <c r="A39" s="1"/>
      <c r="B39" s="1"/>
      <c r="C39" s="1"/>
      <c r="D39" s="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5.75" customHeight="1">
      <c r="A40" s="1"/>
      <c r="B40" s="1"/>
      <c r="C40" s="1"/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5.75" customHeight="1">
      <c r="A41" s="1"/>
      <c r="B41" s="1"/>
      <c r="C41" s="1"/>
      <c r="D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5.75" customHeight="1">
      <c r="A42" s="1"/>
      <c r="B42" s="1"/>
      <c r="C42" s="1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5.75" customHeight="1">
      <c r="A43" s="1"/>
      <c r="B43" s="1"/>
      <c r="C43" s="1"/>
      <c r="D43" s="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5.75" customHeight="1">
      <c r="A44" s="1"/>
      <c r="B44" s="1"/>
      <c r="C44" s="1"/>
      <c r="D44" s="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5.75" customHeight="1">
      <c r="A45" s="1"/>
      <c r="B45" s="1"/>
      <c r="C45" s="1"/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5.75" customHeight="1">
      <c r="A46" s="1"/>
      <c r="B46" s="1"/>
      <c r="C46" s="1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5.75" customHeight="1">
      <c r="A47" s="1"/>
      <c r="B47" s="1"/>
      <c r="C47" s="1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5.75" customHeight="1">
      <c r="A48" s="1"/>
      <c r="B48" s="1"/>
      <c r="C48" s="1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5.75" customHeight="1">
      <c r="A49" s="1"/>
      <c r="B49" s="1"/>
      <c r="C49" s="1"/>
      <c r="D49" s="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5.75" customHeight="1">
      <c r="A50" s="1"/>
      <c r="B50" s="1"/>
      <c r="C50" s="1"/>
      <c r="D50" s="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5.75" customHeight="1">
      <c r="A51" s="1"/>
      <c r="B51" s="1"/>
      <c r="C51" s="1"/>
      <c r="D51" s="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5.75" customHeight="1">
      <c r="A52" s="1"/>
      <c r="B52" s="1"/>
      <c r="C52" s="1"/>
      <c r="D52" s="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5.75" customHeight="1">
      <c r="A53" s="1"/>
      <c r="B53" s="1"/>
      <c r="C53" s="1"/>
      <c r="D53" s="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5.75" customHeight="1">
      <c r="A54" s="1"/>
      <c r="B54" s="1"/>
      <c r="C54" s="1"/>
      <c r="D54" s="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5.75" customHeight="1">
      <c r="A55" s="1"/>
      <c r="B55" s="1"/>
      <c r="C55" s="1"/>
      <c r="D55" s="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5.75" customHeight="1">
      <c r="A56" s="1"/>
      <c r="B56" s="1"/>
      <c r="C56" s="1"/>
      <c r="D56" s="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5.75" customHeight="1">
      <c r="A57" s="1"/>
      <c r="B57" s="1"/>
      <c r="C57" s="1"/>
      <c r="D57" s="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5.75" customHeight="1">
      <c r="A58" s="1"/>
      <c r="B58" s="1"/>
      <c r="C58" s="1"/>
      <c r="D58" s="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5.75" customHeight="1">
      <c r="A59" s="1"/>
      <c r="B59" s="1"/>
      <c r="C59" s="1"/>
      <c r="D59" s="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5.75" customHeight="1">
      <c r="A60" s="1"/>
      <c r="B60" s="1"/>
      <c r="C60" s="1"/>
      <c r="D60" s="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5.75" customHeight="1">
      <c r="A61" s="1"/>
      <c r="B61" s="1"/>
      <c r="C61" s="1"/>
      <c r="D61" s="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5.75" customHeight="1">
      <c r="A62" s="1"/>
      <c r="B62" s="1"/>
      <c r="C62" s="1"/>
      <c r="D62" s="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5.75" customHeight="1">
      <c r="A63" s="1"/>
      <c r="B63" s="1"/>
      <c r="C63" s="1"/>
      <c r="D63" s="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5.75" customHeight="1">
      <c r="A64" s="1"/>
      <c r="B64" s="1"/>
      <c r="C64" s="1"/>
      <c r="D64" s="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5.75" customHeight="1">
      <c r="A65" s="1"/>
      <c r="B65" s="1"/>
      <c r="C65" s="1"/>
      <c r="D65" s="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5.75" customHeight="1">
      <c r="A66" s="1"/>
      <c r="B66" s="1"/>
      <c r="C66" s="1"/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5.75" customHeight="1">
      <c r="A67" s="1"/>
      <c r="B67" s="1"/>
      <c r="C67" s="1"/>
      <c r="D67" s="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5.75" customHeight="1">
      <c r="A68" s="1"/>
      <c r="B68" s="1"/>
      <c r="C68" s="1"/>
      <c r="D68" s="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5.75" customHeight="1">
      <c r="A69" s="1"/>
      <c r="B69" s="1"/>
      <c r="C69" s="1"/>
      <c r="D69" s="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5.75" customHeight="1">
      <c r="A70" s="1"/>
      <c r="B70" s="1"/>
      <c r="C70" s="1"/>
      <c r="D70" s="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5.75" customHeight="1">
      <c r="A71" s="1"/>
      <c r="B71" s="1"/>
      <c r="C71" s="1"/>
      <c r="D71" s="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5.75" customHeight="1">
      <c r="A72" s="1"/>
      <c r="B72" s="1"/>
      <c r="C72" s="1"/>
      <c r="D72" s="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5.75" customHeight="1">
      <c r="A73" s="1"/>
      <c r="B73" s="1"/>
      <c r="C73" s="1"/>
      <c r="D73" s="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5.75" customHeight="1">
      <c r="A74" s="1"/>
      <c r="B74" s="1"/>
      <c r="C74" s="1"/>
      <c r="D74" s="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5.75" customHeight="1">
      <c r="A75" s="1"/>
      <c r="B75" s="1"/>
      <c r="C75" s="1"/>
      <c r="D75" s="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4:$H$12"/>
  <mergeCells count="1">
    <mergeCell ref="C2:F2"/>
  </mergeCells>
  <dataValidations>
    <dataValidation type="list" allowBlank="1" showInputMessage="1" showErrorMessage="1" prompt="Tipo de Viculación - Seleccionar si el integrante es un semillero, monitor, aistente a docencia, profesional de apoyo, etc" sqref="D5:D75">
      <formula1>"Director grupo,docente investigador,Investigador externo,Semillero,monitor,profesional de investigación vinculado al grupo,Profesional de apoyo otras areas,Asistente de investigación"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25.29"/>
    <col customWidth="1" min="3" max="3" width="12.86"/>
    <col customWidth="1" min="4" max="4" width="8.71"/>
    <col customWidth="1" min="5" max="5" width="11.57"/>
    <col customWidth="1" min="6" max="6" width="13.86"/>
    <col customWidth="1" min="7" max="7" width="10.0"/>
    <col customWidth="1" min="8" max="8" width="16.29"/>
    <col customWidth="1" min="9" max="9" width="11.43"/>
    <col customWidth="1" min="10" max="10" width="14.86"/>
    <col customWidth="1" min="11" max="20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8" t="s">
        <v>55</v>
      </c>
      <c r="B2" s="10"/>
      <c r="C2" s="1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41.25" customHeight="1">
      <c r="A4" s="14" t="s">
        <v>23</v>
      </c>
      <c r="B4" s="14" t="s">
        <v>329</v>
      </c>
      <c r="C4" s="14" t="s">
        <v>58</v>
      </c>
      <c r="D4" s="14" t="s">
        <v>330</v>
      </c>
      <c r="E4" s="14" t="s">
        <v>331</v>
      </c>
      <c r="F4" s="14" t="s">
        <v>332</v>
      </c>
      <c r="G4" s="14" t="s">
        <v>399</v>
      </c>
      <c r="H4" s="14" t="s">
        <v>334</v>
      </c>
      <c r="I4" s="35" t="s">
        <v>400</v>
      </c>
      <c r="J4" s="99" t="s">
        <v>401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ht="51.0" customHeight="1">
      <c r="A5" s="24">
        <v>1.0</v>
      </c>
      <c r="B5" s="16" t="s">
        <v>402</v>
      </c>
      <c r="C5" s="16" t="s">
        <v>403</v>
      </c>
      <c r="D5" s="16">
        <v>1.0</v>
      </c>
      <c r="E5" s="24" t="s">
        <v>340</v>
      </c>
      <c r="F5" s="24" t="s">
        <v>348</v>
      </c>
      <c r="G5" s="98">
        <v>42125.0</v>
      </c>
      <c r="H5" s="16"/>
      <c r="I5" s="1"/>
      <c r="J5" s="16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24">
        <v>8.0</v>
      </c>
      <c r="B6" s="24"/>
      <c r="C6" s="24"/>
      <c r="D6" s="24"/>
      <c r="E6" s="24"/>
      <c r="F6" s="24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24">
        <v>9.0</v>
      </c>
      <c r="B7" s="24"/>
      <c r="C7" s="24"/>
      <c r="D7" s="24"/>
      <c r="E7" s="24"/>
      <c r="F7" s="24"/>
      <c r="G7" s="24"/>
      <c r="H7" s="24"/>
      <c r="I7" s="24"/>
      <c r="J7" s="24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24">
        <v>10.0</v>
      </c>
      <c r="B8" s="24"/>
      <c r="C8" s="24"/>
      <c r="D8" s="24"/>
      <c r="E8" s="24"/>
      <c r="F8" s="24"/>
      <c r="G8" s="24"/>
      <c r="H8" s="24"/>
      <c r="I8" s="24"/>
      <c r="J8" s="24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24">
        <v>11.0</v>
      </c>
      <c r="B9" s="24"/>
      <c r="C9" s="24"/>
      <c r="D9" s="24"/>
      <c r="E9" s="24"/>
      <c r="F9" s="24"/>
      <c r="G9" s="24"/>
      <c r="H9" s="24"/>
      <c r="I9" s="24"/>
      <c r="J9" s="24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24">
        <v>12.0</v>
      </c>
      <c r="B10" s="24"/>
      <c r="C10" s="24"/>
      <c r="D10" s="24"/>
      <c r="E10" s="24"/>
      <c r="F10" s="24"/>
      <c r="G10" s="24"/>
      <c r="H10" s="24"/>
      <c r="I10" s="24"/>
      <c r="J10" s="24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24">
        <v>13.0</v>
      </c>
      <c r="B11" s="24"/>
      <c r="C11" s="24"/>
      <c r="D11" s="24"/>
      <c r="E11" s="24"/>
      <c r="F11" s="24"/>
      <c r="G11" s="24"/>
      <c r="H11" s="24"/>
      <c r="I11" s="24"/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24">
        <v>14.0</v>
      </c>
      <c r="B12" s="24"/>
      <c r="C12" s="24"/>
      <c r="D12" s="24"/>
      <c r="E12" s="24"/>
      <c r="F12" s="24"/>
      <c r="G12" s="24"/>
      <c r="H12" s="24"/>
      <c r="I12" s="24"/>
      <c r="J12" s="24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24">
        <v>15.0</v>
      </c>
      <c r="B13" s="24"/>
      <c r="C13" s="24"/>
      <c r="D13" s="24"/>
      <c r="E13" s="24"/>
      <c r="F13" s="24"/>
      <c r="G13" s="24"/>
      <c r="H13" s="24"/>
      <c r="I13" s="24"/>
      <c r="J13" s="24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24">
        <v>16.0</v>
      </c>
      <c r="B14" s="24"/>
      <c r="C14" s="24"/>
      <c r="D14" s="24"/>
      <c r="E14" s="24"/>
      <c r="F14" s="24"/>
      <c r="G14" s="24"/>
      <c r="H14" s="24"/>
      <c r="I14" s="24"/>
      <c r="J14" s="24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24">
        <v>17.0</v>
      </c>
      <c r="B15" s="24"/>
      <c r="C15" s="24"/>
      <c r="D15" s="24"/>
      <c r="E15" s="24"/>
      <c r="F15" s="24"/>
      <c r="G15" s="24"/>
      <c r="H15" s="24"/>
      <c r="I15" s="24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24">
        <v>18.0</v>
      </c>
      <c r="B16" s="24"/>
      <c r="C16" s="24"/>
      <c r="D16" s="24"/>
      <c r="E16" s="24"/>
      <c r="F16" s="24"/>
      <c r="G16" s="24"/>
      <c r="H16" s="24"/>
      <c r="I16" s="24"/>
      <c r="J16" s="24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24">
        <v>19.0</v>
      </c>
      <c r="B17" s="24"/>
      <c r="C17" s="24"/>
      <c r="D17" s="24"/>
      <c r="E17" s="24"/>
      <c r="F17" s="24"/>
      <c r="G17" s="24"/>
      <c r="H17" s="24"/>
      <c r="I17" s="24"/>
      <c r="J17" s="24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24">
        <v>20.0</v>
      </c>
      <c r="B18" s="24"/>
      <c r="C18" s="24"/>
      <c r="D18" s="24"/>
      <c r="E18" s="24"/>
      <c r="F18" s="24"/>
      <c r="G18" s="24"/>
      <c r="H18" s="24"/>
      <c r="I18" s="24"/>
      <c r="J18" s="24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24">
        <v>21.0</v>
      </c>
      <c r="B19" s="24"/>
      <c r="C19" s="24"/>
      <c r="D19" s="24"/>
      <c r="E19" s="24"/>
      <c r="F19" s="24"/>
      <c r="G19" s="24"/>
      <c r="H19" s="24"/>
      <c r="I19" s="24"/>
      <c r="J19" s="24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24">
        <v>22.0</v>
      </c>
      <c r="B20" s="24"/>
      <c r="C20" s="24"/>
      <c r="D20" s="24"/>
      <c r="E20" s="24"/>
      <c r="F20" s="24"/>
      <c r="G20" s="24"/>
      <c r="H20" s="24"/>
      <c r="I20" s="24"/>
      <c r="J20" s="24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5.75" customHeight="1">
      <c r="A21" s="24">
        <v>23.0</v>
      </c>
      <c r="B21" s="24"/>
      <c r="C21" s="24"/>
      <c r="D21" s="24"/>
      <c r="E21" s="24"/>
      <c r="F21" s="24"/>
      <c r="G21" s="24"/>
      <c r="H21" s="24"/>
      <c r="I21" s="24"/>
      <c r="J21" s="24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24">
        <v>24.0</v>
      </c>
      <c r="B22" s="24"/>
      <c r="C22" s="24"/>
      <c r="D22" s="24"/>
      <c r="E22" s="24"/>
      <c r="F22" s="24"/>
      <c r="G22" s="24"/>
      <c r="H22" s="24"/>
      <c r="I22" s="24"/>
      <c r="J22" s="24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24">
        <v>25.0</v>
      </c>
      <c r="B23" s="24"/>
      <c r="C23" s="24"/>
      <c r="D23" s="24"/>
      <c r="E23" s="24"/>
      <c r="F23" s="24"/>
      <c r="G23" s="24"/>
      <c r="H23" s="24"/>
      <c r="I23" s="24"/>
      <c r="J23" s="24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24">
        <v>26.0</v>
      </c>
      <c r="B24" s="24"/>
      <c r="C24" s="24"/>
      <c r="D24" s="24"/>
      <c r="E24" s="24"/>
      <c r="F24" s="24"/>
      <c r="G24" s="24"/>
      <c r="H24" s="24"/>
      <c r="I24" s="24"/>
      <c r="J24" s="24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24">
        <v>27.0</v>
      </c>
      <c r="B25" s="24"/>
      <c r="C25" s="24"/>
      <c r="D25" s="24"/>
      <c r="E25" s="24"/>
      <c r="F25" s="24"/>
      <c r="G25" s="24"/>
      <c r="H25" s="24"/>
      <c r="I25" s="24"/>
      <c r="J25" s="24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24">
        <v>28.0</v>
      </c>
      <c r="B26" s="24"/>
      <c r="C26" s="24"/>
      <c r="D26" s="24"/>
      <c r="E26" s="24"/>
      <c r="F26" s="24"/>
      <c r="G26" s="24"/>
      <c r="H26" s="24"/>
      <c r="I26" s="24"/>
      <c r="J26" s="24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24">
        <v>29.0</v>
      </c>
      <c r="B27" s="24"/>
      <c r="C27" s="24"/>
      <c r="D27" s="24"/>
      <c r="E27" s="24"/>
      <c r="F27" s="24"/>
      <c r="G27" s="24"/>
      <c r="H27" s="24"/>
      <c r="I27" s="24"/>
      <c r="J27" s="24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24">
        <v>30.0</v>
      </c>
      <c r="B28" s="24"/>
      <c r="C28" s="24"/>
      <c r="D28" s="24"/>
      <c r="E28" s="24"/>
      <c r="F28" s="24"/>
      <c r="G28" s="24"/>
      <c r="H28" s="24"/>
      <c r="I28" s="24"/>
      <c r="J28" s="24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24">
        <v>31.0</v>
      </c>
      <c r="B29" s="24"/>
      <c r="C29" s="24"/>
      <c r="D29" s="24"/>
      <c r="E29" s="24"/>
      <c r="F29" s="24"/>
      <c r="G29" s="24"/>
      <c r="H29" s="24"/>
      <c r="I29" s="24"/>
      <c r="J29" s="24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24">
        <v>32.0</v>
      </c>
      <c r="B30" s="24"/>
      <c r="C30" s="24"/>
      <c r="D30" s="24"/>
      <c r="E30" s="24"/>
      <c r="F30" s="24"/>
      <c r="G30" s="24"/>
      <c r="H30" s="24"/>
      <c r="I30" s="24"/>
      <c r="J30" s="24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24">
        <v>33.0</v>
      </c>
      <c r="B31" s="24"/>
      <c r="C31" s="24"/>
      <c r="D31" s="24"/>
      <c r="E31" s="24"/>
      <c r="F31" s="24"/>
      <c r="G31" s="24"/>
      <c r="H31" s="24"/>
      <c r="I31" s="24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24">
        <v>34.0</v>
      </c>
      <c r="B32" s="24"/>
      <c r="C32" s="24"/>
      <c r="D32" s="24"/>
      <c r="E32" s="24"/>
      <c r="F32" s="24"/>
      <c r="G32" s="24"/>
      <c r="H32" s="24"/>
      <c r="I32" s="24"/>
      <c r="J32" s="24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24">
        <v>35.0</v>
      </c>
      <c r="B33" s="24"/>
      <c r="C33" s="24"/>
      <c r="D33" s="24"/>
      <c r="E33" s="24"/>
      <c r="F33" s="24"/>
      <c r="G33" s="24"/>
      <c r="H33" s="24"/>
      <c r="I33" s="24"/>
      <c r="J33" s="24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24">
        <v>36.0</v>
      </c>
      <c r="B34" s="24"/>
      <c r="C34" s="24"/>
      <c r="D34" s="24"/>
      <c r="E34" s="24"/>
      <c r="F34" s="24"/>
      <c r="G34" s="24"/>
      <c r="H34" s="24"/>
      <c r="I34" s="24"/>
      <c r="J34" s="24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24">
        <v>37.0</v>
      </c>
      <c r="B35" s="24"/>
      <c r="C35" s="24"/>
      <c r="D35" s="24"/>
      <c r="E35" s="24"/>
      <c r="F35" s="24"/>
      <c r="G35" s="24"/>
      <c r="H35" s="24"/>
      <c r="I35" s="24"/>
      <c r="J35" s="24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24">
        <v>38.0</v>
      </c>
      <c r="B36" s="24"/>
      <c r="C36" s="24"/>
      <c r="D36" s="24"/>
      <c r="E36" s="24"/>
      <c r="F36" s="24"/>
      <c r="G36" s="24"/>
      <c r="H36" s="24"/>
      <c r="I36" s="24"/>
      <c r="J36" s="24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24">
        <v>39.0</v>
      </c>
      <c r="B37" s="24"/>
      <c r="C37" s="24"/>
      <c r="D37" s="24"/>
      <c r="E37" s="24"/>
      <c r="F37" s="24"/>
      <c r="G37" s="24"/>
      <c r="H37" s="24"/>
      <c r="I37" s="24"/>
      <c r="J37" s="24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24">
        <v>40.0</v>
      </c>
      <c r="B38" s="24"/>
      <c r="C38" s="24"/>
      <c r="D38" s="24"/>
      <c r="E38" s="24"/>
      <c r="F38" s="24"/>
      <c r="G38" s="24"/>
      <c r="H38" s="24"/>
      <c r="I38" s="24"/>
      <c r="J38" s="24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24">
        <v>41.0</v>
      </c>
      <c r="B39" s="24"/>
      <c r="C39" s="24"/>
      <c r="D39" s="24"/>
      <c r="E39" s="24"/>
      <c r="F39" s="24"/>
      <c r="G39" s="24"/>
      <c r="H39" s="24"/>
      <c r="I39" s="24"/>
      <c r="J39" s="24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24">
        <v>42.0</v>
      </c>
      <c r="B40" s="24"/>
      <c r="C40" s="24"/>
      <c r="D40" s="24"/>
      <c r="E40" s="24"/>
      <c r="F40" s="24"/>
      <c r="G40" s="24"/>
      <c r="H40" s="24"/>
      <c r="I40" s="24"/>
      <c r="J40" s="24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24">
        <v>43.0</v>
      </c>
      <c r="B41" s="24"/>
      <c r="C41" s="24"/>
      <c r="D41" s="24"/>
      <c r="E41" s="24"/>
      <c r="F41" s="24"/>
      <c r="G41" s="24"/>
      <c r="H41" s="24"/>
      <c r="I41" s="24"/>
      <c r="J41" s="24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>
    <dataValidation type="custom" allowBlank="1" showErrorMessage="1" sqref="H5:H994">
      <formula1>GTE(LEN(H5),(2))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32.43"/>
    <col customWidth="1" min="3" max="4" width="8.71"/>
    <col customWidth="1" min="5" max="5" width="11.43"/>
    <col customWidth="1" min="6" max="7" width="15.71"/>
    <col customWidth="1" min="8" max="8" width="11.86"/>
    <col customWidth="1" min="9" max="9" width="16.0"/>
    <col customWidth="1" min="10" max="10" width="20.86"/>
    <col customWidth="1" min="11" max="11" width="21.86"/>
    <col customWidth="1" min="12" max="21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8" t="s">
        <v>55</v>
      </c>
      <c r="B2" s="10"/>
      <c r="C2" s="12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43" t="s">
        <v>23</v>
      </c>
      <c r="B3" s="43" t="s">
        <v>329</v>
      </c>
      <c r="C3" s="43" t="s">
        <v>58</v>
      </c>
      <c r="D3" s="43" t="s">
        <v>330</v>
      </c>
      <c r="E3" s="43" t="s">
        <v>331</v>
      </c>
      <c r="F3" s="43" t="s">
        <v>332</v>
      </c>
      <c r="G3" s="15" t="s">
        <v>404</v>
      </c>
      <c r="H3" s="43" t="s">
        <v>405</v>
      </c>
      <c r="I3" s="43" t="s">
        <v>334</v>
      </c>
      <c r="J3" s="15" t="s">
        <v>336</v>
      </c>
      <c r="K3" s="53" t="s">
        <v>401</v>
      </c>
      <c r="L3" s="53"/>
      <c r="M3" s="1"/>
      <c r="N3" s="1"/>
      <c r="O3" s="1"/>
      <c r="P3" s="1"/>
      <c r="Q3" s="1"/>
      <c r="R3" s="1"/>
      <c r="S3" s="1"/>
      <c r="T3" s="1"/>
      <c r="U3" s="1"/>
    </row>
    <row r="4" ht="135.0" customHeight="1">
      <c r="A4" s="16">
        <v>1.0</v>
      </c>
      <c r="B4" s="16" t="s">
        <v>406</v>
      </c>
      <c r="C4" s="16" t="s">
        <v>407</v>
      </c>
      <c r="D4" s="16" t="s">
        <v>408</v>
      </c>
      <c r="E4" s="16" t="s">
        <v>409</v>
      </c>
      <c r="F4" s="16" t="s">
        <v>407</v>
      </c>
      <c r="G4" s="16"/>
      <c r="H4" s="16" t="s">
        <v>410</v>
      </c>
      <c r="I4" s="16"/>
      <c r="J4" s="16"/>
      <c r="K4" s="16"/>
      <c r="L4" s="1"/>
      <c r="M4" s="1"/>
      <c r="N4" s="1"/>
      <c r="O4" s="1"/>
      <c r="P4" s="1"/>
      <c r="Q4" s="1"/>
      <c r="R4" s="1"/>
      <c r="S4" s="1"/>
      <c r="T4" s="1"/>
      <c r="U4" s="1"/>
    </row>
    <row r="5" ht="60.0" customHeight="1">
      <c r="A5" s="16">
        <v>2.0</v>
      </c>
      <c r="B5" s="16" t="s">
        <v>411</v>
      </c>
      <c r="C5" s="16" t="s">
        <v>407</v>
      </c>
      <c r="D5" s="16" t="s">
        <v>408</v>
      </c>
      <c r="E5" s="16" t="s">
        <v>412</v>
      </c>
      <c r="F5" s="16" t="s">
        <v>407</v>
      </c>
      <c r="G5" s="16"/>
      <c r="H5" s="16" t="s">
        <v>413</v>
      </c>
      <c r="I5" s="16"/>
      <c r="J5" s="16"/>
      <c r="K5" s="16"/>
      <c r="L5" s="1"/>
      <c r="M5" s="1"/>
      <c r="N5" s="1"/>
      <c r="O5" s="1"/>
      <c r="P5" s="1"/>
      <c r="Q5" s="1"/>
      <c r="R5" s="1"/>
      <c r="S5" s="1"/>
      <c r="T5" s="1"/>
      <c r="U5" s="1"/>
    </row>
    <row r="6" ht="60.0" customHeight="1">
      <c r="A6" s="16">
        <v>3.0</v>
      </c>
      <c r="B6" s="16" t="s">
        <v>414</v>
      </c>
      <c r="C6" s="16" t="s">
        <v>407</v>
      </c>
      <c r="D6" s="16" t="s">
        <v>408</v>
      </c>
      <c r="E6" s="16" t="s">
        <v>412</v>
      </c>
      <c r="F6" s="16" t="s">
        <v>407</v>
      </c>
      <c r="G6" s="16"/>
      <c r="H6" s="16" t="s">
        <v>415</v>
      </c>
      <c r="I6" s="16"/>
      <c r="J6" s="16"/>
      <c r="K6" s="16"/>
      <c r="L6" s="1"/>
      <c r="M6" s="1"/>
      <c r="N6" s="1"/>
      <c r="O6" s="1"/>
      <c r="P6" s="1"/>
      <c r="Q6" s="1"/>
      <c r="R6" s="1"/>
      <c r="S6" s="1"/>
      <c r="T6" s="1"/>
      <c r="U6" s="1"/>
    </row>
    <row r="7" ht="60.0" customHeight="1">
      <c r="A7" s="16">
        <v>4.0</v>
      </c>
      <c r="B7" s="16" t="s">
        <v>416</v>
      </c>
      <c r="C7" s="16" t="s">
        <v>407</v>
      </c>
      <c r="D7" s="16" t="s">
        <v>408</v>
      </c>
      <c r="E7" s="16" t="s">
        <v>412</v>
      </c>
      <c r="F7" s="16" t="s">
        <v>407</v>
      </c>
      <c r="G7" s="16"/>
      <c r="H7" s="16" t="s">
        <v>415</v>
      </c>
      <c r="I7" s="16"/>
      <c r="J7" s="16"/>
      <c r="K7" s="16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16">
        <v>5.0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5.75" customHeight="1">
      <c r="G23" s="2"/>
    </row>
    <row r="24" ht="15.75" customHeight="1">
      <c r="G24" s="2"/>
    </row>
    <row r="25" ht="15.75" customHeight="1">
      <c r="G25" s="2"/>
    </row>
    <row r="26" ht="15.75" customHeight="1">
      <c r="G26" s="2"/>
    </row>
    <row r="27" ht="15.75" customHeight="1">
      <c r="G27" s="2"/>
    </row>
    <row r="28" ht="15.75" customHeight="1">
      <c r="G28" s="2"/>
    </row>
    <row r="29" ht="15.75" customHeight="1">
      <c r="G29" s="2"/>
    </row>
    <row r="30" ht="15.75" customHeight="1">
      <c r="G30" s="2"/>
    </row>
    <row r="31" ht="15.75" customHeight="1">
      <c r="G31" s="2"/>
    </row>
    <row r="32" ht="15.75" customHeight="1">
      <c r="G32" s="2"/>
    </row>
    <row r="33" ht="15.75" customHeight="1">
      <c r="G33" s="2"/>
    </row>
    <row r="34" ht="15.75" customHeight="1">
      <c r="G34" s="2"/>
    </row>
    <row r="35" ht="15.75" customHeight="1">
      <c r="G35" s="2"/>
    </row>
    <row r="36" ht="15.75" customHeight="1">
      <c r="G36" s="2"/>
    </row>
    <row r="37" ht="15.75" customHeight="1">
      <c r="G37" s="2"/>
    </row>
    <row r="38" ht="15.75" customHeight="1">
      <c r="G38" s="2"/>
    </row>
    <row r="39" ht="15.75" customHeight="1">
      <c r="G39" s="2"/>
    </row>
    <row r="40" ht="15.75" customHeight="1">
      <c r="G40" s="2"/>
    </row>
    <row r="41" ht="15.75" customHeight="1">
      <c r="G41" s="2"/>
    </row>
    <row r="42" ht="15.75" customHeight="1">
      <c r="G42" s="2"/>
    </row>
    <row r="43" ht="15.75" customHeight="1">
      <c r="G43" s="2"/>
    </row>
    <row r="44" ht="15.75" customHeight="1">
      <c r="G44" s="2"/>
    </row>
    <row r="45" ht="15.75" customHeight="1">
      <c r="G45" s="2"/>
    </row>
    <row r="46" ht="15.75" customHeight="1">
      <c r="G46" s="2"/>
    </row>
    <row r="47" ht="15.75" customHeight="1">
      <c r="G47" s="2"/>
    </row>
    <row r="48" ht="15.75" customHeight="1">
      <c r="G48" s="2"/>
    </row>
    <row r="49" ht="15.75" customHeight="1">
      <c r="G49" s="2"/>
    </row>
    <row r="50" ht="15.75" customHeight="1">
      <c r="G50" s="2"/>
    </row>
    <row r="51" ht="15.75" customHeight="1">
      <c r="G51" s="2"/>
    </row>
    <row r="52" ht="15.75" customHeight="1">
      <c r="G52" s="2"/>
    </row>
    <row r="53" ht="15.75" customHeight="1">
      <c r="G53" s="2"/>
    </row>
    <row r="54" ht="15.75" customHeight="1">
      <c r="G54" s="2"/>
    </row>
    <row r="55" ht="15.75" customHeight="1">
      <c r="G55" s="2"/>
    </row>
    <row r="56" ht="15.75" customHeight="1">
      <c r="G56" s="2"/>
    </row>
    <row r="57" ht="15.75" customHeight="1">
      <c r="G57" s="2"/>
    </row>
    <row r="58" ht="15.75" customHeight="1">
      <c r="G58" s="2"/>
    </row>
    <row r="59" ht="15.75" customHeight="1">
      <c r="G59" s="2"/>
    </row>
    <row r="60" ht="15.75" customHeight="1">
      <c r="G60" s="2"/>
    </row>
    <row r="61" ht="15.75" customHeight="1">
      <c r="G61" s="2"/>
    </row>
    <row r="62" ht="15.75" customHeight="1">
      <c r="G62" s="2"/>
    </row>
    <row r="63" ht="15.75" customHeight="1">
      <c r="G63" s="2"/>
    </row>
    <row r="64" ht="15.75" customHeight="1">
      <c r="G64" s="2"/>
    </row>
    <row r="65" ht="15.75" customHeight="1">
      <c r="G65" s="2"/>
    </row>
    <row r="66" ht="15.75" customHeight="1">
      <c r="G66" s="2"/>
    </row>
    <row r="67" ht="15.75" customHeight="1">
      <c r="G67" s="2"/>
    </row>
    <row r="68" ht="15.75" customHeight="1">
      <c r="G68" s="2"/>
    </row>
    <row r="69" ht="15.75" customHeight="1">
      <c r="G69" s="2"/>
    </row>
    <row r="70" ht="15.75" customHeight="1">
      <c r="G70" s="2"/>
    </row>
    <row r="71" ht="15.75" customHeight="1">
      <c r="G71" s="2"/>
    </row>
    <row r="72" ht="15.75" customHeight="1">
      <c r="G72" s="2"/>
    </row>
    <row r="73" ht="15.75" customHeight="1">
      <c r="G73" s="2"/>
    </row>
    <row r="74" ht="15.75" customHeight="1">
      <c r="G74" s="2"/>
    </row>
    <row r="75" ht="15.75" customHeight="1">
      <c r="G75" s="2"/>
    </row>
    <row r="76" ht="15.75" customHeight="1">
      <c r="G76" s="2"/>
    </row>
    <row r="77" ht="15.75" customHeight="1">
      <c r="G77" s="2"/>
    </row>
    <row r="78" ht="15.75" customHeight="1">
      <c r="G78" s="2"/>
    </row>
    <row r="79" ht="15.75" customHeight="1">
      <c r="G79" s="2"/>
    </row>
    <row r="80" ht="15.75" customHeight="1">
      <c r="G80" s="2"/>
    </row>
    <row r="81" ht="15.75" customHeight="1">
      <c r="G81" s="2"/>
    </row>
    <row r="82" ht="15.75" customHeight="1">
      <c r="G82" s="2"/>
    </row>
    <row r="83" ht="15.75" customHeight="1">
      <c r="G83" s="2"/>
    </row>
    <row r="84" ht="15.75" customHeight="1">
      <c r="G84" s="2"/>
    </row>
    <row r="85" ht="15.75" customHeight="1">
      <c r="G85" s="2"/>
    </row>
    <row r="86" ht="15.75" customHeight="1">
      <c r="G86" s="2"/>
    </row>
    <row r="87" ht="15.75" customHeight="1">
      <c r="G87" s="2"/>
    </row>
    <row r="88" ht="15.75" customHeight="1">
      <c r="G88" s="2"/>
    </row>
    <row r="89" ht="15.75" customHeight="1">
      <c r="G89" s="2"/>
    </row>
    <row r="90" ht="15.75" customHeight="1">
      <c r="G90" s="2"/>
    </row>
    <row r="91" ht="15.75" customHeight="1">
      <c r="G91" s="2"/>
    </row>
    <row r="92" ht="15.75" customHeight="1">
      <c r="G92" s="2"/>
    </row>
    <row r="93" ht="15.75" customHeight="1">
      <c r="G93" s="2"/>
    </row>
    <row r="94" ht="15.75" customHeight="1">
      <c r="G94" s="2"/>
    </row>
    <row r="95" ht="15.75" customHeight="1">
      <c r="G95" s="2"/>
    </row>
    <row r="96" ht="15.75" customHeight="1">
      <c r="G96" s="2"/>
    </row>
    <row r="97" ht="15.75" customHeight="1">
      <c r="G97" s="2"/>
    </row>
    <row r="98" ht="15.75" customHeight="1">
      <c r="G98" s="2"/>
    </row>
    <row r="99" ht="15.75" customHeight="1">
      <c r="G99" s="2"/>
    </row>
    <row r="100" ht="15.75" customHeight="1">
      <c r="G100" s="2"/>
    </row>
    <row r="101" ht="15.75" customHeight="1">
      <c r="G101" s="2"/>
    </row>
    <row r="102" ht="15.75" customHeight="1">
      <c r="G102" s="2"/>
    </row>
    <row r="103" ht="15.75" customHeight="1">
      <c r="G103" s="2"/>
    </row>
    <row r="104" ht="15.75" customHeight="1">
      <c r="G104" s="2"/>
    </row>
    <row r="105" ht="15.75" customHeight="1">
      <c r="G105" s="2"/>
    </row>
    <row r="106" ht="15.75" customHeight="1">
      <c r="G106" s="2"/>
    </row>
    <row r="107" ht="15.75" customHeight="1">
      <c r="G107" s="2"/>
    </row>
    <row r="108" ht="15.75" customHeight="1">
      <c r="G108" s="2"/>
    </row>
    <row r="109" ht="15.75" customHeight="1">
      <c r="G109" s="2"/>
    </row>
    <row r="110" ht="15.75" customHeight="1">
      <c r="G110" s="2"/>
    </row>
    <row r="111" ht="15.75" customHeight="1">
      <c r="G111" s="2"/>
    </row>
    <row r="112" ht="15.75" customHeight="1">
      <c r="G112" s="2"/>
    </row>
    <row r="113" ht="15.75" customHeight="1">
      <c r="G113" s="2"/>
    </row>
    <row r="114" ht="15.75" customHeight="1">
      <c r="G114" s="2"/>
    </row>
    <row r="115" ht="15.75" customHeight="1">
      <c r="G115" s="2"/>
    </row>
    <row r="116" ht="15.75" customHeight="1">
      <c r="G116" s="2"/>
    </row>
    <row r="117" ht="15.75" customHeight="1">
      <c r="G117" s="2"/>
    </row>
    <row r="118" ht="15.75" customHeight="1">
      <c r="G118" s="2"/>
    </row>
    <row r="119" ht="15.75" customHeight="1">
      <c r="G119" s="2"/>
    </row>
    <row r="120" ht="15.75" customHeight="1">
      <c r="G120" s="2"/>
    </row>
    <row r="121" ht="15.75" customHeight="1">
      <c r="G121" s="2"/>
    </row>
    <row r="122" ht="15.75" customHeight="1">
      <c r="G122" s="2"/>
    </row>
    <row r="123" ht="15.75" customHeight="1">
      <c r="G123" s="2"/>
    </row>
    <row r="124" ht="15.75" customHeight="1">
      <c r="G124" s="2"/>
    </row>
    <row r="125" ht="15.75" customHeight="1">
      <c r="G125" s="2"/>
    </row>
    <row r="126" ht="15.75" customHeight="1">
      <c r="G126" s="2"/>
    </row>
    <row r="127" ht="15.75" customHeight="1">
      <c r="G127" s="2"/>
    </row>
    <row r="128" ht="15.75" customHeight="1">
      <c r="G128" s="2"/>
    </row>
    <row r="129" ht="15.75" customHeight="1">
      <c r="G129" s="2"/>
    </row>
    <row r="130" ht="15.75" customHeight="1">
      <c r="G130" s="2"/>
    </row>
    <row r="131" ht="15.75" customHeight="1">
      <c r="G131" s="2"/>
    </row>
    <row r="132" ht="15.75" customHeight="1">
      <c r="G132" s="2"/>
    </row>
    <row r="133" ht="15.75" customHeight="1">
      <c r="G133" s="2"/>
    </row>
    <row r="134" ht="15.75" customHeight="1">
      <c r="G134" s="2"/>
    </row>
    <row r="135" ht="15.75" customHeight="1">
      <c r="G135" s="2"/>
    </row>
    <row r="136" ht="15.75" customHeight="1">
      <c r="G136" s="2"/>
    </row>
    <row r="137" ht="15.75" customHeight="1">
      <c r="G137" s="2"/>
    </row>
    <row r="138" ht="15.75" customHeight="1">
      <c r="G138" s="2"/>
    </row>
    <row r="139" ht="15.75" customHeight="1">
      <c r="G139" s="2"/>
    </row>
    <row r="140" ht="15.75" customHeight="1">
      <c r="G140" s="2"/>
    </row>
    <row r="141" ht="15.75" customHeight="1">
      <c r="G141" s="2"/>
    </row>
    <row r="142" ht="15.75" customHeight="1">
      <c r="G142" s="2"/>
    </row>
    <row r="143" ht="15.75" customHeight="1">
      <c r="G143" s="2"/>
    </row>
    <row r="144" ht="15.75" customHeight="1">
      <c r="G144" s="2"/>
    </row>
    <row r="145" ht="15.75" customHeight="1">
      <c r="G145" s="2"/>
    </row>
    <row r="146" ht="15.75" customHeight="1">
      <c r="G146" s="2"/>
    </row>
    <row r="147" ht="15.75" customHeight="1">
      <c r="G147" s="2"/>
    </row>
    <row r="148" ht="15.75" customHeight="1">
      <c r="G148" s="2"/>
    </row>
    <row r="149" ht="15.75" customHeight="1">
      <c r="G149" s="2"/>
    </row>
    <row r="150" ht="15.75" customHeight="1">
      <c r="G150" s="2"/>
    </row>
    <row r="151" ht="15.75" customHeight="1">
      <c r="G151" s="2"/>
    </row>
    <row r="152" ht="15.75" customHeight="1">
      <c r="G152" s="2"/>
    </row>
    <row r="153" ht="15.75" customHeight="1">
      <c r="G153" s="2"/>
    </row>
    <row r="154" ht="15.75" customHeight="1">
      <c r="G154" s="2"/>
    </row>
    <row r="155" ht="15.75" customHeight="1">
      <c r="G155" s="2"/>
    </row>
    <row r="156" ht="15.75" customHeight="1">
      <c r="G156" s="2"/>
    </row>
    <row r="157" ht="15.75" customHeight="1">
      <c r="G157" s="2"/>
    </row>
    <row r="158" ht="15.75" customHeight="1">
      <c r="G158" s="2"/>
    </row>
    <row r="159" ht="15.75" customHeight="1">
      <c r="G159" s="2"/>
    </row>
    <row r="160" ht="15.75" customHeight="1">
      <c r="G160" s="2"/>
    </row>
    <row r="161" ht="15.75" customHeight="1">
      <c r="G161" s="2"/>
    </row>
    <row r="162" ht="15.75" customHeight="1">
      <c r="G162" s="2"/>
    </row>
    <row r="163" ht="15.75" customHeight="1">
      <c r="G163" s="2"/>
    </row>
    <row r="164" ht="15.75" customHeight="1">
      <c r="G164" s="2"/>
    </row>
    <row r="165" ht="15.75" customHeight="1">
      <c r="G165" s="2"/>
    </row>
    <row r="166" ht="15.75" customHeight="1">
      <c r="G166" s="2"/>
    </row>
    <row r="167" ht="15.75" customHeight="1">
      <c r="G167" s="2"/>
    </row>
    <row r="168" ht="15.75" customHeight="1">
      <c r="G168" s="2"/>
    </row>
    <row r="169" ht="15.75" customHeight="1">
      <c r="G169" s="2"/>
    </row>
    <row r="170" ht="15.75" customHeight="1">
      <c r="G170" s="2"/>
    </row>
    <row r="171" ht="15.75" customHeight="1">
      <c r="G171" s="2"/>
    </row>
    <row r="172" ht="15.75" customHeight="1">
      <c r="G172" s="2"/>
    </row>
    <row r="173" ht="15.75" customHeight="1">
      <c r="G173" s="2"/>
    </row>
    <row r="174" ht="15.75" customHeight="1">
      <c r="G174" s="2"/>
    </row>
    <row r="175" ht="15.75" customHeight="1">
      <c r="G175" s="2"/>
    </row>
    <row r="176" ht="15.75" customHeight="1">
      <c r="G176" s="2"/>
    </row>
    <row r="177" ht="15.75" customHeight="1">
      <c r="G177" s="2"/>
    </row>
    <row r="178" ht="15.75" customHeight="1">
      <c r="G178" s="2"/>
    </row>
    <row r="179" ht="15.75" customHeight="1">
      <c r="G179" s="2"/>
    </row>
    <row r="180" ht="15.75" customHeight="1">
      <c r="G180" s="2"/>
    </row>
    <row r="181" ht="15.75" customHeight="1">
      <c r="G181" s="2"/>
    </row>
    <row r="182" ht="15.75" customHeight="1">
      <c r="G182" s="2"/>
    </row>
    <row r="183" ht="15.75" customHeight="1">
      <c r="G183" s="2"/>
    </row>
    <row r="184" ht="15.75" customHeight="1">
      <c r="G184" s="2"/>
    </row>
    <row r="185" ht="15.75" customHeight="1">
      <c r="G185" s="2"/>
    </row>
    <row r="186" ht="15.75" customHeight="1">
      <c r="G186" s="2"/>
    </row>
    <row r="187" ht="15.75" customHeight="1">
      <c r="G187" s="2"/>
    </row>
    <row r="188" ht="15.75" customHeight="1">
      <c r="G188" s="2"/>
    </row>
    <row r="189" ht="15.75" customHeight="1">
      <c r="G189" s="2"/>
    </row>
    <row r="190" ht="15.75" customHeight="1">
      <c r="G190" s="2"/>
    </row>
    <row r="191" ht="15.75" customHeight="1">
      <c r="G191" s="2"/>
    </row>
    <row r="192" ht="15.75" customHeight="1">
      <c r="G192" s="2"/>
    </row>
    <row r="193" ht="15.75" customHeight="1">
      <c r="G193" s="2"/>
    </row>
    <row r="194" ht="15.75" customHeight="1">
      <c r="G194" s="2"/>
    </row>
    <row r="195" ht="15.75" customHeight="1">
      <c r="G195" s="2"/>
    </row>
    <row r="196" ht="15.75" customHeight="1">
      <c r="G196" s="2"/>
    </row>
    <row r="197" ht="15.75" customHeight="1">
      <c r="G197" s="2"/>
    </row>
    <row r="198" ht="15.75" customHeight="1">
      <c r="G198" s="2"/>
    </row>
    <row r="199" ht="15.75" customHeight="1">
      <c r="G199" s="2"/>
    </row>
    <row r="200" ht="15.75" customHeight="1">
      <c r="G200" s="2"/>
    </row>
    <row r="201" ht="15.75" customHeight="1">
      <c r="G201" s="2"/>
    </row>
    <row r="202" ht="15.75" customHeight="1">
      <c r="G202" s="2"/>
    </row>
    <row r="203" ht="15.75" customHeight="1">
      <c r="G203" s="2"/>
    </row>
    <row r="204" ht="15.75" customHeight="1">
      <c r="G204" s="2"/>
    </row>
    <row r="205" ht="15.75" customHeight="1">
      <c r="G205" s="2"/>
    </row>
    <row r="206" ht="15.75" customHeight="1">
      <c r="G206" s="2"/>
    </row>
    <row r="207" ht="15.75" customHeight="1">
      <c r="G207" s="2"/>
    </row>
    <row r="208" ht="15.75" customHeight="1">
      <c r="G208" s="2"/>
    </row>
    <row r="209" ht="15.75" customHeight="1">
      <c r="G209" s="2"/>
    </row>
    <row r="210" ht="15.75" customHeight="1">
      <c r="G210" s="2"/>
    </row>
    <row r="211" ht="15.75" customHeight="1">
      <c r="G211" s="2"/>
    </row>
    <row r="212" ht="15.75" customHeight="1">
      <c r="G212" s="2"/>
    </row>
    <row r="213" ht="15.75" customHeight="1">
      <c r="G213" s="2"/>
    </row>
    <row r="214" ht="15.75" customHeight="1">
      <c r="G214" s="2"/>
    </row>
    <row r="215" ht="15.75" customHeight="1">
      <c r="G215" s="2"/>
    </row>
    <row r="216" ht="15.75" customHeight="1">
      <c r="G216" s="2"/>
    </row>
    <row r="217" ht="15.75" customHeight="1">
      <c r="G217" s="2"/>
    </row>
    <row r="218" ht="15.75" customHeight="1">
      <c r="G218" s="2"/>
    </row>
    <row r="219" ht="15.75" customHeight="1">
      <c r="G219" s="2"/>
    </row>
    <row r="220" ht="15.75" customHeight="1">
      <c r="G220" s="2"/>
    </row>
    <row r="221" ht="15.75" customHeight="1">
      <c r="G221" s="2"/>
    </row>
    <row r="222" ht="15.75" customHeight="1">
      <c r="G222" s="2"/>
    </row>
    <row r="223" ht="15.75" customHeight="1">
      <c r="G223" s="2"/>
    </row>
    <row r="224" ht="15.75" customHeight="1">
      <c r="G224" s="2"/>
    </row>
    <row r="225" ht="15.75" customHeight="1">
      <c r="G225" s="2"/>
    </row>
    <row r="226" ht="15.75" customHeight="1">
      <c r="G226" s="2"/>
    </row>
    <row r="227" ht="15.75" customHeight="1">
      <c r="G227" s="2"/>
    </row>
    <row r="228" ht="15.75" customHeight="1">
      <c r="G228" s="2"/>
    </row>
    <row r="229" ht="15.75" customHeight="1">
      <c r="G229" s="2"/>
    </row>
    <row r="230" ht="15.75" customHeight="1">
      <c r="G230" s="2"/>
    </row>
    <row r="231" ht="15.75" customHeight="1">
      <c r="G231" s="2"/>
    </row>
    <row r="232" ht="15.75" customHeight="1">
      <c r="G232" s="2"/>
    </row>
    <row r="233" ht="15.75" customHeight="1">
      <c r="G233" s="2"/>
    </row>
    <row r="234" ht="15.75" customHeight="1">
      <c r="G234" s="2"/>
    </row>
    <row r="235" ht="15.75" customHeight="1">
      <c r="G235" s="2"/>
    </row>
    <row r="236" ht="15.75" customHeight="1">
      <c r="G236" s="2"/>
    </row>
    <row r="237" ht="15.75" customHeight="1">
      <c r="G237" s="2"/>
    </row>
    <row r="238" ht="15.75" customHeight="1">
      <c r="G238" s="2"/>
    </row>
    <row r="239" ht="15.75" customHeight="1">
      <c r="G239" s="2"/>
    </row>
    <row r="240" ht="15.75" customHeight="1">
      <c r="G240" s="2"/>
    </row>
    <row r="241" ht="15.75" customHeight="1">
      <c r="G241" s="2"/>
    </row>
    <row r="242" ht="15.75" customHeight="1">
      <c r="G242" s="2"/>
    </row>
    <row r="243" ht="15.75" customHeight="1">
      <c r="G243" s="2"/>
    </row>
    <row r="244" ht="15.75" customHeight="1">
      <c r="G244" s="2"/>
    </row>
    <row r="245" ht="15.75" customHeight="1">
      <c r="G245" s="2"/>
    </row>
    <row r="246" ht="15.75" customHeight="1">
      <c r="G246" s="2"/>
    </row>
    <row r="247" ht="15.75" customHeight="1">
      <c r="G247" s="2"/>
    </row>
    <row r="248" ht="15.75" customHeight="1">
      <c r="G248" s="2"/>
    </row>
    <row r="249" ht="15.75" customHeight="1">
      <c r="G249" s="2"/>
    </row>
    <row r="250" ht="15.75" customHeight="1">
      <c r="G250" s="2"/>
    </row>
    <row r="251" ht="15.75" customHeight="1">
      <c r="G251" s="2"/>
    </row>
    <row r="252" ht="15.75" customHeight="1">
      <c r="G252" s="2"/>
    </row>
    <row r="253" ht="15.75" customHeight="1">
      <c r="G253" s="2"/>
    </row>
    <row r="254" ht="15.75" customHeight="1">
      <c r="G254" s="2"/>
    </row>
    <row r="255" ht="15.75" customHeight="1">
      <c r="G255" s="2"/>
    </row>
    <row r="256" ht="15.75" customHeight="1">
      <c r="G256" s="2"/>
    </row>
    <row r="257" ht="15.75" customHeight="1">
      <c r="G257" s="2"/>
    </row>
    <row r="258" ht="15.75" customHeight="1">
      <c r="G258" s="2"/>
    </row>
    <row r="259" ht="15.75" customHeight="1">
      <c r="G259" s="2"/>
    </row>
    <row r="260" ht="15.75" customHeight="1">
      <c r="G260" s="2"/>
    </row>
    <row r="261" ht="15.75" customHeight="1">
      <c r="G261" s="2"/>
    </row>
    <row r="262" ht="15.75" customHeight="1">
      <c r="G262" s="2"/>
    </row>
    <row r="263" ht="15.75" customHeight="1">
      <c r="G263" s="2"/>
    </row>
    <row r="264" ht="15.75" customHeight="1">
      <c r="G264" s="2"/>
    </row>
    <row r="265" ht="15.75" customHeight="1">
      <c r="G265" s="2"/>
    </row>
    <row r="266" ht="15.75" customHeight="1">
      <c r="G266" s="2"/>
    </row>
    <row r="267" ht="15.75" customHeight="1">
      <c r="G267" s="2"/>
    </row>
    <row r="268" ht="15.75" customHeight="1">
      <c r="G268" s="2"/>
    </row>
    <row r="269" ht="15.75" customHeight="1">
      <c r="G269" s="2"/>
    </row>
    <row r="270" ht="15.75" customHeight="1">
      <c r="G270" s="2"/>
    </row>
    <row r="271" ht="15.75" customHeight="1">
      <c r="G271" s="2"/>
    </row>
    <row r="272" ht="15.75" customHeight="1">
      <c r="G272" s="2"/>
    </row>
    <row r="273" ht="15.75" customHeight="1">
      <c r="G273" s="2"/>
    </row>
    <row r="274" ht="15.75" customHeight="1">
      <c r="G274" s="2"/>
    </row>
    <row r="275" ht="15.75" customHeight="1">
      <c r="G275" s="2"/>
    </row>
    <row r="276" ht="15.75" customHeight="1">
      <c r="G276" s="2"/>
    </row>
    <row r="277" ht="15.75" customHeight="1">
      <c r="G277" s="2"/>
    </row>
    <row r="278" ht="15.75" customHeight="1">
      <c r="G278" s="2"/>
    </row>
    <row r="279" ht="15.75" customHeight="1">
      <c r="G279" s="2"/>
    </row>
    <row r="280" ht="15.75" customHeight="1">
      <c r="G280" s="2"/>
    </row>
    <row r="281" ht="15.75" customHeight="1">
      <c r="G281" s="2"/>
    </row>
    <row r="282" ht="15.75" customHeight="1">
      <c r="G282" s="2"/>
    </row>
    <row r="283" ht="15.75" customHeight="1">
      <c r="G283" s="2"/>
    </row>
    <row r="284" ht="15.75" customHeight="1">
      <c r="G284" s="2"/>
    </row>
    <row r="285" ht="15.75" customHeight="1">
      <c r="G285" s="2"/>
    </row>
    <row r="286" ht="15.75" customHeight="1">
      <c r="G286" s="2"/>
    </row>
    <row r="287" ht="15.75" customHeight="1">
      <c r="G287" s="2"/>
    </row>
    <row r="288" ht="15.75" customHeight="1">
      <c r="G288" s="2"/>
    </row>
    <row r="289" ht="15.75" customHeight="1">
      <c r="G289" s="2"/>
    </row>
    <row r="290" ht="15.75" customHeight="1">
      <c r="G290" s="2"/>
    </row>
    <row r="291" ht="15.75" customHeight="1">
      <c r="G291" s="2"/>
    </row>
    <row r="292" ht="15.75" customHeight="1">
      <c r="G292" s="2"/>
    </row>
    <row r="293" ht="15.75" customHeight="1">
      <c r="G293" s="2"/>
    </row>
    <row r="294" ht="15.75" customHeight="1">
      <c r="G294" s="2"/>
    </row>
    <row r="295" ht="15.75" customHeight="1">
      <c r="G295" s="2"/>
    </row>
    <row r="296" ht="15.75" customHeight="1">
      <c r="G296" s="2"/>
    </row>
    <row r="297" ht="15.75" customHeight="1">
      <c r="G297" s="2"/>
    </row>
    <row r="298" ht="15.75" customHeight="1">
      <c r="G298" s="2"/>
    </row>
    <row r="299" ht="15.75" customHeight="1">
      <c r="G299" s="2"/>
    </row>
    <row r="300" ht="15.75" customHeight="1">
      <c r="G300" s="2"/>
    </row>
    <row r="301" ht="15.75" customHeight="1">
      <c r="G301" s="2"/>
    </row>
    <row r="302" ht="15.75" customHeight="1">
      <c r="G302" s="2"/>
    </row>
    <row r="303" ht="15.75" customHeight="1">
      <c r="G303" s="2"/>
    </row>
    <row r="304" ht="15.75" customHeight="1">
      <c r="G304" s="2"/>
    </row>
    <row r="305" ht="15.75" customHeight="1">
      <c r="G305" s="2"/>
    </row>
    <row r="306" ht="15.75" customHeight="1">
      <c r="G306" s="2"/>
    </row>
    <row r="307" ht="15.75" customHeight="1">
      <c r="G307" s="2"/>
    </row>
    <row r="308" ht="15.75" customHeight="1">
      <c r="G308" s="2"/>
    </row>
    <row r="309" ht="15.75" customHeight="1">
      <c r="G309" s="2"/>
    </row>
    <row r="310" ht="15.75" customHeight="1">
      <c r="G310" s="2"/>
    </row>
    <row r="311" ht="15.75" customHeight="1">
      <c r="G311" s="2"/>
    </row>
    <row r="312" ht="15.75" customHeight="1">
      <c r="G312" s="2"/>
    </row>
    <row r="313" ht="15.75" customHeight="1">
      <c r="G313" s="2"/>
    </row>
    <row r="314" ht="15.75" customHeight="1">
      <c r="G314" s="2"/>
    </row>
    <row r="315" ht="15.75" customHeight="1">
      <c r="G315" s="2"/>
    </row>
    <row r="316" ht="15.75" customHeight="1">
      <c r="G316" s="2"/>
    </row>
    <row r="317" ht="15.75" customHeight="1">
      <c r="G317" s="2"/>
    </row>
    <row r="318" ht="15.75" customHeight="1">
      <c r="G318" s="2"/>
    </row>
    <row r="319" ht="15.75" customHeight="1">
      <c r="G319" s="2"/>
    </row>
    <row r="320" ht="15.75" customHeight="1">
      <c r="G320" s="2"/>
    </row>
    <row r="321" ht="15.75" customHeight="1">
      <c r="G321" s="2"/>
    </row>
    <row r="322" ht="15.75" customHeight="1">
      <c r="G322" s="2"/>
    </row>
    <row r="323" ht="15.75" customHeight="1">
      <c r="G323" s="2"/>
    </row>
    <row r="324" ht="15.75" customHeight="1">
      <c r="G324" s="2"/>
    </row>
    <row r="325" ht="15.75" customHeight="1">
      <c r="G325" s="2"/>
    </row>
    <row r="326" ht="15.75" customHeight="1">
      <c r="G326" s="2"/>
    </row>
    <row r="327" ht="15.75" customHeight="1">
      <c r="G327" s="2"/>
    </row>
    <row r="328" ht="15.75" customHeight="1">
      <c r="G328" s="2"/>
    </row>
    <row r="329" ht="15.75" customHeight="1">
      <c r="G329" s="2"/>
    </row>
    <row r="330" ht="15.75" customHeight="1">
      <c r="G330" s="2"/>
    </row>
    <row r="331" ht="15.75" customHeight="1">
      <c r="G331" s="2"/>
    </row>
    <row r="332" ht="15.75" customHeight="1">
      <c r="G332" s="2"/>
    </row>
    <row r="333" ht="15.75" customHeight="1">
      <c r="G333" s="2"/>
    </row>
    <row r="334" ht="15.75" customHeight="1">
      <c r="G334" s="2"/>
    </row>
    <row r="335" ht="15.75" customHeight="1">
      <c r="G335" s="2"/>
    </row>
    <row r="336" ht="15.75" customHeight="1">
      <c r="G336" s="2"/>
    </row>
    <row r="337" ht="15.75" customHeight="1">
      <c r="G337" s="2"/>
    </row>
    <row r="338" ht="15.75" customHeight="1">
      <c r="G338" s="2"/>
    </row>
    <row r="339" ht="15.75" customHeight="1">
      <c r="G339" s="2"/>
    </row>
    <row r="340" ht="15.75" customHeight="1">
      <c r="G340" s="2"/>
    </row>
    <row r="341" ht="15.75" customHeight="1">
      <c r="G341" s="2"/>
    </row>
    <row r="342" ht="15.75" customHeight="1">
      <c r="G342" s="2"/>
    </row>
    <row r="343" ht="15.75" customHeight="1">
      <c r="G343" s="2"/>
    </row>
    <row r="344" ht="15.75" customHeight="1">
      <c r="G344" s="2"/>
    </row>
    <row r="345" ht="15.75" customHeight="1">
      <c r="G345" s="2"/>
    </row>
    <row r="346" ht="15.75" customHeight="1">
      <c r="G346" s="2"/>
    </row>
    <row r="347" ht="15.75" customHeight="1">
      <c r="G347" s="2"/>
    </row>
    <row r="348" ht="15.75" customHeight="1">
      <c r="G348" s="2"/>
    </row>
    <row r="349" ht="15.75" customHeight="1">
      <c r="G349" s="2"/>
    </row>
    <row r="350" ht="15.75" customHeight="1">
      <c r="G350" s="2"/>
    </row>
    <row r="351" ht="15.75" customHeight="1">
      <c r="G351" s="2"/>
    </row>
    <row r="352" ht="15.75" customHeight="1">
      <c r="G352" s="2"/>
    </row>
    <row r="353" ht="15.75" customHeight="1">
      <c r="G353" s="2"/>
    </row>
    <row r="354" ht="15.75" customHeight="1">
      <c r="G354" s="2"/>
    </row>
    <row r="355" ht="15.75" customHeight="1">
      <c r="G355" s="2"/>
    </row>
    <row r="356" ht="15.75" customHeight="1">
      <c r="G356" s="2"/>
    </row>
    <row r="357" ht="15.75" customHeight="1">
      <c r="G357" s="2"/>
    </row>
    <row r="358" ht="15.75" customHeight="1">
      <c r="G358" s="2"/>
    </row>
    <row r="359" ht="15.75" customHeight="1">
      <c r="G359" s="2"/>
    </row>
    <row r="360" ht="15.75" customHeight="1">
      <c r="G360" s="2"/>
    </row>
    <row r="361" ht="15.75" customHeight="1">
      <c r="G361" s="2"/>
    </row>
    <row r="362" ht="15.75" customHeight="1">
      <c r="G362" s="2"/>
    </row>
    <row r="363" ht="15.75" customHeight="1">
      <c r="G363" s="2"/>
    </row>
    <row r="364" ht="15.75" customHeight="1">
      <c r="G364" s="2"/>
    </row>
    <row r="365" ht="15.75" customHeight="1">
      <c r="G365" s="2"/>
    </row>
    <row r="366" ht="15.75" customHeight="1">
      <c r="G366" s="2"/>
    </row>
    <row r="367" ht="15.75" customHeight="1">
      <c r="G367" s="2"/>
    </row>
    <row r="368" ht="15.75" customHeight="1">
      <c r="G368" s="2"/>
    </row>
    <row r="369" ht="15.75" customHeight="1">
      <c r="G369" s="2"/>
    </row>
    <row r="370" ht="15.75" customHeight="1">
      <c r="G370" s="2"/>
    </row>
    <row r="371" ht="15.75" customHeight="1">
      <c r="G371" s="2"/>
    </row>
    <row r="372" ht="15.75" customHeight="1">
      <c r="G372" s="2"/>
    </row>
    <row r="373" ht="15.75" customHeight="1">
      <c r="G373" s="2"/>
    </row>
    <row r="374" ht="15.75" customHeight="1">
      <c r="G374" s="2"/>
    </row>
    <row r="375" ht="15.75" customHeight="1">
      <c r="G375" s="2"/>
    </row>
    <row r="376" ht="15.75" customHeight="1">
      <c r="G376" s="2"/>
    </row>
    <row r="377" ht="15.75" customHeight="1">
      <c r="G377" s="2"/>
    </row>
    <row r="378" ht="15.75" customHeight="1">
      <c r="G378" s="2"/>
    </row>
    <row r="379" ht="15.75" customHeight="1">
      <c r="G379" s="2"/>
    </row>
    <row r="380" ht="15.75" customHeight="1">
      <c r="G380" s="2"/>
    </row>
    <row r="381" ht="15.75" customHeight="1">
      <c r="G381" s="2"/>
    </row>
    <row r="382" ht="15.75" customHeight="1">
      <c r="G382" s="2"/>
    </row>
    <row r="383" ht="15.75" customHeight="1">
      <c r="G383" s="2"/>
    </row>
    <row r="384" ht="15.75" customHeight="1">
      <c r="G384" s="2"/>
    </row>
    <row r="385" ht="15.75" customHeight="1">
      <c r="G385" s="2"/>
    </row>
    <row r="386" ht="15.75" customHeight="1">
      <c r="G386" s="2"/>
    </row>
    <row r="387" ht="15.75" customHeight="1">
      <c r="G387" s="2"/>
    </row>
    <row r="388" ht="15.75" customHeight="1">
      <c r="G388" s="2"/>
    </row>
    <row r="389" ht="15.75" customHeight="1">
      <c r="G389" s="2"/>
    </row>
    <row r="390" ht="15.75" customHeight="1">
      <c r="G390" s="2"/>
    </row>
    <row r="391" ht="15.75" customHeight="1">
      <c r="G391" s="2"/>
    </row>
    <row r="392" ht="15.75" customHeight="1">
      <c r="G392" s="2"/>
    </row>
    <row r="393" ht="15.75" customHeight="1">
      <c r="G393" s="2"/>
    </row>
    <row r="394" ht="15.75" customHeight="1">
      <c r="G394" s="2"/>
    </row>
    <row r="395" ht="15.75" customHeight="1">
      <c r="G395" s="2"/>
    </row>
    <row r="396" ht="15.75" customHeight="1">
      <c r="G396" s="2"/>
    </row>
    <row r="397" ht="15.75" customHeight="1">
      <c r="G397" s="2"/>
    </row>
    <row r="398" ht="15.75" customHeight="1">
      <c r="G398" s="2"/>
    </row>
    <row r="399" ht="15.75" customHeight="1">
      <c r="G399" s="2"/>
    </row>
    <row r="400" ht="15.75" customHeight="1">
      <c r="G400" s="2"/>
    </row>
    <row r="401" ht="15.75" customHeight="1">
      <c r="G401" s="2"/>
    </row>
    <row r="402" ht="15.75" customHeight="1">
      <c r="G402" s="2"/>
    </row>
    <row r="403" ht="15.75" customHeight="1">
      <c r="G403" s="2"/>
    </row>
    <row r="404" ht="15.75" customHeight="1">
      <c r="G404" s="2"/>
    </row>
    <row r="405" ht="15.75" customHeight="1">
      <c r="G405" s="2"/>
    </row>
    <row r="406" ht="15.75" customHeight="1">
      <c r="G406" s="2"/>
    </row>
    <row r="407" ht="15.75" customHeight="1">
      <c r="G407" s="2"/>
    </row>
    <row r="408" ht="15.75" customHeight="1">
      <c r="G408" s="2"/>
    </row>
    <row r="409" ht="15.75" customHeight="1">
      <c r="G409" s="2"/>
    </row>
    <row r="410" ht="15.75" customHeight="1">
      <c r="G410" s="2"/>
    </row>
    <row r="411" ht="15.75" customHeight="1">
      <c r="G411" s="2"/>
    </row>
    <row r="412" ht="15.75" customHeight="1">
      <c r="G412" s="2"/>
    </row>
    <row r="413" ht="15.75" customHeight="1">
      <c r="G413" s="2"/>
    </row>
    <row r="414" ht="15.75" customHeight="1">
      <c r="G414" s="2"/>
    </row>
    <row r="415" ht="15.75" customHeight="1">
      <c r="G415" s="2"/>
    </row>
    <row r="416" ht="15.75" customHeight="1">
      <c r="G416" s="2"/>
    </row>
    <row r="417" ht="15.75" customHeight="1">
      <c r="G417" s="2"/>
    </row>
    <row r="418" ht="15.75" customHeight="1">
      <c r="G418" s="2"/>
    </row>
    <row r="419" ht="15.75" customHeight="1">
      <c r="G419" s="2"/>
    </row>
    <row r="420" ht="15.75" customHeight="1">
      <c r="G420" s="2"/>
    </row>
    <row r="421" ht="15.75" customHeight="1">
      <c r="G421" s="2"/>
    </row>
    <row r="422" ht="15.75" customHeight="1">
      <c r="G422" s="2"/>
    </row>
    <row r="423" ht="15.75" customHeight="1">
      <c r="G423" s="2"/>
    </row>
    <row r="424" ht="15.75" customHeight="1">
      <c r="G424" s="2"/>
    </row>
    <row r="425" ht="15.75" customHeight="1">
      <c r="G425" s="2"/>
    </row>
    <row r="426" ht="15.75" customHeight="1">
      <c r="G426" s="2"/>
    </row>
    <row r="427" ht="15.75" customHeight="1">
      <c r="G427" s="2"/>
    </row>
    <row r="428" ht="15.75" customHeight="1">
      <c r="G428" s="2"/>
    </row>
    <row r="429" ht="15.75" customHeight="1">
      <c r="G429" s="2"/>
    </row>
    <row r="430" ht="15.75" customHeight="1">
      <c r="G430" s="2"/>
    </row>
    <row r="431" ht="15.75" customHeight="1">
      <c r="G431" s="2"/>
    </row>
    <row r="432" ht="15.75" customHeight="1">
      <c r="G432" s="2"/>
    </row>
    <row r="433" ht="15.75" customHeight="1">
      <c r="G433" s="2"/>
    </row>
    <row r="434" ht="15.75" customHeight="1">
      <c r="G434" s="2"/>
    </row>
    <row r="435" ht="15.75" customHeight="1">
      <c r="G435" s="2"/>
    </row>
    <row r="436" ht="15.75" customHeight="1">
      <c r="G436" s="2"/>
    </row>
    <row r="437" ht="15.75" customHeight="1">
      <c r="G437" s="2"/>
    </row>
    <row r="438" ht="15.75" customHeight="1">
      <c r="G438" s="2"/>
    </row>
    <row r="439" ht="15.75" customHeight="1">
      <c r="G439" s="2"/>
    </row>
    <row r="440" ht="15.75" customHeight="1">
      <c r="G440" s="2"/>
    </row>
    <row r="441" ht="15.75" customHeight="1">
      <c r="G441" s="2"/>
    </row>
    <row r="442" ht="15.75" customHeight="1">
      <c r="G442" s="2"/>
    </row>
    <row r="443" ht="15.75" customHeight="1">
      <c r="G443" s="2"/>
    </row>
    <row r="444" ht="15.75" customHeight="1">
      <c r="G444" s="2"/>
    </row>
    <row r="445" ht="15.75" customHeight="1">
      <c r="G445" s="2"/>
    </row>
    <row r="446" ht="15.75" customHeight="1">
      <c r="G446" s="2"/>
    </row>
    <row r="447" ht="15.75" customHeight="1">
      <c r="G447" s="2"/>
    </row>
    <row r="448" ht="15.75" customHeight="1">
      <c r="G448" s="2"/>
    </row>
    <row r="449" ht="15.75" customHeight="1">
      <c r="G449" s="2"/>
    </row>
    <row r="450" ht="15.75" customHeight="1">
      <c r="G450" s="2"/>
    </row>
    <row r="451" ht="15.75" customHeight="1">
      <c r="G451" s="2"/>
    </row>
    <row r="452" ht="15.75" customHeight="1">
      <c r="G452" s="2"/>
    </row>
    <row r="453" ht="15.75" customHeight="1">
      <c r="G453" s="2"/>
    </row>
    <row r="454" ht="15.75" customHeight="1">
      <c r="G454" s="2"/>
    </row>
    <row r="455" ht="15.75" customHeight="1">
      <c r="G455" s="2"/>
    </row>
    <row r="456" ht="15.75" customHeight="1">
      <c r="G456" s="2"/>
    </row>
    <row r="457" ht="15.75" customHeight="1">
      <c r="G457" s="2"/>
    </row>
    <row r="458" ht="15.75" customHeight="1">
      <c r="G458" s="2"/>
    </row>
    <row r="459" ht="15.75" customHeight="1">
      <c r="G459" s="2"/>
    </row>
    <row r="460" ht="15.75" customHeight="1">
      <c r="G460" s="2"/>
    </row>
    <row r="461" ht="15.75" customHeight="1">
      <c r="G461" s="2"/>
    </row>
    <row r="462" ht="15.75" customHeight="1">
      <c r="G462" s="2"/>
    </row>
    <row r="463" ht="15.75" customHeight="1">
      <c r="G463" s="2"/>
    </row>
    <row r="464" ht="15.75" customHeight="1">
      <c r="G464" s="2"/>
    </row>
    <row r="465" ht="15.75" customHeight="1">
      <c r="G465" s="2"/>
    </row>
    <row r="466" ht="15.75" customHeight="1">
      <c r="G466" s="2"/>
    </row>
    <row r="467" ht="15.75" customHeight="1">
      <c r="G467" s="2"/>
    </row>
    <row r="468" ht="15.75" customHeight="1">
      <c r="G468" s="2"/>
    </row>
    <row r="469" ht="15.75" customHeight="1">
      <c r="G469" s="2"/>
    </row>
    <row r="470" ht="15.75" customHeight="1">
      <c r="G470" s="2"/>
    </row>
    <row r="471" ht="15.75" customHeight="1">
      <c r="G471" s="2"/>
    </row>
    <row r="472" ht="15.75" customHeight="1">
      <c r="G472" s="2"/>
    </row>
    <row r="473" ht="15.75" customHeight="1">
      <c r="G473" s="2"/>
    </row>
    <row r="474" ht="15.75" customHeight="1">
      <c r="G474" s="2"/>
    </row>
    <row r="475" ht="15.75" customHeight="1">
      <c r="G475" s="2"/>
    </row>
    <row r="476" ht="15.75" customHeight="1">
      <c r="G476" s="2"/>
    </row>
    <row r="477" ht="15.75" customHeight="1">
      <c r="G477" s="2"/>
    </row>
    <row r="478" ht="15.75" customHeight="1">
      <c r="G478" s="2"/>
    </row>
    <row r="479" ht="15.75" customHeight="1">
      <c r="G479" s="2"/>
    </row>
    <row r="480" ht="15.75" customHeight="1">
      <c r="G480" s="2"/>
    </row>
    <row r="481" ht="15.75" customHeight="1">
      <c r="G481" s="2"/>
    </row>
    <row r="482" ht="15.75" customHeight="1">
      <c r="G482" s="2"/>
    </row>
    <row r="483" ht="15.75" customHeight="1">
      <c r="G483" s="2"/>
    </row>
    <row r="484" ht="15.75" customHeight="1">
      <c r="G484" s="2"/>
    </row>
    <row r="485" ht="15.75" customHeight="1">
      <c r="G485" s="2"/>
    </row>
    <row r="486" ht="15.75" customHeight="1">
      <c r="G486" s="2"/>
    </row>
    <row r="487" ht="15.75" customHeight="1">
      <c r="G487" s="2"/>
    </row>
    <row r="488" ht="15.75" customHeight="1">
      <c r="G488" s="2"/>
    </row>
    <row r="489" ht="15.75" customHeight="1">
      <c r="G489" s="2"/>
    </row>
    <row r="490" ht="15.75" customHeight="1">
      <c r="G490" s="2"/>
    </row>
    <row r="491" ht="15.75" customHeight="1">
      <c r="G491" s="2"/>
    </row>
    <row r="492" ht="15.75" customHeight="1">
      <c r="G492" s="2"/>
    </row>
    <row r="493" ht="15.75" customHeight="1">
      <c r="G493" s="2"/>
    </row>
    <row r="494" ht="15.75" customHeight="1">
      <c r="G494" s="2"/>
    </row>
    <row r="495" ht="15.75" customHeight="1">
      <c r="G495" s="2"/>
    </row>
    <row r="496" ht="15.75" customHeight="1">
      <c r="G496" s="2"/>
    </row>
    <row r="497" ht="15.75" customHeight="1">
      <c r="G497" s="2"/>
    </row>
    <row r="498" ht="15.75" customHeight="1">
      <c r="G498" s="2"/>
    </row>
    <row r="499" ht="15.75" customHeight="1">
      <c r="G499" s="2"/>
    </row>
    <row r="500" ht="15.75" customHeight="1">
      <c r="G500" s="2"/>
    </row>
    <row r="501" ht="15.75" customHeight="1">
      <c r="G501" s="2"/>
    </row>
    <row r="502" ht="15.75" customHeight="1">
      <c r="G502" s="2"/>
    </row>
    <row r="503" ht="15.75" customHeight="1">
      <c r="G503" s="2"/>
    </row>
    <row r="504" ht="15.75" customHeight="1">
      <c r="G504" s="2"/>
    </row>
    <row r="505" ht="15.75" customHeight="1">
      <c r="G505" s="2"/>
    </row>
    <row r="506" ht="15.75" customHeight="1">
      <c r="G506" s="2"/>
    </row>
    <row r="507" ht="15.75" customHeight="1">
      <c r="G507" s="2"/>
    </row>
    <row r="508" ht="15.75" customHeight="1">
      <c r="G508" s="2"/>
    </row>
    <row r="509" ht="15.75" customHeight="1">
      <c r="G509" s="2"/>
    </row>
    <row r="510" ht="15.75" customHeight="1">
      <c r="G510" s="2"/>
    </row>
    <row r="511" ht="15.75" customHeight="1">
      <c r="G511" s="2"/>
    </row>
    <row r="512" ht="15.75" customHeight="1">
      <c r="G512" s="2"/>
    </row>
    <row r="513" ht="15.75" customHeight="1">
      <c r="G513" s="2"/>
    </row>
    <row r="514" ht="15.75" customHeight="1">
      <c r="G514" s="2"/>
    </row>
    <row r="515" ht="15.75" customHeight="1">
      <c r="G515" s="2"/>
    </row>
    <row r="516" ht="15.75" customHeight="1">
      <c r="G516" s="2"/>
    </row>
    <row r="517" ht="15.75" customHeight="1">
      <c r="G517" s="2"/>
    </row>
    <row r="518" ht="15.75" customHeight="1">
      <c r="G518" s="2"/>
    </row>
    <row r="519" ht="15.75" customHeight="1">
      <c r="G519" s="2"/>
    </row>
    <row r="520" ht="15.75" customHeight="1">
      <c r="G520" s="2"/>
    </row>
    <row r="521" ht="15.75" customHeight="1">
      <c r="G521" s="2"/>
    </row>
    <row r="522" ht="15.75" customHeight="1">
      <c r="G522" s="2"/>
    </row>
    <row r="523" ht="15.75" customHeight="1">
      <c r="G523" s="2"/>
    </row>
    <row r="524" ht="15.75" customHeight="1">
      <c r="G524" s="2"/>
    </row>
    <row r="525" ht="15.75" customHeight="1">
      <c r="G525" s="2"/>
    </row>
    <row r="526" ht="15.75" customHeight="1">
      <c r="G526" s="2"/>
    </row>
    <row r="527" ht="15.75" customHeight="1">
      <c r="G527" s="2"/>
    </row>
    <row r="528" ht="15.75" customHeight="1">
      <c r="G528" s="2"/>
    </row>
    <row r="529" ht="15.75" customHeight="1">
      <c r="G529" s="2"/>
    </row>
    <row r="530" ht="15.75" customHeight="1">
      <c r="G530" s="2"/>
    </row>
    <row r="531" ht="15.75" customHeight="1">
      <c r="G531" s="2"/>
    </row>
    <row r="532" ht="15.75" customHeight="1">
      <c r="G532" s="2"/>
    </row>
    <row r="533" ht="15.75" customHeight="1">
      <c r="G533" s="2"/>
    </row>
    <row r="534" ht="15.75" customHeight="1">
      <c r="G534" s="2"/>
    </row>
    <row r="535" ht="15.75" customHeight="1">
      <c r="G535" s="2"/>
    </row>
    <row r="536" ht="15.75" customHeight="1">
      <c r="G536" s="2"/>
    </row>
    <row r="537" ht="15.75" customHeight="1">
      <c r="G537" s="2"/>
    </row>
    <row r="538" ht="15.75" customHeight="1">
      <c r="G538" s="2"/>
    </row>
    <row r="539" ht="15.75" customHeight="1">
      <c r="G539" s="2"/>
    </row>
    <row r="540" ht="15.75" customHeight="1">
      <c r="G540" s="2"/>
    </row>
    <row r="541" ht="15.75" customHeight="1">
      <c r="G541" s="2"/>
    </row>
    <row r="542" ht="15.75" customHeight="1">
      <c r="G542" s="2"/>
    </row>
    <row r="543" ht="15.75" customHeight="1">
      <c r="G543" s="2"/>
    </row>
    <row r="544" ht="15.75" customHeight="1">
      <c r="G544" s="2"/>
    </row>
    <row r="545" ht="15.75" customHeight="1">
      <c r="G545" s="2"/>
    </row>
    <row r="546" ht="15.75" customHeight="1">
      <c r="G546" s="2"/>
    </row>
    <row r="547" ht="15.75" customHeight="1">
      <c r="G547" s="2"/>
    </row>
    <row r="548" ht="15.75" customHeight="1">
      <c r="G548" s="2"/>
    </row>
    <row r="549" ht="15.75" customHeight="1">
      <c r="G549" s="2"/>
    </row>
    <row r="550" ht="15.75" customHeight="1">
      <c r="G550" s="2"/>
    </row>
    <row r="551" ht="15.75" customHeight="1">
      <c r="G551" s="2"/>
    </row>
    <row r="552" ht="15.75" customHeight="1">
      <c r="G552" s="2"/>
    </row>
    <row r="553" ht="15.75" customHeight="1">
      <c r="G553" s="2"/>
    </row>
    <row r="554" ht="15.75" customHeight="1">
      <c r="G554" s="2"/>
    </row>
    <row r="555" ht="15.75" customHeight="1">
      <c r="G555" s="2"/>
    </row>
    <row r="556" ht="15.75" customHeight="1">
      <c r="G556" s="2"/>
    </row>
    <row r="557" ht="15.75" customHeight="1">
      <c r="G557" s="2"/>
    </row>
    <row r="558" ht="15.75" customHeight="1">
      <c r="G558" s="2"/>
    </row>
    <row r="559" ht="15.75" customHeight="1">
      <c r="G559" s="2"/>
    </row>
    <row r="560" ht="15.75" customHeight="1">
      <c r="G560" s="2"/>
    </row>
    <row r="561" ht="15.75" customHeight="1">
      <c r="G561" s="2"/>
    </row>
    <row r="562" ht="15.75" customHeight="1">
      <c r="G562" s="2"/>
    </row>
    <row r="563" ht="15.75" customHeight="1">
      <c r="G563" s="2"/>
    </row>
    <row r="564" ht="15.75" customHeight="1">
      <c r="G564" s="2"/>
    </row>
    <row r="565" ht="15.75" customHeight="1">
      <c r="G565" s="2"/>
    </row>
    <row r="566" ht="15.75" customHeight="1">
      <c r="G566" s="2"/>
    </row>
    <row r="567" ht="15.75" customHeight="1">
      <c r="G567" s="2"/>
    </row>
    <row r="568" ht="15.75" customHeight="1">
      <c r="G568" s="2"/>
    </row>
    <row r="569" ht="15.75" customHeight="1">
      <c r="G569" s="2"/>
    </row>
    <row r="570" ht="15.75" customHeight="1">
      <c r="G570" s="2"/>
    </row>
    <row r="571" ht="15.75" customHeight="1">
      <c r="G571" s="2"/>
    </row>
    <row r="572" ht="15.75" customHeight="1">
      <c r="G572" s="2"/>
    </row>
    <row r="573" ht="15.75" customHeight="1">
      <c r="G573" s="2"/>
    </row>
    <row r="574" ht="15.75" customHeight="1">
      <c r="G574" s="2"/>
    </row>
    <row r="575" ht="15.75" customHeight="1">
      <c r="G575" s="2"/>
    </row>
    <row r="576" ht="15.75" customHeight="1">
      <c r="G576" s="2"/>
    </row>
    <row r="577" ht="15.75" customHeight="1">
      <c r="G577" s="2"/>
    </row>
    <row r="578" ht="15.75" customHeight="1">
      <c r="G578" s="2"/>
    </row>
    <row r="579" ht="15.75" customHeight="1">
      <c r="G579" s="2"/>
    </row>
    <row r="580" ht="15.75" customHeight="1">
      <c r="G580" s="2"/>
    </row>
    <row r="581" ht="15.75" customHeight="1">
      <c r="G581" s="2"/>
    </row>
    <row r="582" ht="15.75" customHeight="1">
      <c r="G582" s="2"/>
    </row>
    <row r="583" ht="15.75" customHeight="1">
      <c r="G583" s="2"/>
    </row>
    <row r="584" ht="15.75" customHeight="1">
      <c r="G584" s="2"/>
    </row>
    <row r="585" ht="15.75" customHeight="1">
      <c r="G585" s="2"/>
    </row>
    <row r="586" ht="15.75" customHeight="1">
      <c r="G586" s="2"/>
    </row>
    <row r="587" ht="15.75" customHeight="1">
      <c r="G587" s="2"/>
    </row>
    <row r="588" ht="15.75" customHeight="1">
      <c r="G588" s="2"/>
    </row>
    <row r="589" ht="15.75" customHeight="1">
      <c r="G589" s="2"/>
    </row>
    <row r="590" ht="15.75" customHeight="1">
      <c r="G590" s="2"/>
    </row>
    <row r="591" ht="15.75" customHeight="1">
      <c r="G591" s="2"/>
    </row>
    <row r="592" ht="15.75" customHeight="1">
      <c r="G592" s="2"/>
    </row>
    <row r="593" ht="15.75" customHeight="1">
      <c r="G593" s="2"/>
    </row>
    <row r="594" ht="15.75" customHeight="1">
      <c r="G594" s="2"/>
    </row>
    <row r="595" ht="15.75" customHeight="1">
      <c r="G595" s="2"/>
    </row>
    <row r="596" ht="15.75" customHeight="1">
      <c r="G596" s="2"/>
    </row>
    <row r="597" ht="15.75" customHeight="1">
      <c r="G597" s="2"/>
    </row>
    <row r="598" ht="15.75" customHeight="1">
      <c r="G598" s="2"/>
    </row>
    <row r="599" ht="15.75" customHeight="1">
      <c r="G599" s="2"/>
    </row>
    <row r="600" ht="15.75" customHeight="1">
      <c r="G600" s="2"/>
    </row>
    <row r="601" ht="15.75" customHeight="1">
      <c r="G601" s="2"/>
    </row>
    <row r="602" ht="15.75" customHeight="1">
      <c r="G602" s="2"/>
    </row>
    <row r="603" ht="15.75" customHeight="1">
      <c r="G603" s="2"/>
    </row>
    <row r="604" ht="15.75" customHeight="1">
      <c r="G604" s="2"/>
    </row>
    <row r="605" ht="15.75" customHeight="1">
      <c r="G605" s="2"/>
    </row>
    <row r="606" ht="15.75" customHeight="1">
      <c r="G606" s="2"/>
    </row>
    <row r="607" ht="15.75" customHeight="1">
      <c r="G607" s="2"/>
    </row>
    <row r="608" ht="15.75" customHeight="1">
      <c r="G608" s="2"/>
    </row>
    <row r="609" ht="15.75" customHeight="1">
      <c r="G609" s="2"/>
    </row>
    <row r="610" ht="15.75" customHeight="1">
      <c r="G610" s="2"/>
    </row>
    <row r="611" ht="15.75" customHeight="1">
      <c r="G611" s="2"/>
    </row>
    <row r="612" ht="15.75" customHeight="1">
      <c r="G612" s="2"/>
    </row>
    <row r="613" ht="15.75" customHeight="1">
      <c r="G613" s="2"/>
    </row>
    <row r="614" ht="15.75" customHeight="1">
      <c r="G614" s="2"/>
    </row>
    <row r="615" ht="15.75" customHeight="1">
      <c r="G615" s="2"/>
    </row>
    <row r="616" ht="15.75" customHeight="1">
      <c r="G616" s="2"/>
    </row>
    <row r="617" ht="15.75" customHeight="1">
      <c r="G617" s="2"/>
    </row>
    <row r="618" ht="15.75" customHeight="1">
      <c r="G618" s="2"/>
    </row>
    <row r="619" ht="15.75" customHeight="1">
      <c r="G619" s="2"/>
    </row>
    <row r="620" ht="15.75" customHeight="1">
      <c r="G620" s="2"/>
    </row>
    <row r="621" ht="15.75" customHeight="1">
      <c r="G621" s="2"/>
    </row>
    <row r="622" ht="15.75" customHeight="1">
      <c r="G622" s="2"/>
    </row>
    <row r="623" ht="15.75" customHeight="1">
      <c r="G623" s="2"/>
    </row>
    <row r="624" ht="15.75" customHeight="1">
      <c r="G624" s="2"/>
    </row>
    <row r="625" ht="15.75" customHeight="1">
      <c r="G625" s="2"/>
    </row>
    <row r="626" ht="15.75" customHeight="1">
      <c r="G626" s="2"/>
    </row>
    <row r="627" ht="15.75" customHeight="1">
      <c r="G627" s="2"/>
    </row>
    <row r="628" ht="15.75" customHeight="1">
      <c r="G628" s="2"/>
    </row>
    <row r="629" ht="15.75" customHeight="1">
      <c r="G629" s="2"/>
    </row>
    <row r="630" ht="15.75" customHeight="1">
      <c r="G630" s="2"/>
    </row>
    <row r="631" ht="15.75" customHeight="1">
      <c r="G631" s="2"/>
    </row>
    <row r="632" ht="15.75" customHeight="1">
      <c r="G632" s="2"/>
    </row>
    <row r="633" ht="15.75" customHeight="1">
      <c r="G633" s="2"/>
    </row>
    <row r="634" ht="15.75" customHeight="1">
      <c r="G634" s="2"/>
    </row>
    <row r="635" ht="15.75" customHeight="1">
      <c r="G635" s="2"/>
    </row>
    <row r="636" ht="15.75" customHeight="1">
      <c r="G636" s="2"/>
    </row>
    <row r="637" ht="15.75" customHeight="1">
      <c r="G637" s="2"/>
    </row>
    <row r="638" ht="15.75" customHeight="1">
      <c r="G638" s="2"/>
    </row>
    <row r="639" ht="15.75" customHeight="1">
      <c r="G639" s="2"/>
    </row>
    <row r="640" ht="15.75" customHeight="1">
      <c r="G640" s="2"/>
    </row>
    <row r="641" ht="15.75" customHeight="1">
      <c r="G641" s="2"/>
    </row>
    <row r="642" ht="15.75" customHeight="1">
      <c r="G642" s="2"/>
    </row>
    <row r="643" ht="15.75" customHeight="1">
      <c r="G643" s="2"/>
    </row>
    <row r="644" ht="15.75" customHeight="1">
      <c r="G644" s="2"/>
    </row>
    <row r="645" ht="15.75" customHeight="1">
      <c r="G645" s="2"/>
    </row>
    <row r="646" ht="15.75" customHeight="1">
      <c r="G646" s="2"/>
    </row>
    <row r="647" ht="15.75" customHeight="1">
      <c r="G647" s="2"/>
    </row>
    <row r="648" ht="15.75" customHeight="1">
      <c r="G648" s="2"/>
    </row>
    <row r="649" ht="15.75" customHeight="1">
      <c r="G649" s="2"/>
    </row>
    <row r="650" ht="15.75" customHeight="1">
      <c r="G650" s="2"/>
    </row>
    <row r="651" ht="15.75" customHeight="1">
      <c r="G651" s="2"/>
    </row>
    <row r="652" ht="15.75" customHeight="1">
      <c r="G652" s="2"/>
    </row>
    <row r="653" ht="15.75" customHeight="1">
      <c r="G653" s="2"/>
    </row>
    <row r="654" ht="15.75" customHeight="1">
      <c r="G654" s="2"/>
    </row>
    <row r="655" ht="15.75" customHeight="1">
      <c r="G655" s="2"/>
    </row>
    <row r="656" ht="15.75" customHeight="1">
      <c r="G656" s="2"/>
    </row>
    <row r="657" ht="15.75" customHeight="1">
      <c r="G657" s="2"/>
    </row>
    <row r="658" ht="15.75" customHeight="1">
      <c r="G658" s="2"/>
    </row>
    <row r="659" ht="15.75" customHeight="1">
      <c r="G659" s="2"/>
    </row>
    <row r="660" ht="15.75" customHeight="1">
      <c r="G660" s="2"/>
    </row>
    <row r="661" ht="15.75" customHeight="1">
      <c r="G661" s="2"/>
    </row>
    <row r="662" ht="15.75" customHeight="1">
      <c r="G662" s="2"/>
    </row>
    <row r="663" ht="15.75" customHeight="1">
      <c r="G663" s="2"/>
    </row>
    <row r="664" ht="15.75" customHeight="1">
      <c r="G664" s="2"/>
    </row>
    <row r="665" ht="15.75" customHeight="1">
      <c r="G665" s="2"/>
    </row>
    <row r="666" ht="15.75" customHeight="1">
      <c r="G666" s="2"/>
    </row>
    <row r="667" ht="15.75" customHeight="1">
      <c r="G667" s="2"/>
    </row>
    <row r="668" ht="15.75" customHeight="1">
      <c r="G668" s="2"/>
    </row>
    <row r="669" ht="15.75" customHeight="1">
      <c r="G669" s="2"/>
    </row>
    <row r="670" ht="15.75" customHeight="1">
      <c r="G670" s="2"/>
    </row>
    <row r="671" ht="15.75" customHeight="1">
      <c r="G671" s="2"/>
    </row>
    <row r="672" ht="15.75" customHeight="1">
      <c r="G672" s="2"/>
    </row>
    <row r="673" ht="15.75" customHeight="1">
      <c r="G673" s="2"/>
    </row>
    <row r="674" ht="15.75" customHeight="1">
      <c r="G674" s="2"/>
    </row>
    <row r="675" ht="15.75" customHeight="1">
      <c r="G675" s="2"/>
    </row>
    <row r="676" ht="15.75" customHeight="1">
      <c r="G676" s="2"/>
    </row>
    <row r="677" ht="15.75" customHeight="1">
      <c r="G677" s="2"/>
    </row>
    <row r="678" ht="15.75" customHeight="1">
      <c r="G678" s="2"/>
    </row>
    <row r="679" ht="15.75" customHeight="1">
      <c r="G679" s="2"/>
    </row>
    <row r="680" ht="15.75" customHeight="1">
      <c r="G680" s="2"/>
    </row>
    <row r="681" ht="15.75" customHeight="1">
      <c r="G681" s="2"/>
    </row>
    <row r="682" ht="15.75" customHeight="1">
      <c r="G682" s="2"/>
    </row>
    <row r="683" ht="15.75" customHeight="1">
      <c r="G683" s="2"/>
    </row>
    <row r="684" ht="15.75" customHeight="1">
      <c r="G684" s="2"/>
    </row>
    <row r="685" ht="15.75" customHeight="1">
      <c r="G685" s="2"/>
    </row>
    <row r="686" ht="15.75" customHeight="1">
      <c r="G686" s="2"/>
    </row>
    <row r="687" ht="15.75" customHeight="1">
      <c r="G687" s="2"/>
    </row>
    <row r="688" ht="15.75" customHeight="1">
      <c r="G688" s="2"/>
    </row>
    <row r="689" ht="15.75" customHeight="1">
      <c r="G689" s="2"/>
    </row>
    <row r="690" ht="15.75" customHeight="1">
      <c r="G690" s="2"/>
    </row>
    <row r="691" ht="15.75" customHeight="1">
      <c r="G691" s="2"/>
    </row>
    <row r="692" ht="15.75" customHeight="1">
      <c r="G692" s="2"/>
    </row>
    <row r="693" ht="15.75" customHeight="1">
      <c r="G693" s="2"/>
    </row>
    <row r="694" ht="15.75" customHeight="1">
      <c r="G694" s="2"/>
    </row>
    <row r="695" ht="15.75" customHeight="1">
      <c r="G695" s="2"/>
    </row>
    <row r="696" ht="15.75" customHeight="1">
      <c r="G696" s="2"/>
    </row>
    <row r="697" ht="15.75" customHeight="1">
      <c r="G697" s="2"/>
    </row>
    <row r="698" ht="15.75" customHeight="1">
      <c r="G698" s="2"/>
    </row>
    <row r="699" ht="15.75" customHeight="1">
      <c r="G699" s="2"/>
    </row>
    <row r="700" ht="15.75" customHeight="1">
      <c r="G700" s="2"/>
    </row>
    <row r="701" ht="15.75" customHeight="1">
      <c r="G701" s="2"/>
    </row>
    <row r="702" ht="15.75" customHeight="1">
      <c r="G702" s="2"/>
    </row>
    <row r="703" ht="15.75" customHeight="1">
      <c r="G703" s="2"/>
    </row>
    <row r="704" ht="15.75" customHeight="1">
      <c r="G704" s="2"/>
    </row>
    <row r="705" ht="15.75" customHeight="1">
      <c r="G705" s="2"/>
    </row>
    <row r="706" ht="15.75" customHeight="1">
      <c r="G706" s="2"/>
    </row>
    <row r="707" ht="15.75" customHeight="1">
      <c r="G707" s="2"/>
    </row>
    <row r="708" ht="15.75" customHeight="1">
      <c r="G708" s="2"/>
    </row>
    <row r="709" ht="15.75" customHeight="1">
      <c r="G709" s="2"/>
    </row>
    <row r="710" ht="15.75" customHeight="1">
      <c r="G710" s="2"/>
    </row>
    <row r="711" ht="15.75" customHeight="1">
      <c r="G711" s="2"/>
    </row>
    <row r="712" ht="15.75" customHeight="1">
      <c r="G712" s="2"/>
    </row>
    <row r="713" ht="15.75" customHeight="1">
      <c r="G713" s="2"/>
    </row>
    <row r="714" ht="15.75" customHeight="1">
      <c r="G714" s="2"/>
    </row>
    <row r="715" ht="15.75" customHeight="1">
      <c r="G715" s="2"/>
    </row>
    <row r="716" ht="15.75" customHeight="1">
      <c r="G716" s="2"/>
    </row>
    <row r="717" ht="15.75" customHeight="1">
      <c r="G717" s="2"/>
    </row>
    <row r="718" ht="15.75" customHeight="1">
      <c r="G718" s="2"/>
    </row>
    <row r="719" ht="15.75" customHeight="1">
      <c r="G719" s="2"/>
    </row>
    <row r="720" ht="15.75" customHeight="1">
      <c r="G720" s="2"/>
    </row>
    <row r="721" ht="15.75" customHeight="1">
      <c r="G721" s="2"/>
    </row>
    <row r="722" ht="15.75" customHeight="1">
      <c r="G722" s="2"/>
    </row>
    <row r="723" ht="15.75" customHeight="1">
      <c r="G723" s="2"/>
    </row>
    <row r="724" ht="15.75" customHeight="1">
      <c r="G724" s="2"/>
    </row>
    <row r="725" ht="15.75" customHeight="1">
      <c r="G725" s="2"/>
    </row>
    <row r="726" ht="15.75" customHeight="1">
      <c r="G726" s="2"/>
    </row>
    <row r="727" ht="15.75" customHeight="1">
      <c r="G727" s="2"/>
    </row>
    <row r="728" ht="15.75" customHeight="1">
      <c r="G728" s="2"/>
    </row>
    <row r="729" ht="15.75" customHeight="1">
      <c r="G729" s="2"/>
    </row>
    <row r="730" ht="15.75" customHeight="1">
      <c r="G730" s="2"/>
    </row>
    <row r="731" ht="15.75" customHeight="1">
      <c r="G731" s="2"/>
    </row>
    <row r="732" ht="15.75" customHeight="1">
      <c r="G732" s="2"/>
    </row>
    <row r="733" ht="15.75" customHeight="1">
      <c r="G733" s="2"/>
    </row>
    <row r="734" ht="15.75" customHeight="1">
      <c r="G734" s="2"/>
    </row>
    <row r="735" ht="15.75" customHeight="1">
      <c r="G735" s="2"/>
    </row>
    <row r="736" ht="15.75" customHeight="1">
      <c r="G736" s="2"/>
    </row>
    <row r="737" ht="15.75" customHeight="1">
      <c r="G737" s="2"/>
    </row>
    <row r="738" ht="15.75" customHeight="1">
      <c r="G738" s="2"/>
    </row>
    <row r="739" ht="15.75" customHeight="1">
      <c r="G739" s="2"/>
    </row>
    <row r="740" ht="15.75" customHeight="1">
      <c r="G740" s="2"/>
    </row>
    <row r="741" ht="15.75" customHeight="1">
      <c r="G741" s="2"/>
    </row>
    <row r="742" ht="15.75" customHeight="1">
      <c r="G742" s="2"/>
    </row>
    <row r="743" ht="15.75" customHeight="1">
      <c r="G743" s="2"/>
    </row>
    <row r="744" ht="15.75" customHeight="1">
      <c r="G744" s="2"/>
    </row>
    <row r="745" ht="15.75" customHeight="1">
      <c r="G745" s="2"/>
    </row>
    <row r="746" ht="15.75" customHeight="1">
      <c r="G746" s="2"/>
    </row>
    <row r="747" ht="15.75" customHeight="1">
      <c r="G747" s="2"/>
    </row>
    <row r="748" ht="15.75" customHeight="1">
      <c r="G748" s="2"/>
    </row>
    <row r="749" ht="15.75" customHeight="1">
      <c r="G749" s="2"/>
    </row>
    <row r="750" ht="15.75" customHeight="1">
      <c r="G750" s="2"/>
    </row>
    <row r="751" ht="15.75" customHeight="1">
      <c r="G751" s="2"/>
    </row>
    <row r="752" ht="15.75" customHeight="1">
      <c r="G752" s="2"/>
    </row>
    <row r="753" ht="15.75" customHeight="1">
      <c r="G753" s="2"/>
    </row>
    <row r="754" ht="15.75" customHeight="1">
      <c r="G754" s="2"/>
    </row>
    <row r="755" ht="15.75" customHeight="1">
      <c r="G755" s="2"/>
    </row>
    <row r="756" ht="15.75" customHeight="1">
      <c r="G756" s="2"/>
    </row>
    <row r="757" ht="15.75" customHeight="1">
      <c r="G757" s="2"/>
    </row>
    <row r="758" ht="15.75" customHeight="1">
      <c r="G758" s="2"/>
    </row>
    <row r="759" ht="15.75" customHeight="1">
      <c r="G759" s="2"/>
    </row>
    <row r="760" ht="15.75" customHeight="1">
      <c r="G760" s="2"/>
    </row>
    <row r="761" ht="15.75" customHeight="1">
      <c r="G761" s="2"/>
    </row>
    <row r="762" ht="15.75" customHeight="1">
      <c r="G762" s="2"/>
    </row>
    <row r="763" ht="15.75" customHeight="1">
      <c r="G763" s="2"/>
    </row>
    <row r="764" ht="15.75" customHeight="1">
      <c r="G764" s="2"/>
    </row>
    <row r="765" ht="15.75" customHeight="1">
      <c r="G765" s="2"/>
    </row>
    <row r="766" ht="15.75" customHeight="1">
      <c r="G766" s="2"/>
    </row>
    <row r="767" ht="15.75" customHeight="1">
      <c r="G767" s="2"/>
    </row>
    <row r="768" ht="15.75" customHeight="1">
      <c r="G768" s="2"/>
    </row>
    <row r="769" ht="15.75" customHeight="1">
      <c r="G769" s="2"/>
    </row>
    <row r="770" ht="15.75" customHeight="1">
      <c r="G770" s="2"/>
    </row>
    <row r="771" ht="15.75" customHeight="1">
      <c r="G771" s="2"/>
    </row>
    <row r="772" ht="15.75" customHeight="1">
      <c r="G772" s="2"/>
    </row>
    <row r="773" ht="15.75" customHeight="1">
      <c r="G773" s="2"/>
    </row>
    <row r="774" ht="15.75" customHeight="1">
      <c r="G774" s="2"/>
    </row>
    <row r="775" ht="15.75" customHeight="1">
      <c r="G775" s="2"/>
    </row>
    <row r="776" ht="15.75" customHeight="1">
      <c r="G776" s="2"/>
    </row>
    <row r="777" ht="15.75" customHeight="1">
      <c r="G777" s="2"/>
    </row>
    <row r="778" ht="15.75" customHeight="1">
      <c r="G778" s="2"/>
    </row>
    <row r="779" ht="15.75" customHeight="1">
      <c r="G779" s="2"/>
    </row>
    <row r="780" ht="15.75" customHeight="1">
      <c r="G780" s="2"/>
    </row>
    <row r="781" ht="15.75" customHeight="1">
      <c r="G781" s="2"/>
    </row>
    <row r="782" ht="15.75" customHeight="1">
      <c r="G782" s="2"/>
    </row>
    <row r="783" ht="15.75" customHeight="1">
      <c r="G783" s="2"/>
    </row>
    <row r="784" ht="15.75" customHeight="1">
      <c r="G784" s="2"/>
    </row>
    <row r="785" ht="15.75" customHeight="1">
      <c r="G785" s="2"/>
    </row>
    <row r="786" ht="15.75" customHeight="1">
      <c r="G786" s="2"/>
    </row>
    <row r="787" ht="15.75" customHeight="1">
      <c r="G787" s="2"/>
    </row>
    <row r="788" ht="15.75" customHeight="1">
      <c r="G788" s="2"/>
    </row>
    <row r="789" ht="15.75" customHeight="1">
      <c r="G789" s="2"/>
    </row>
    <row r="790" ht="15.75" customHeight="1">
      <c r="G790" s="2"/>
    </row>
    <row r="791" ht="15.75" customHeight="1">
      <c r="G791" s="2"/>
    </row>
    <row r="792" ht="15.75" customHeight="1">
      <c r="G792" s="2"/>
    </row>
    <row r="793" ht="15.75" customHeight="1">
      <c r="G793" s="2"/>
    </row>
    <row r="794" ht="15.75" customHeight="1">
      <c r="G794" s="2"/>
    </row>
    <row r="795" ht="15.75" customHeight="1">
      <c r="G795" s="2"/>
    </row>
    <row r="796" ht="15.75" customHeight="1">
      <c r="G796" s="2"/>
    </row>
    <row r="797" ht="15.75" customHeight="1">
      <c r="G797" s="2"/>
    </row>
    <row r="798" ht="15.75" customHeight="1">
      <c r="G798" s="2"/>
    </row>
    <row r="799" ht="15.75" customHeight="1">
      <c r="G799" s="2"/>
    </row>
    <row r="800" ht="15.75" customHeight="1">
      <c r="G800" s="2"/>
    </row>
    <row r="801" ht="15.75" customHeight="1">
      <c r="G801" s="2"/>
    </row>
    <row r="802" ht="15.75" customHeight="1">
      <c r="G802" s="2"/>
    </row>
    <row r="803" ht="15.75" customHeight="1">
      <c r="G803" s="2"/>
    </row>
    <row r="804" ht="15.75" customHeight="1">
      <c r="G804" s="2"/>
    </row>
    <row r="805" ht="15.75" customHeight="1">
      <c r="G805" s="2"/>
    </row>
    <row r="806" ht="15.75" customHeight="1">
      <c r="G806" s="2"/>
    </row>
    <row r="807" ht="15.75" customHeight="1">
      <c r="G807" s="2"/>
    </row>
    <row r="808" ht="15.75" customHeight="1">
      <c r="G808" s="2"/>
    </row>
    <row r="809" ht="15.75" customHeight="1">
      <c r="G809" s="2"/>
    </row>
    <row r="810" ht="15.75" customHeight="1">
      <c r="G810" s="2"/>
    </row>
    <row r="811" ht="15.75" customHeight="1">
      <c r="G811" s="2"/>
    </row>
    <row r="812" ht="15.75" customHeight="1">
      <c r="G812" s="2"/>
    </row>
    <row r="813" ht="15.75" customHeight="1">
      <c r="G813" s="2"/>
    </row>
    <row r="814" ht="15.75" customHeight="1">
      <c r="G814" s="2"/>
    </row>
    <row r="815" ht="15.75" customHeight="1">
      <c r="G815" s="2"/>
    </row>
    <row r="816" ht="15.75" customHeight="1">
      <c r="G816" s="2"/>
    </row>
    <row r="817" ht="15.75" customHeight="1">
      <c r="G817" s="2"/>
    </row>
    <row r="818" ht="15.75" customHeight="1">
      <c r="G818" s="2"/>
    </row>
    <row r="819" ht="15.75" customHeight="1">
      <c r="G819" s="2"/>
    </row>
    <row r="820" ht="15.75" customHeight="1">
      <c r="G820" s="2"/>
    </row>
    <row r="821" ht="15.75" customHeight="1">
      <c r="G821" s="2"/>
    </row>
    <row r="822" ht="15.75" customHeight="1">
      <c r="G822" s="2"/>
    </row>
    <row r="823" ht="15.75" customHeight="1">
      <c r="G823" s="2"/>
    </row>
    <row r="824" ht="15.75" customHeight="1">
      <c r="G824" s="2"/>
    </row>
    <row r="825" ht="15.75" customHeight="1">
      <c r="G825" s="2"/>
    </row>
    <row r="826" ht="15.75" customHeight="1">
      <c r="G826" s="2"/>
    </row>
    <row r="827" ht="15.75" customHeight="1">
      <c r="G827" s="2"/>
    </row>
    <row r="828" ht="15.75" customHeight="1">
      <c r="G828" s="2"/>
    </row>
    <row r="829" ht="15.75" customHeight="1">
      <c r="G829" s="2"/>
    </row>
    <row r="830" ht="15.75" customHeight="1">
      <c r="G830" s="2"/>
    </row>
    <row r="831" ht="15.75" customHeight="1">
      <c r="G831" s="2"/>
    </row>
    <row r="832" ht="15.75" customHeight="1">
      <c r="G832" s="2"/>
    </row>
    <row r="833" ht="15.75" customHeight="1">
      <c r="G833" s="2"/>
    </row>
    <row r="834" ht="15.75" customHeight="1">
      <c r="G834" s="2"/>
    </row>
    <row r="835" ht="15.75" customHeight="1">
      <c r="G835" s="2"/>
    </row>
    <row r="836" ht="15.75" customHeight="1">
      <c r="G836" s="2"/>
    </row>
    <row r="837" ht="15.75" customHeight="1">
      <c r="G837" s="2"/>
    </row>
    <row r="838" ht="15.75" customHeight="1">
      <c r="G838" s="2"/>
    </row>
    <row r="839" ht="15.75" customHeight="1">
      <c r="G839" s="2"/>
    </row>
    <row r="840" ht="15.75" customHeight="1">
      <c r="G840" s="2"/>
    </row>
    <row r="841" ht="15.75" customHeight="1">
      <c r="G841" s="2"/>
    </row>
    <row r="842" ht="15.75" customHeight="1">
      <c r="G842" s="2"/>
    </row>
    <row r="843" ht="15.75" customHeight="1">
      <c r="G843" s="2"/>
    </row>
    <row r="844" ht="15.75" customHeight="1">
      <c r="G844" s="2"/>
    </row>
    <row r="845" ht="15.75" customHeight="1">
      <c r="G845" s="2"/>
    </row>
    <row r="846" ht="15.75" customHeight="1">
      <c r="G846" s="2"/>
    </row>
    <row r="847" ht="15.75" customHeight="1">
      <c r="G847" s="2"/>
    </row>
    <row r="848" ht="15.75" customHeight="1">
      <c r="G848" s="2"/>
    </row>
    <row r="849" ht="15.75" customHeight="1">
      <c r="G849" s="2"/>
    </row>
    <row r="850" ht="15.75" customHeight="1">
      <c r="G850" s="2"/>
    </row>
    <row r="851" ht="15.75" customHeight="1">
      <c r="G851" s="2"/>
    </row>
    <row r="852" ht="15.75" customHeight="1">
      <c r="G852" s="2"/>
    </row>
    <row r="853" ht="15.75" customHeight="1">
      <c r="G853" s="2"/>
    </row>
    <row r="854" ht="15.75" customHeight="1">
      <c r="G854" s="2"/>
    </row>
    <row r="855" ht="15.75" customHeight="1">
      <c r="G855" s="2"/>
    </row>
    <row r="856" ht="15.75" customHeight="1">
      <c r="G856" s="2"/>
    </row>
    <row r="857" ht="15.75" customHeight="1">
      <c r="G857" s="2"/>
    </row>
    <row r="858" ht="15.75" customHeight="1">
      <c r="G858" s="2"/>
    </row>
    <row r="859" ht="15.75" customHeight="1">
      <c r="G859" s="2"/>
    </row>
    <row r="860" ht="15.75" customHeight="1">
      <c r="G860" s="2"/>
    </row>
    <row r="861" ht="15.75" customHeight="1">
      <c r="G861" s="2"/>
    </row>
    <row r="862" ht="15.75" customHeight="1">
      <c r="G862" s="2"/>
    </row>
    <row r="863" ht="15.75" customHeight="1">
      <c r="G863" s="2"/>
    </row>
    <row r="864" ht="15.75" customHeight="1">
      <c r="G864" s="2"/>
    </row>
    <row r="865" ht="15.75" customHeight="1">
      <c r="G865" s="2"/>
    </row>
    <row r="866" ht="15.75" customHeight="1">
      <c r="G866" s="2"/>
    </row>
    <row r="867" ht="15.75" customHeight="1">
      <c r="G867" s="2"/>
    </row>
    <row r="868" ht="15.75" customHeight="1">
      <c r="G868" s="2"/>
    </row>
    <row r="869" ht="15.75" customHeight="1">
      <c r="G869" s="2"/>
    </row>
    <row r="870" ht="15.75" customHeight="1">
      <c r="G870" s="2"/>
    </row>
    <row r="871" ht="15.75" customHeight="1">
      <c r="G871" s="2"/>
    </row>
    <row r="872" ht="15.75" customHeight="1">
      <c r="G872" s="2"/>
    </row>
    <row r="873" ht="15.75" customHeight="1">
      <c r="G873" s="2"/>
    </row>
    <row r="874" ht="15.75" customHeight="1">
      <c r="G874" s="2"/>
    </row>
    <row r="875" ht="15.75" customHeight="1">
      <c r="G875" s="2"/>
    </row>
    <row r="876" ht="15.75" customHeight="1">
      <c r="G876" s="2"/>
    </row>
    <row r="877" ht="15.75" customHeight="1">
      <c r="G877" s="2"/>
    </row>
    <row r="878" ht="15.75" customHeight="1">
      <c r="G878" s="2"/>
    </row>
    <row r="879" ht="15.75" customHeight="1">
      <c r="G879" s="2"/>
    </row>
    <row r="880" ht="15.75" customHeight="1">
      <c r="G880" s="2"/>
    </row>
    <row r="881" ht="15.75" customHeight="1">
      <c r="G881" s="2"/>
    </row>
    <row r="882" ht="15.75" customHeight="1">
      <c r="G882" s="2"/>
    </row>
    <row r="883" ht="15.75" customHeight="1">
      <c r="G883" s="2"/>
    </row>
    <row r="884" ht="15.75" customHeight="1">
      <c r="G884" s="2"/>
    </row>
    <row r="885" ht="15.75" customHeight="1">
      <c r="G885" s="2"/>
    </row>
    <row r="886" ht="15.75" customHeight="1">
      <c r="G886" s="2"/>
    </row>
    <row r="887" ht="15.75" customHeight="1">
      <c r="G887" s="2"/>
    </row>
    <row r="888" ht="15.75" customHeight="1">
      <c r="G888" s="2"/>
    </row>
    <row r="889" ht="15.75" customHeight="1">
      <c r="G889" s="2"/>
    </row>
    <row r="890" ht="15.75" customHeight="1">
      <c r="G890" s="2"/>
    </row>
    <row r="891" ht="15.75" customHeight="1">
      <c r="G891" s="2"/>
    </row>
    <row r="892" ht="15.75" customHeight="1">
      <c r="G892" s="2"/>
    </row>
    <row r="893" ht="15.75" customHeight="1">
      <c r="G893" s="2"/>
    </row>
    <row r="894" ht="15.75" customHeight="1">
      <c r="G894" s="2"/>
    </row>
    <row r="895" ht="15.75" customHeight="1">
      <c r="G895" s="2"/>
    </row>
    <row r="896" ht="15.75" customHeight="1">
      <c r="G896" s="2"/>
    </row>
    <row r="897" ht="15.75" customHeight="1">
      <c r="G897" s="2"/>
    </row>
    <row r="898" ht="15.75" customHeight="1">
      <c r="G898" s="2"/>
    </row>
    <row r="899" ht="15.75" customHeight="1">
      <c r="G899" s="2"/>
    </row>
    <row r="900" ht="15.75" customHeight="1">
      <c r="G900" s="2"/>
    </row>
    <row r="901" ht="15.75" customHeight="1">
      <c r="G901" s="2"/>
    </row>
    <row r="902" ht="15.75" customHeight="1">
      <c r="G902" s="2"/>
    </row>
    <row r="903" ht="15.75" customHeight="1">
      <c r="G903" s="2"/>
    </row>
    <row r="904" ht="15.75" customHeight="1">
      <c r="G904" s="2"/>
    </row>
    <row r="905" ht="15.75" customHeight="1">
      <c r="G905" s="2"/>
    </row>
    <row r="906" ht="15.75" customHeight="1">
      <c r="G906" s="2"/>
    </row>
    <row r="907" ht="15.75" customHeight="1">
      <c r="G907" s="2"/>
    </row>
    <row r="908" ht="15.75" customHeight="1">
      <c r="G908" s="2"/>
    </row>
    <row r="909" ht="15.75" customHeight="1">
      <c r="G909" s="2"/>
    </row>
    <row r="910" ht="15.75" customHeight="1">
      <c r="G910" s="2"/>
    </row>
    <row r="911" ht="15.75" customHeight="1">
      <c r="G911" s="2"/>
    </row>
    <row r="912" ht="15.75" customHeight="1">
      <c r="G912" s="2"/>
    </row>
    <row r="913" ht="15.75" customHeight="1">
      <c r="G913" s="2"/>
    </row>
    <row r="914" ht="15.75" customHeight="1">
      <c r="G914" s="2"/>
    </row>
    <row r="915" ht="15.75" customHeight="1">
      <c r="G915" s="2"/>
    </row>
    <row r="916" ht="15.75" customHeight="1">
      <c r="G916" s="2"/>
    </row>
    <row r="917" ht="15.75" customHeight="1">
      <c r="G917" s="2"/>
    </row>
    <row r="918" ht="15.75" customHeight="1">
      <c r="G918" s="2"/>
    </row>
    <row r="919" ht="15.75" customHeight="1">
      <c r="G919" s="2"/>
    </row>
    <row r="920" ht="15.75" customHeight="1">
      <c r="G920" s="2"/>
    </row>
    <row r="921" ht="15.75" customHeight="1">
      <c r="G921" s="2"/>
    </row>
    <row r="922" ht="15.75" customHeight="1">
      <c r="G922" s="2"/>
    </row>
    <row r="923" ht="15.75" customHeight="1">
      <c r="G923" s="2"/>
    </row>
    <row r="924" ht="15.75" customHeight="1">
      <c r="G924" s="2"/>
    </row>
    <row r="925" ht="15.75" customHeight="1">
      <c r="G925" s="2"/>
    </row>
    <row r="926" ht="15.75" customHeight="1">
      <c r="G926" s="2"/>
    </row>
    <row r="927" ht="15.75" customHeight="1">
      <c r="G927" s="2"/>
    </row>
    <row r="928" ht="15.75" customHeight="1">
      <c r="G928" s="2"/>
    </row>
    <row r="929" ht="15.75" customHeight="1">
      <c r="G929" s="2"/>
    </row>
    <row r="930" ht="15.75" customHeight="1">
      <c r="G930" s="2"/>
    </row>
    <row r="931" ht="15.75" customHeight="1">
      <c r="G931" s="2"/>
    </row>
    <row r="932" ht="15.75" customHeight="1">
      <c r="G932" s="2"/>
    </row>
    <row r="933" ht="15.75" customHeight="1">
      <c r="G933" s="2"/>
    </row>
    <row r="934" ht="15.75" customHeight="1">
      <c r="G934" s="2"/>
    </row>
    <row r="935" ht="15.75" customHeight="1">
      <c r="G935" s="2"/>
    </row>
    <row r="936" ht="15.75" customHeight="1">
      <c r="G936" s="2"/>
    </row>
    <row r="937" ht="15.75" customHeight="1">
      <c r="G937" s="2"/>
    </row>
    <row r="938" ht="15.75" customHeight="1">
      <c r="G938" s="2"/>
    </row>
    <row r="939" ht="15.75" customHeight="1">
      <c r="G939" s="2"/>
    </row>
    <row r="940" ht="15.75" customHeight="1">
      <c r="G940" s="2"/>
    </row>
    <row r="941" ht="15.75" customHeight="1">
      <c r="G941" s="2"/>
    </row>
    <row r="942" ht="15.75" customHeight="1">
      <c r="G942" s="2"/>
    </row>
    <row r="943" ht="15.75" customHeight="1">
      <c r="G943" s="2"/>
    </row>
    <row r="944" ht="15.75" customHeight="1">
      <c r="G944" s="2"/>
    </row>
    <row r="945" ht="15.75" customHeight="1">
      <c r="G945" s="2"/>
    </row>
    <row r="946" ht="15.75" customHeight="1">
      <c r="G946" s="2"/>
    </row>
    <row r="947" ht="15.75" customHeight="1">
      <c r="G947" s="2"/>
    </row>
    <row r="948" ht="15.75" customHeight="1">
      <c r="G948" s="2"/>
    </row>
    <row r="949" ht="15.75" customHeight="1">
      <c r="G949" s="2"/>
    </row>
    <row r="950" ht="15.75" customHeight="1">
      <c r="G950" s="2"/>
    </row>
    <row r="951" ht="15.75" customHeight="1">
      <c r="G951" s="2"/>
    </row>
    <row r="952" ht="15.75" customHeight="1">
      <c r="G952" s="2"/>
    </row>
    <row r="953" ht="15.75" customHeight="1">
      <c r="G953" s="2"/>
    </row>
    <row r="954" ht="15.75" customHeight="1">
      <c r="G954" s="2"/>
    </row>
    <row r="955" ht="15.75" customHeight="1">
      <c r="G955" s="2"/>
    </row>
    <row r="956" ht="15.75" customHeight="1">
      <c r="G956" s="2"/>
    </row>
    <row r="957" ht="15.75" customHeight="1">
      <c r="G957" s="2"/>
    </row>
    <row r="958" ht="15.75" customHeight="1">
      <c r="G958" s="2"/>
    </row>
    <row r="959" ht="15.75" customHeight="1">
      <c r="G959" s="2"/>
    </row>
    <row r="960" ht="15.75" customHeight="1">
      <c r="G960" s="2"/>
    </row>
    <row r="961" ht="15.75" customHeight="1">
      <c r="G961" s="2"/>
    </row>
    <row r="962" ht="15.75" customHeight="1">
      <c r="G962" s="2"/>
    </row>
    <row r="963" ht="15.75" customHeight="1">
      <c r="G963" s="2"/>
    </row>
    <row r="964" ht="15.75" customHeight="1">
      <c r="G964" s="2"/>
    </row>
    <row r="965" ht="15.75" customHeight="1">
      <c r="G965" s="2"/>
    </row>
    <row r="966" ht="15.75" customHeight="1">
      <c r="G966" s="2"/>
    </row>
    <row r="967" ht="15.75" customHeight="1">
      <c r="G967" s="2"/>
    </row>
    <row r="968" ht="15.75" customHeight="1">
      <c r="G968" s="2"/>
    </row>
    <row r="969" ht="15.75" customHeight="1">
      <c r="G969" s="2"/>
    </row>
    <row r="970" ht="15.75" customHeight="1">
      <c r="G970" s="2"/>
    </row>
    <row r="971" ht="15.75" customHeight="1">
      <c r="G971" s="2"/>
    </row>
    <row r="972" ht="15.75" customHeight="1">
      <c r="G972" s="2"/>
    </row>
    <row r="973" ht="15.75" customHeight="1">
      <c r="G973" s="2"/>
    </row>
    <row r="974" ht="15.75" customHeight="1">
      <c r="G974" s="2"/>
    </row>
    <row r="975" ht="15.75" customHeight="1">
      <c r="G975" s="2"/>
    </row>
    <row r="976" ht="15.75" customHeight="1">
      <c r="G976" s="2"/>
    </row>
    <row r="977" ht="15.75" customHeight="1">
      <c r="G977" s="2"/>
    </row>
    <row r="978" ht="15.75" customHeight="1">
      <c r="G978" s="2"/>
    </row>
    <row r="979" ht="15.75" customHeight="1">
      <c r="G979" s="2"/>
    </row>
    <row r="980" ht="15.75" customHeight="1">
      <c r="G980" s="2"/>
    </row>
    <row r="981" ht="15.75" customHeight="1">
      <c r="G981" s="2"/>
    </row>
    <row r="982" ht="15.75" customHeight="1">
      <c r="G982" s="2"/>
    </row>
    <row r="983" ht="15.75" customHeight="1">
      <c r="G983" s="2"/>
    </row>
    <row r="984" ht="15.75" customHeight="1">
      <c r="G984" s="2"/>
    </row>
    <row r="985" ht="15.75" customHeight="1">
      <c r="G985" s="2"/>
    </row>
    <row r="986" ht="15.75" customHeight="1">
      <c r="G986" s="2"/>
    </row>
    <row r="987" ht="15.75" customHeight="1">
      <c r="G987" s="2"/>
    </row>
    <row r="988" ht="15.75" customHeight="1">
      <c r="G988" s="2"/>
    </row>
    <row r="989" ht="15.75" customHeight="1">
      <c r="G989" s="2"/>
    </row>
    <row r="990" ht="15.75" customHeight="1">
      <c r="G990" s="2"/>
    </row>
    <row r="991" ht="15.75" customHeight="1">
      <c r="G991" s="2"/>
    </row>
    <row r="992" ht="15.75" customHeight="1">
      <c r="G992" s="2"/>
    </row>
    <row r="993" ht="15.75" customHeight="1">
      <c r="G993" s="2"/>
    </row>
    <row r="994" ht="15.75" customHeight="1">
      <c r="G994" s="2"/>
    </row>
    <row r="995" ht="15.75" customHeight="1">
      <c r="G995" s="2"/>
    </row>
    <row r="996" ht="15.75" customHeight="1">
      <c r="G996" s="2"/>
    </row>
    <row r="997" ht="15.75" customHeight="1">
      <c r="G997" s="2"/>
    </row>
    <row r="998" ht="15.75" customHeight="1">
      <c r="G998" s="2"/>
    </row>
    <row r="999" ht="15.75" customHeight="1">
      <c r="G999" s="2"/>
    </row>
    <row r="1000" ht="15.75" customHeight="1">
      <c r="G1000" s="2"/>
    </row>
  </sheetData>
  <mergeCells count="1">
    <mergeCell ref="A2:C2"/>
  </mergeCells>
  <dataValidations>
    <dataValidation type="custom" allowBlank="1" showErrorMessage="1" sqref="I4:I997">
      <formula1>GTE(LEN(I4),(2))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0.57"/>
    <col customWidth="1" min="3" max="3" width="19.43"/>
    <col customWidth="1" min="4" max="4" width="22.43"/>
    <col customWidth="1" min="5" max="5" width="29.43"/>
    <col customWidth="1" min="6" max="26" width="10.86"/>
  </cols>
  <sheetData>
    <row r="1" ht="16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100" t="s">
        <v>417</v>
      </c>
      <c r="B2" s="10"/>
      <c r="C2" s="10"/>
      <c r="D2" s="10"/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5"/>
      <c r="B3" s="5"/>
      <c r="C3" s="101"/>
      <c r="D3" s="102"/>
      <c r="E3" s="10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103" t="s">
        <v>23</v>
      </c>
      <c r="B4" s="103" t="s">
        <v>211</v>
      </c>
      <c r="C4" s="103" t="s">
        <v>418</v>
      </c>
      <c r="D4" s="103" t="s">
        <v>419</v>
      </c>
      <c r="E4" s="103" t="s">
        <v>420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25"/>
      <c r="B5" s="25"/>
      <c r="C5" s="25"/>
      <c r="D5" s="25"/>
      <c r="E5" s="2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25"/>
      <c r="B6" s="25"/>
      <c r="C6" s="25"/>
      <c r="D6" s="25"/>
      <c r="E6" s="2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6.5" customHeight="1">
      <c r="A7" s="25"/>
      <c r="B7" s="25"/>
      <c r="C7" s="25"/>
      <c r="D7" s="25"/>
      <c r="E7" s="2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6.5" customHeight="1">
      <c r="A8" s="25"/>
      <c r="B8" s="25"/>
      <c r="C8" s="25"/>
      <c r="D8" s="25"/>
      <c r="E8" s="2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6.5" customHeight="1">
      <c r="A9" s="25"/>
      <c r="B9" s="25"/>
      <c r="C9" s="25"/>
      <c r="D9" s="25"/>
      <c r="E9" s="2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6.5" customHeight="1">
      <c r="A10" s="25"/>
      <c r="B10" s="25"/>
      <c r="C10" s="25"/>
      <c r="D10" s="25"/>
      <c r="E10" s="2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6.5" customHeight="1">
      <c r="A11" s="25"/>
      <c r="B11" s="25"/>
      <c r="C11" s="25"/>
      <c r="D11" s="25"/>
      <c r="E11" s="2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6.5" customHeight="1">
      <c r="A12" s="25"/>
      <c r="B12" s="25"/>
      <c r="C12" s="25"/>
      <c r="D12" s="25"/>
      <c r="E12" s="2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6.5" customHeight="1">
      <c r="A13" s="25"/>
      <c r="B13" s="25"/>
      <c r="C13" s="25"/>
      <c r="D13" s="25"/>
      <c r="E13" s="2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6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6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6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6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6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6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6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6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6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6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6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6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6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6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6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6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6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6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6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6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6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6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6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6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6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6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6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6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6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6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6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6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6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2:E2"/>
  </mergeCells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17.57"/>
    <col customWidth="1" min="3" max="3" width="29.0"/>
    <col customWidth="1" min="4" max="4" width="27.29"/>
    <col customWidth="1" min="5" max="5" width="37.71"/>
    <col customWidth="1" min="6" max="6" width="24.43"/>
    <col customWidth="1" min="7" max="7" width="12.0"/>
    <col customWidth="1" min="8" max="8" width="19.43"/>
    <col customWidth="1" min="9" max="10" width="11.57"/>
    <col customWidth="1" min="11" max="11" width="10.0"/>
    <col customWidth="1" min="12" max="12" width="16.86"/>
    <col customWidth="1" min="13" max="13" width="13.0"/>
    <col customWidth="1" min="14" max="15" width="9.43"/>
  </cols>
  <sheetData>
    <row r="1">
      <c r="A1" s="1"/>
      <c r="B1" s="6" t="s">
        <v>205</v>
      </c>
      <c r="I1" s="1"/>
      <c r="J1" s="1"/>
      <c r="K1" s="1"/>
      <c r="L1" s="1"/>
      <c r="M1" s="1"/>
      <c r="N1" s="1"/>
      <c r="O1" s="1"/>
    </row>
    <row r="2">
      <c r="A2" s="1"/>
      <c r="I2" s="1"/>
      <c r="J2" s="1"/>
      <c r="K2" s="1"/>
      <c r="L2" s="1"/>
      <c r="M2" s="1"/>
      <c r="N2" s="1"/>
      <c r="O2" s="1"/>
    </row>
    <row r="3">
      <c r="A3" s="1"/>
      <c r="I3" s="1"/>
      <c r="J3" s="1"/>
      <c r="K3" s="1"/>
      <c r="L3" s="1"/>
      <c r="M3" s="1"/>
      <c r="N3" s="1"/>
      <c r="O3" s="1"/>
    </row>
    <row r="4">
      <c r="A4" s="1"/>
      <c r="I4" s="1"/>
      <c r="J4" s="1"/>
      <c r="K4" s="1"/>
      <c r="L4" s="1"/>
      <c r="M4" s="1"/>
      <c r="N4" s="1"/>
      <c r="O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ht="15.75" customHeight="1">
      <c r="A6" s="8" t="s">
        <v>421</v>
      </c>
      <c r="B6" s="10"/>
      <c r="C6" s="10"/>
      <c r="D6" s="12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>
      <c r="A7" s="6"/>
      <c r="B7" s="6"/>
      <c r="C7" s="6"/>
      <c r="D7" s="6"/>
      <c r="E7" s="1"/>
      <c r="F7" s="1"/>
      <c r="G7" s="1"/>
      <c r="H7" s="1"/>
      <c r="I7" s="6"/>
      <c r="K7" s="1"/>
      <c r="L7" s="1"/>
      <c r="M7" s="1"/>
      <c r="N7" s="1"/>
      <c r="O7" s="1"/>
    </row>
    <row r="8">
      <c r="A8" s="103" t="s">
        <v>23</v>
      </c>
      <c r="B8" s="104" t="s">
        <v>422</v>
      </c>
      <c r="C8" s="103" t="s">
        <v>418</v>
      </c>
      <c r="D8" s="105" t="s">
        <v>423</v>
      </c>
      <c r="E8" s="103" t="s">
        <v>420</v>
      </c>
      <c r="F8" s="1"/>
      <c r="G8" s="1"/>
      <c r="H8" s="1"/>
      <c r="K8" s="1"/>
      <c r="L8" s="1"/>
      <c r="M8" s="1"/>
      <c r="N8" s="1"/>
      <c r="O8" s="1"/>
    </row>
    <row r="9" ht="173.25" customHeight="1">
      <c r="A9" s="16">
        <v>1.0</v>
      </c>
      <c r="B9" s="23" t="s">
        <v>424</v>
      </c>
      <c r="C9" s="24" t="s">
        <v>425</v>
      </c>
      <c r="D9" s="24" t="s">
        <v>426</v>
      </c>
      <c r="E9" s="24" t="s">
        <v>427</v>
      </c>
      <c r="F9" s="3"/>
      <c r="G9" s="106"/>
      <c r="H9" s="3"/>
      <c r="I9" s="3"/>
      <c r="J9" s="1"/>
      <c r="K9" s="1"/>
      <c r="L9" s="1"/>
      <c r="M9" s="1"/>
      <c r="N9" s="1"/>
      <c r="O9" s="1"/>
    </row>
    <row r="10">
      <c r="A10" s="16">
        <v>2.0</v>
      </c>
      <c r="B10" s="16"/>
      <c r="C10" s="56"/>
      <c r="D10" s="107"/>
      <c r="E10" s="16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>
      <c r="A11" s="16">
        <v>3.0</v>
      </c>
      <c r="B11" s="16"/>
      <c r="C11" s="16"/>
      <c r="D11" s="39"/>
      <c r="E11" s="16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>
      <c r="A12" s="16">
        <v>4.0</v>
      </c>
      <c r="B12" s="16"/>
      <c r="C12" s="16"/>
      <c r="D12" s="39"/>
      <c r="E12" s="16"/>
      <c r="F12" s="108"/>
      <c r="G12" s="56"/>
      <c r="H12" s="56"/>
      <c r="I12" s="56"/>
      <c r="J12" s="56"/>
      <c r="K12" s="56"/>
      <c r="L12" s="1"/>
      <c r="M12" s="1"/>
      <c r="N12" s="1"/>
      <c r="O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D6"/>
    <mergeCell ref="B1:H4"/>
    <mergeCell ref="I7:J8"/>
  </mergeCells>
  <dataValidations>
    <dataValidation type="list" allowBlank="1" showInputMessage="1" showErrorMessage="1" prompt="Soporte - Indique por favor la existencia del soporte_x000a_" sqref="I9:I12 J13:J999">
      <formula1>"SI,NO"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8.29"/>
  </cols>
  <sheetData>
    <row r="1">
      <c r="A1" s="2"/>
      <c r="B1" s="2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 t="s">
        <v>5</v>
      </c>
      <c r="H2" s="2"/>
      <c r="I2" s="2">
        <v>1993.0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ht="14.25" customHeight="1">
      <c r="A3" s="2"/>
      <c r="B3" s="2" t="s">
        <v>6</v>
      </c>
      <c r="C3" s="2">
        <v>1.0</v>
      </c>
      <c r="D3" s="2"/>
      <c r="E3" s="2" t="s">
        <v>7</v>
      </c>
      <c r="F3" s="2"/>
      <c r="G3" s="2"/>
      <c r="H3" s="2"/>
      <c r="I3" s="2">
        <v>1994.0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ht="14.25" customHeight="1">
      <c r="A4" s="2"/>
      <c r="B4" s="2" t="s">
        <v>8</v>
      </c>
      <c r="C4" s="2">
        <v>2.0</v>
      </c>
      <c r="D4" s="2"/>
      <c r="E4" s="2" t="s">
        <v>9</v>
      </c>
      <c r="F4" s="2"/>
      <c r="G4" s="2"/>
      <c r="H4" s="2"/>
      <c r="I4" s="2">
        <v>1995.0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ht="14.25" customHeight="1">
      <c r="A5" s="2"/>
      <c r="B5" s="2" t="s">
        <v>10</v>
      </c>
      <c r="C5" s="2">
        <v>3.0</v>
      </c>
      <c r="D5" s="2"/>
      <c r="E5" s="2" t="s">
        <v>11</v>
      </c>
      <c r="F5" s="2"/>
      <c r="G5" s="2"/>
      <c r="H5" s="2"/>
      <c r="I5" s="2">
        <v>1996.0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ht="14.25" customHeight="1">
      <c r="A6" s="2"/>
      <c r="B6" s="2" t="s">
        <v>12</v>
      </c>
      <c r="C6" s="2">
        <v>4.0</v>
      </c>
      <c r="D6" s="2"/>
      <c r="E6" s="2"/>
      <c r="F6" s="2"/>
      <c r="G6" s="2"/>
      <c r="H6" s="2"/>
      <c r="I6" s="2">
        <v>1997.0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ht="14.25" customHeight="1">
      <c r="A7" s="2"/>
      <c r="B7" s="2" t="s">
        <v>13</v>
      </c>
      <c r="C7" s="2">
        <v>5.0</v>
      </c>
      <c r="D7" s="2"/>
      <c r="E7" s="2"/>
      <c r="F7" s="2"/>
      <c r="G7" s="2"/>
      <c r="H7" s="2"/>
      <c r="I7" s="2">
        <v>1998.0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ht="14.25" customHeight="1">
      <c r="A8" s="2"/>
      <c r="B8" s="2" t="s">
        <v>14</v>
      </c>
      <c r="C8" s="2">
        <v>6.0</v>
      </c>
      <c r="D8" s="2"/>
      <c r="E8" s="2"/>
      <c r="F8" s="2"/>
      <c r="G8" s="2"/>
      <c r="H8" s="2"/>
      <c r="I8" s="2">
        <v>1999.0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ht="14.25" customHeight="1">
      <c r="A9" s="2"/>
      <c r="B9" s="2" t="s">
        <v>17</v>
      </c>
      <c r="C9" s="2">
        <v>7.0</v>
      </c>
      <c r="D9" s="2"/>
      <c r="E9" s="2"/>
      <c r="F9" s="2"/>
      <c r="G9" s="2"/>
      <c r="H9" s="2"/>
      <c r="I9" s="2">
        <v>2000.0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ht="14.25" customHeight="1">
      <c r="A10" s="2"/>
      <c r="B10" s="2" t="s">
        <v>18</v>
      </c>
      <c r="C10" s="2">
        <v>8.0</v>
      </c>
      <c r="D10" s="2"/>
      <c r="E10" s="2"/>
      <c r="F10" s="2"/>
      <c r="G10" s="2"/>
      <c r="H10" s="2"/>
      <c r="I10" s="2">
        <v>2001.0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14.25" customHeight="1">
      <c r="A11" s="2"/>
      <c r="B11" s="2" t="s">
        <v>19</v>
      </c>
      <c r="C11" s="2">
        <v>9.0</v>
      </c>
      <c r="D11" s="2"/>
      <c r="E11" s="2"/>
      <c r="F11" s="2"/>
      <c r="G11" s="2"/>
      <c r="H11" s="2"/>
      <c r="I11" s="2">
        <v>2002.0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4.25" customHeight="1">
      <c r="A12" s="2"/>
      <c r="B12" s="2" t="s">
        <v>20</v>
      </c>
      <c r="C12" s="2">
        <v>10.0</v>
      </c>
      <c r="D12" s="2"/>
      <c r="E12" s="2"/>
      <c r="F12" s="2"/>
      <c r="G12" s="2"/>
      <c r="H12" s="2"/>
      <c r="I12" s="2">
        <v>2003.0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4.25" customHeight="1">
      <c r="A13" s="2"/>
      <c r="B13" s="2" t="s">
        <v>21</v>
      </c>
      <c r="C13" s="2">
        <v>11.0</v>
      </c>
      <c r="D13" s="2"/>
      <c r="E13" s="2"/>
      <c r="F13" s="2"/>
      <c r="G13" s="2"/>
      <c r="H13" s="2"/>
      <c r="I13" s="2">
        <v>2004.0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4.25" customHeight="1">
      <c r="A14" s="2"/>
      <c r="B14" s="2" t="s">
        <v>22</v>
      </c>
      <c r="C14" s="2">
        <v>12.0</v>
      </c>
      <c r="D14" s="2"/>
      <c r="E14" s="2"/>
      <c r="F14" s="2"/>
      <c r="G14" s="2"/>
      <c r="H14" s="2"/>
      <c r="I14" s="2">
        <v>2005.0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4.25" customHeight="1">
      <c r="A15" s="2"/>
      <c r="B15" s="2"/>
      <c r="C15" s="2">
        <v>13.0</v>
      </c>
      <c r="D15" s="2"/>
      <c r="E15" s="2"/>
      <c r="F15" s="2"/>
      <c r="G15" s="2"/>
      <c r="H15" s="2"/>
      <c r="I15" s="2">
        <v>2006.0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2"/>
      <c r="C16" s="2"/>
      <c r="D16" s="2"/>
      <c r="E16" s="2"/>
      <c r="F16" s="2"/>
      <c r="G16" s="2"/>
      <c r="H16" s="2"/>
      <c r="I16" s="2">
        <v>2007.0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2"/>
      <c r="C17" s="2"/>
      <c r="D17" s="2"/>
      <c r="E17" s="2"/>
      <c r="F17" s="2"/>
      <c r="G17" s="2"/>
      <c r="H17" s="2"/>
      <c r="I17" s="2">
        <v>2008.0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2"/>
      <c r="C18" s="2"/>
      <c r="D18" s="2"/>
      <c r="E18" s="2"/>
      <c r="F18" s="2"/>
      <c r="G18" s="2"/>
      <c r="H18" s="2"/>
      <c r="I18" s="2">
        <v>2009.0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>
        <v>2010.0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>
        <v>2011.0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>
        <v>2012.0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>
        <v>2013.0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>
        <v>2014.0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>
        <v>2015.0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>
        <v>2016.0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22.57"/>
    <col customWidth="1" min="3" max="4" width="27.43"/>
    <col customWidth="1" min="5" max="5" width="31.57"/>
    <col customWidth="1" min="6" max="6" width="8.57"/>
    <col customWidth="1" min="7" max="7" width="17.43"/>
    <col customWidth="1" min="8" max="14" width="8.57"/>
    <col customWidth="1" min="15" max="15" width="15.14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/>
      <c r="B2" s="9" t="s">
        <v>16</v>
      </c>
      <c r="C2" s="11"/>
      <c r="D2" s="1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75" customHeight="1">
      <c r="A5" s="17" t="s">
        <v>23</v>
      </c>
      <c r="B5" s="17" t="s">
        <v>31</v>
      </c>
      <c r="C5" s="19" t="s">
        <v>32</v>
      </c>
      <c r="D5" s="21" t="s">
        <v>35</v>
      </c>
      <c r="E5" s="17" t="s">
        <v>46</v>
      </c>
      <c r="F5" s="3"/>
      <c r="G5" s="3"/>
      <c r="H5" s="3"/>
      <c r="I5" s="3"/>
      <c r="J5" s="3"/>
      <c r="K5" s="3"/>
      <c r="L5" s="3"/>
      <c r="M5" s="3"/>
      <c r="N5" s="3"/>
      <c r="O5" s="3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22">
        <v>1.0</v>
      </c>
      <c r="B6" s="22"/>
      <c r="C6" s="23"/>
      <c r="D6" s="23"/>
      <c r="E6" s="24"/>
      <c r="F6" s="3"/>
      <c r="G6" s="3"/>
      <c r="H6" s="3"/>
      <c r="I6" s="3"/>
      <c r="J6" s="3"/>
      <c r="K6" s="3"/>
      <c r="L6" s="3"/>
      <c r="M6" s="3"/>
      <c r="N6" s="3"/>
      <c r="O6" s="3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22">
        <v>2.0</v>
      </c>
      <c r="B7" s="22"/>
      <c r="C7" s="23"/>
      <c r="D7" s="23"/>
      <c r="E7" s="24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22">
        <v>3.0</v>
      </c>
      <c r="B8" s="22"/>
      <c r="C8" s="23"/>
      <c r="D8" s="23"/>
      <c r="E8" s="24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22">
        <v>4.0</v>
      </c>
      <c r="B9" s="22"/>
      <c r="C9" s="23"/>
      <c r="D9" s="23"/>
      <c r="E9" s="24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22">
        <v>5.0</v>
      </c>
      <c r="B10" s="22"/>
      <c r="C10" s="23"/>
      <c r="D10" s="23"/>
      <c r="E10" s="24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22">
        <v>6.0</v>
      </c>
      <c r="B11" s="22"/>
      <c r="C11" s="23"/>
      <c r="D11" s="23"/>
      <c r="E11" s="24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22">
        <v>7.0</v>
      </c>
      <c r="B12" s="22"/>
      <c r="C12" s="23"/>
      <c r="D12" s="23"/>
      <c r="E12" s="24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22">
        <v>8.0</v>
      </c>
      <c r="B13" s="22"/>
      <c r="C13" s="23"/>
      <c r="D13" s="23"/>
      <c r="E13" s="24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22">
        <v>9.0</v>
      </c>
      <c r="B14" s="22"/>
      <c r="C14" s="23"/>
      <c r="D14" s="23"/>
      <c r="E14" s="24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22">
        <v>10.0</v>
      </c>
      <c r="B15" s="22"/>
      <c r="C15" s="23"/>
      <c r="D15" s="23"/>
      <c r="E15" s="24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22">
        <v>11.0</v>
      </c>
      <c r="B16" s="22"/>
      <c r="C16" s="23"/>
      <c r="D16" s="23"/>
      <c r="E16" s="24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22">
        <v>12.0</v>
      </c>
      <c r="B17" s="22"/>
      <c r="C17" s="23"/>
      <c r="D17" s="23"/>
      <c r="E17" s="24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22">
        <v>13.0</v>
      </c>
      <c r="B18" s="22"/>
      <c r="C18" s="23"/>
      <c r="D18" s="23"/>
      <c r="E18" s="24"/>
      <c r="F18" s="3"/>
      <c r="G18" s="3"/>
      <c r="H18" s="3"/>
      <c r="I18" s="3"/>
      <c r="J18" s="3"/>
      <c r="K18" s="3"/>
      <c r="L18" s="3"/>
      <c r="M18" s="3"/>
      <c r="N18" s="3"/>
      <c r="O18" s="3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2:C2"/>
  </mergeCells>
  <dataValidations>
    <dataValidation type="list" allowBlank="1" showInputMessage="1" showErrorMessage="1" prompt="Seleccionar si este es el director de línea o coordinador de línea" sqref="D6:D600">
      <formula1>"Director de línea,Coordinador de línea"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27.86"/>
    <col customWidth="1" min="3" max="3" width="22.14"/>
    <col customWidth="1" min="4" max="4" width="7.71"/>
    <col customWidth="1" min="5" max="5" width="12.14"/>
    <col customWidth="1" min="6" max="6" width="12.29"/>
    <col customWidth="1" min="7" max="8" width="14.0"/>
    <col customWidth="1" min="9" max="9" width="9.0"/>
    <col customWidth="1" min="10" max="10" width="10.0"/>
    <col customWidth="1" min="11" max="11" width="7.86"/>
    <col customWidth="1" min="12" max="12" width="8.57"/>
    <col customWidth="1" min="13" max="13" width="17.0"/>
    <col customWidth="1" min="14" max="14" width="23.71"/>
    <col customWidth="1" min="15" max="15" width="17.43"/>
    <col customWidth="1" min="16" max="16" width="12.43"/>
    <col customWidth="1" min="17" max="18" width="8.71"/>
    <col customWidth="1" min="19" max="19" width="13.29"/>
    <col customWidth="1" min="20" max="20" width="14.43"/>
    <col customWidth="1" min="21" max="21" width="15.71"/>
  </cols>
  <sheetData>
    <row r="1" ht="16.5" customHeight="1">
      <c r="A1" s="8" t="s">
        <v>55</v>
      </c>
      <c r="B1" s="12"/>
      <c r="C1" s="1"/>
      <c r="D1" s="1"/>
      <c r="E1" s="26" t="s">
        <v>56</v>
      </c>
      <c r="F1" s="27"/>
      <c r="G1" s="27"/>
      <c r="H1" s="27"/>
      <c r="I1" s="27"/>
      <c r="J1" s="27"/>
      <c r="K1" s="28"/>
      <c r="L1" s="1"/>
      <c r="M1" s="1"/>
      <c r="N1" s="1"/>
      <c r="O1" s="1"/>
      <c r="P1" s="1"/>
      <c r="Q1" s="1"/>
      <c r="R1" s="1"/>
      <c r="S1" s="1"/>
    </row>
    <row r="2" ht="28.5" customHeight="1">
      <c r="A2" s="1"/>
      <c r="B2" s="1"/>
      <c r="C2" s="1"/>
      <c r="D2" s="1"/>
      <c r="E2" s="29"/>
      <c r="F2" s="30"/>
      <c r="G2" s="30"/>
      <c r="H2" s="30"/>
      <c r="I2" s="30"/>
      <c r="J2" s="30"/>
      <c r="K2" s="31"/>
      <c r="L2" s="1"/>
      <c r="M2" s="1"/>
      <c r="N2" s="1"/>
      <c r="O2" s="1"/>
      <c r="P2" s="1"/>
      <c r="Q2" s="1"/>
      <c r="R2" s="1"/>
      <c r="S2" s="1"/>
    </row>
    <row r="3" ht="28.5" customHeight="1">
      <c r="A3" s="1"/>
      <c r="B3" s="1"/>
      <c r="C3" s="1"/>
      <c r="D3" s="1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</row>
    <row r="4" ht="28.5" customHeight="1">
      <c r="A4" s="1"/>
      <c r="B4" s="1"/>
      <c r="C4" s="1"/>
      <c r="D4" s="1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  <c r="R4" s="1"/>
      <c r="S4" s="1"/>
      <c r="T4" s="2"/>
      <c r="U4" s="2"/>
      <c r="V4" s="2"/>
      <c r="W4" s="2"/>
      <c r="X4" s="2"/>
      <c r="Y4" s="2"/>
      <c r="Z4" s="2"/>
    </row>
    <row r="5" ht="43.5" customHeight="1">
      <c r="A5" s="14" t="s">
        <v>23</v>
      </c>
      <c r="B5" s="14" t="s">
        <v>57</v>
      </c>
      <c r="C5" s="14" t="s">
        <v>58</v>
      </c>
      <c r="D5" s="14" t="s">
        <v>59</v>
      </c>
      <c r="E5" s="14" t="s">
        <v>60</v>
      </c>
      <c r="F5" s="14" t="s">
        <v>61</v>
      </c>
      <c r="G5" s="14" t="s">
        <v>62</v>
      </c>
      <c r="H5" s="15" t="s">
        <v>63</v>
      </c>
      <c r="I5" s="14" t="s">
        <v>64</v>
      </c>
      <c r="J5" s="15" t="s">
        <v>65</v>
      </c>
      <c r="K5" s="14" t="s">
        <v>66</v>
      </c>
      <c r="L5" s="14" t="s">
        <v>67</v>
      </c>
      <c r="M5" s="14" t="s">
        <v>68</v>
      </c>
      <c r="N5" s="33" t="s">
        <v>69</v>
      </c>
      <c r="O5" s="14" t="s">
        <v>70</v>
      </c>
      <c r="P5" s="34" t="s">
        <v>71</v>
      </c>
      <c r="Q5" s="34" t="s">
        <v>72</v>
      </c>
      <c r="R5" s="35" t="s">
        <v>73</v>
      </c>
      <c r="S5" s="34" t="s">
        <v>74</v>
      </c>
      <c r="T5" s="36" t="s">
        <v>75</v>
      </c>
      <c r="U5" s="37" t="s">
        <v>76</v>
      </c>
    </row>
    <row r="6" hidden="1">
      <c r="A6" s="16">
        <v>1.0</v>
      </c>
      <c r="B6" s="16" t="s">
        <v>77</v>
      </c>
      <c r="C6" s="16" t="s">
        <v>78</v>
      </c>
      <c r="D6" s="16">
        <v>2.0</v>
      </c>
      <c r="E6" s="16">
        <v>2014.0</v>
      </c>
      <c r="F6" s="16" t="s">
        <v>17</v>
      </c>
      <c r="G6" s="16" t="s">
        <v>79</v>
      </c>
      <c r="H6" s="16"/>
      <c r="I6" s="16" t="s">
        <v>80</v>
      </c>
      <c r="J6" s="16">
        <v>10.0</v>
      </c>
      <c r="K6" s="16">
        <v>144.0</v>
      </c>
      <c r="L6" s="16">
        <v>155.0</v>
      </c>
      <c r="M6" s="16" t="s">
        <v>9</v>
      </c>
      <c r="N6" s="38" t="str">
        <f>HYPERLINK("http://www.scielo.org.co/scielo.php?script=sci_arttext&amp;pid=S1900-38032014000200010","http://www.scielo.org.co/scielo.php?script=sci_arttext&amp;pid=S1900-38032014000200010")</f>
        <v>http://www.scielo.org.co/scielo.php?script=sci_arttext&amp;pid=S1900-38032014000200010</v>
      </c>
      <c r="O6" s="39"/>
      <c r="P6" s="16"/>
      <c r="Q6" s="40"/>
      <c r="R6" s="16"/>
      <c r="S6" s="16"/>
      <c r="T6" s="41"/>
      <c r="U6" s="42"/>
    </row>
    <row r="7" hidden="1">
      <c r="A7" s="16">
        <v>2.0</v>
      </c>
      <c r="B7" s="16" t="s">
        <v>81</v>
      </c>
      <c r="C7" s="16" t="s">
        <v>82</v>
      </c>
      <c r="D7" s="16">
        <v>3.0</v>
      </c>
      <c r="E7" s="16">
        <v>2014.0</v>
      </c>
      <c r="F7" s="16" t="s">
        <v>83</v>
      </c>
      <c r="G7" s="16" t="s">
        <v>84</v>
      </c>
      <c r="H7" s="16"/>
      <c r="I7" s="16" t="s">
        <v>85</v>
      </c>
      <c r="J7" s="16">
        <v>81.0</v>
      </c>
      <c r="K7" s="16">
        <v>284.0</v>
      </c>
      <c r="L7" s="16">
        <v>294.0</v>
      </c>
      <c r="M7" s="16" t="s">
        <v>7</v>
      </c>
      <c r="N7" s="38" t="str">
        <f>HYPERLINK("http://www.scielo.org.co/scielo.php?script=sci_arttext&amp;pid=S0012-73532014000400037","http://www.scielo.org.co/scielo.php?script=sci_arttext&amp;pid=S0012-73532014000400037")</f>
        <v>http://www.scielo.org.co/scielo.php?script=sci_arttext&amp;pid=S0012-73532014000400037</v>
      </c>
      <c r="O7" s="39"/>
      <c r="P7" s="16"/>
      <c r="Q7" s="16"/>
      <c r="R7" s="16"/>
      <c r="S7" s="16"/>
      <c r="T7" s="41"/>
      <c r="U7" s="42"/>
    </row>
    <row r="8" hidden="1">
      <c r="A8" s="16">
        <v>3.0</v>
      </c>
      <c r="B8" s="16" t="s">
        <v>86</v>
      </c>
      <c r="C8" s="16" t="s">
        <v>87</v>
      </c>
      <c r="D8" s="16">
        <v>3.0</v>
      </c>
      <c r="E8" s="16">
        <v>2014.0</v>
      </c>
      <c r="F8" s="16" t="s">
        <v>88</v>
      </c>
      <c r="G8" s="16" t="s">
        <v>89</v>
      </c>
      <c r="H8" s="16"/>
      <c r="I8" s="16" t="s">
        <v>90</v>
      </c>
      <c r="J8" s="16">
        <v>10.0</v>
      </c>
      <c r="K8" s="16">
        <v>55.0</v>
      </c>
      <c r="L8" s="16">
        <v>76.0</v>
      </c>
      <c r="M8" s="16" t="s">
        <v>9</v>
      </c>
      <c r="N8" s="38" t="str">
        <f>HYPERLINK("http://www.scielo.org.co/pdf/ince/v10n19/v10n19a04.pdf","http://www.scielo.org.co/pdf/ince/v10n19/v10n19a04.pdf")</f>
        <v>http://www.scielo.org.co/pdf/ince/v10n19/v10n19a04.pdf</v>
      </c>
      <c r="O8" s="39"/>
      <c r="P8" s="16"/>
      <c r="Q8" s="16"/>
      <c r="R8" s="16"/>
      <c r="S8" s="16"/>
      <c r="T8" s="41"/>
      <c r="U8" s="42"/>
    </row>
    <row r="9" hidden="1">
      <c r="A9" s="16">
        <v>4.0</v>
      </c>
      <c r="B9" s="16" t="s">
        <v>91</v>
      </c>
      <c r="C9" s="16" t="s">
        <v>92</v>
      </c>
      <c r="D9" s="16">
        <v>2.0</v>
      </c>
      <c r="E9" s="16">
        <v>2013.0</v>
      </c>
      <c r="F9" s="16" t="s">
        <v>6</v>
      </c>
      <c r="G9" s="16" t="s">
        <v>93</v>
      </c>
      <c r="H9" s="16"/>
      <c r="I9" s="16" t="s">
        <v>94</v>
      </c>
      <c r="J9" s="16">
        <v>29.0</v>
      </c>
      <c r="K9" s="16">
        <v>37.0</v>
      </c>
      <c r="L9" s="16">
        <v>44.0</v>
      </c>
      <c r="M9" s="16" t="s">
        <v>9</v>
      </c>
      <c r="N9" s="38" t="str">
        <f>HYPERLINK("http://www.redalyc.org/articulo.oa?id=225028225005","http://www.redalyc.org/articulo.oa?id=225028225005")</f>
        <v>http://www.redalyc.org/articulo.oa?id=225028225005</v>
      </c>
      <c r="O9" s="39"/>
      <c r="P9" s="16"/>
      <c r="Q9" s="16"/>
      <c r="R9" s="16"/>
      <c r="S9" s="16"/>
      <c r="T9" s="41"/>
      <c r="U9" s="42"/>
    </row>
    <row r="10" hidden="1">
      <c r="A10" s="16">
        <v>5.0</v>
      </c>
      <c r="B10" s="16" t="s">
        <v>95</v>
      </c>
      <c r="C10" s="16" t="s">
        <v>96</v>
      </c>
      <c r="D10" s="16">
        <v>2.0</v>
      </c>
      <c r="E10" s="16">
        <v>2012.0</v>
      </c>
      <c r="F10" s="16" t="s">
        <v>17</v>
      </c>
      <c r="G10" s="16" t="s">
        <v>97</v>
      </c>
      <c r="H10" s="16"/>
      <c r="I10" s="16" t="s">
        <v>98</v>
      </c>
      <c r="J10" s="16">
        <v>11.0</v>
      </c>
      <c r="K10" s="16">
        <v>139.0</v>
      </c>
      <c r="L10" s="16">
        <v>150.0</v>
      </c>
      <c r="M10" s="16" t="s">
        <v>9</v>
      </c>
      <c r="N10" s="38" t="str">
        <f>HYPERLINK("http://revistas.udem.edu.co/index.php/ingenierias/article/view/604/545","http://revistas.udem.edu.co/index.php/ingenierias/article/view/604/545")</f>
        <v>http://revistas.udem.edu.co/index.php/ingenierias/article/view/604/545</v>
      </c>
      <c r="O10" s="39"/>
      <c r="P10" s="16"/>
      <c r="Q10" s="16"/>
      <c r="R10" s="16"/>
      <c r="S10" s="16"/>
      <c r="T10" s="41"/>
      <c r="U10" s="42"/>
    </row>
    <row r="11" hidden="1">
      <c r="A11" s="16">
        <v>6.0</v>
      </c>
      <c r="B11" s="16" t="s">
        <v>99</v>
      </c>
      <c r="C11" s="16" t="s">
        <v>78</v>
      </c>
      <c r="D11" s="16">
        <v>2.0</v>
      </c>
      <c r="E11" s="16">
        <v>2012.0</v>
      </c>
      <c r="F11" s="16" t="s">
        <v>6</v>
      </c>
      <c r="G11" s="16" t="s">
        <v>79</v>
      </c>
      <c r="H11" s="16"/>
      <c r="I11" s="16" t="s">
        <v>80</v>
      </c>
      <c r="J11" s="16">
        <v>8.0</v>
      </c>
      <c r="K11" s="16">
        <v>90.0</v>
      </c>
      <c r="L11" s="16">
        <v>98.0</v>
      </c>
      <c r="M11" s="16" t="s">
        <v>9</v>
      </c>
      <c r="N11" s="38" t="str">
        <f>HYPERLINK("http://www.redalyc.org/articulo.oa?id=265424601007","http://www.redalyc.org/articulo.oa?id=265424601007 ")</f>
        <v>http://www.redalyc.org/articulo.oa?id=265424601007 </v>
      </c>
      <c r="O11" s="39"/>
      <c r="P11" s="16"/>
      <c r="Q11" s="16"/>
      <c r="R11" s="16"/>
      <c r="S11" s="16"/>
      <c r="T11" s="41"/>
      <c r="U11" s="42"/>
    </row>
    <row r="12" hidden="1">
      <c r="A12" s="16">
        <v>7.0</v>
      </c>
      <c r="B12" s="16" t="s">
        <v>100</v>
      </c>
      <c r="C12" s="16" t="s">
        <v>101</v>
      </c>
      <c r="D12" s="16">
        <v>3.0</v>
      </c>
      <c r="E12" s="16">
        <v>2012.0</v>
      </c>
      <c r="F12" s="16"/>
      <c r="G12" s="16" t="s">
        <v>102</v>
      </c>
      <c r="H12" s="16"/>
      <c r="I12" s="16" t="s">
        <v>103</v>
      </c>
      <c r="J12" s="16">
        <v>50.0</v>
      </c>
      <c r="K12" s="16">
        <v>118.0</v>
      </c>
      <c r="L12" s="16">
        <v>147.0</v>
      </c>
      <c r="M12" s="16" t="s">
        <v>7</v>
      </c>
      <c r="N12" s="38" t="str">
        <f>HYPERLINK("http://www.redalyc.org/pdf/716/71624352009.pdf","http://www.redalyc.org/pdf/716/71624352009.pdf")</f>
        <v>http://www.redalyc.org/pdf/716/71624352009.pdf</v>
      </c>
      <c r="O12" s="39"/>
      <c r="P12" s="16"/>
      <c r="Q12" s="16"/>
      <c r="R12" s="16"/>
      <c r="S12" s="16"/>
      <c r="T12" s="41"/>
      <c r="U12" s="42"/>
    </row>
    <row r="13" hidden="1">
      <c r="A13" s="16">
        <v>8.0</v>
      </c>
      <c r="B13" s="16" t="s">
        <v>104</v>
      </c>
      <c r="C13" s="16" t="s">
        <v>105</v>
      </c>
      <c r="D13" s="16">
        <v>3.0</v>
      </c>
      <c r="E13" s="16">
        <v>2011.0</v>
      </c>
      <c r="F13" s="16" t="s">
        <v>6</v>
      </c>
      <c r="G13" s="16" t="s">
        <v>106</v>
      </c>
      <c r="H13" s="16"/>
      <c r="I13" s="16" t="s">
        <v>107</v>
      </c>
      <c r="J13" s="16">
        <v>24.0</v>
      </c>
      <c r="K13" s="16">
        <v>73.0</v>
      </c>
      <c r="L13" s="16">
        <v>100.0</v>
      </c>
      <c r="M13" s="16" t="s">
        <v>9</v>
      </c>
      <c r="N13" s="38" t="str">
        <f>HYPERLINK("http://www.scielo.org.co/pdf/cadm/v24n42/v24n42a04.pdf","http://www.scielo.org.co/pdf/cadm/v24n42/v24n42a04.pdf ")</f>
        <v>http://www.scielo.org.co/pdf/cadm/v24n42/v24n42a04.pdf </v>
      </c>
      <c r="O13" s="39"/>
      <c r="P13" s="16"/>
      <c r="Q13" s="16"/>
      <c r="R13" s="16"/>
      <c r="S13" s="16"/>
      <c r="T13" s="41"/>
      <c r="U13" s="42"/>
    </row>
    <row r="14" hidden="1">
      <c r="A14" s="16">
        <v>9.0</v>
      </c>
      <c r="B14" s="16" t="s">
        <v>109</v>
      </c>
      <c r="C14" s="16" t="s">
        <v>105</v>
      </c>
      <c r="D14" s="16">
        <v>3.0</v>
      </c>
      <c r="E14" s="16">
        <v>2011.0</v>
      </c>
      <c r="F14" s="16" t="s">
        <v>6</v>
      </c>
      <c r="G14" s="16" t="s">
        <v>110</v>
      </c>
      <c r="H14" s="16"/>
      <c r="I14" s="16" t="s">
        <v>111</v>
      </c>
      <c r="J14" s="16">
        <v>47.0</v>
      </c>
      <c r="K14" s="16">
        <v>112.0</v>
      </c>
      <c r="L14" s="16">
        <v>125.0</v>
      </c>
      <c r="M14" s="16" t="s">
        <v>7</v>
      </c>
      <c r="N14" s="38" t="str">
        <f>HYPERLINK("http://www.scielo.org.co/scielo.php?script=sci_arttext&amp;pid=S0120-35922011000100004","http://www.scielo.org.co/scielo.php?script=sci_arttext&amp;pid=S0120-35922011000100004")</f>
        <v>http://www.scielo.org.co/scielo.php?script=sci_arttext&amp;pid=S0120-35922011000100004</v>
      </c>
      <c r="O14" s="39"/>
      <c r="P14" s="16"/>
      <c r="Q14" s="16"/>
      <c r="R14" s="16"/>
      <c r="S14" s="16"/>
      <c r="T14" s="41"/>
      <c r="U14" s="42"/>
    </row>
    <row r="15" hidden="1">
      <c r="A15" s="16">
        <v>10.0</v>
      </c>
      <c r="B15" s="16" t="s">
        <v>112</v>
      </c>
      <c r="C15" s="16" t="s">
        <v>113</v>
      </c>
      <c r="D15" s="16">
        <v>1.0</v>
      </c>
      <c r="E15" s="16">
        <v>2015.0</v>
      </c>
      <c r="F15" s="16" t="s">
        <v>114</v>
      </c>
      <c r="G15" s="16" t="s">
        <v>115</v>
      </c>
      <c r="H15" s="16"/>
      <c r="I15" s="16" t="s">
        <v>116</v>
      </c>
      <c r="J15" s="16">
        <v>25.0</v>
      </c>
      <c r="K15" s="16">
        <v>69.0</v>
      </c>
      <c r="L15" s="16">
        <v>82.0</v>
      </c>
      <c r="M15" s="16" t="s">
        <v>117</v>
      </c>
      <c r="N15" s="38" t="str">
        <f>HYPERLINK("http://revistas.unal.edu.co/index.php/innovar/article/view/48991","http://revistas.unal.edu.co/index.php/innovar/article/view/48991")</f>
        <v>http://revistas.unal.edu.co/index.php/innovar/article/view/48991</v>
      </c>
      <c r="O15" s="39" t="s">
        <v>121</v>
      </c>
      <c r="P15" s="16"/>
      <c r="Q15" s="16"/>
      <c r="R15" s="16"/>
      <c r="S15" s="16"/>
      <c r="T15" s="41"/>
      <c r="U15" s="42"/>
    </row>
    <row r="16" hidden="1">
      <c r="A16" s="16">
        <v>11.0</v>
      </c>
      <c r="B16" s="16" t="s">
        <v>124</v>
      </c>
      <c r="C16" s="16" t="s">
        <v>125</v>
      </c>
      <c r="D16" s="16">
        <v>3.0</v>
      </c>
      <c r="E16" s="16">
        <v>2015.0</v>
      </c>
      <c r="F16" s="16" t="s">
        <v>126</v>
      </c>
      <c r="G16" s="16" t="s">
        <v>127</v>
      </c>
      <c r="H16" s="16"/>
      <c r="I16" s="16" t="s">
        <v>128</v>
      </c>
      <c r="J16" s="16">
        <v>7.0</v>
      </c>
      <c r="K16" s="16">
        <v>359.0</v>
      </c>
      <c r="L16" s="16">
        <v>380.0</v>
      </c>
      <c r="M16" s="16" t="s">
        <v>129</v>
      </c>
      <c r="N16" s="38" t="str">
        <f>HYPERLINK("http://www.redalyc.org/pdf/3235/323540781007.pdf","http://www.redalyc.org/pdf/3235/323540781007.pdf")</f>
        <v>http://www.redalyc.org/pdf/3235/323540781007.pdf</v>
      </c>
      <c r="O16" s="39"/>
      <c r="P16" s="16"/>
      <c r="Q16" s="16"/>
      <c r="R16" s="16"/>
      <c r="S16" s="16"/>
      <c r="T16" s="41"/>
      <c r="U16" s="42"/>
    </row>
    <row r="17" hidden="1">
      <c r="A17" s="16">
        <v>12.0</v>
      </c>
      <c r="B17" s="16" t="s">
        <v>135</v>
      </c>
      <c r="C17" s="16" t="s">
        <v>136</v>
      </c>
      <c r="D17" s="16">
        <v>1.0</v>
      </c>
      <c r="E17" s="16">
        <v>2015.0</v>
      </c>
      <c r="F17" s="16" t="s">
        <v>137</v>
      </c>
      <c r="G17" s="16" t="s">
        <v>138</v>
      </c>
      <c r="H17" s="16"/>
      <c r="I17" s="16" t="s">
        <v>139</v>
      </c>
      <c r="J17" s="16">
        <v>13.0</v>
      </c>
      <c r="K17" s="16">
        <v>809.0</v>
      </c>
      <c r="L17" s="16">
        <v>822.0</v>
      </c>
      <c r="M17" s="16" t="s">
        <v>129</v>
      </c>
      <c r="N17" s="38" t="str">
        <f>HYPERLINK("http://revistalatinoamericanaumanizales.cinde.org.co/wp-content/uploads/2015/08/La-globalizaci%C3%B3n_vol13n2a18.pdf","http://revistalatinoamericanaumanizales.cinde.org.co/wp-content/uploads/2015/08/La-globalizaci%C3%B3n_vol13n2a18.pdf")</f>
        <v>http://revistalatinoamericanaumanizales.cinde.org.co/wp-content/uploads/2015/08/La-globalizaci%C3%B3n_vol13n2a18.pdf</v>
      </c>
      <c r="O17" s="39" t="s">
        <v>140</v>
      </c>
      <c r="P17" s="16"/>
      <c r="Q17" s="16"/>
      <c r="R17" s="16"/>
      <c r="S17" s="16"/>
      <c r="T17" s="41"/>
      <c r="U17" s="42"/>
    </row>
    <row r="18">
      <c r="A18" s="16">
        <v>13.0</v>
      </c>
      <c r="B18" s="16" t="s">
        <v>141</v>
      </c>
      <c r="C18" s="16" t="s">
        <v>142</v>
      </c>
      <c r="D18" s="16">
        <v>3.0</v>
      </c>
      <c r="E18" s="16">
        <v>2016.0</v>
      </c>
      <c r="F18" s="16"/>
      <c r="G18" s="16" t="s">
        <v>143</v>
      </c>
      <c r="H18" s="16"/>
      <c r="I18" s="16" t="s">
        <v>144</v>
      </c>
      <c r="J18" s="16">
        <v>7.0</v>
      </c>
      <c r="K18" s="16">
        <v>35.0</v>
      </c>
      <c r="L18" s="16">
        <v>48.0</v>
      </c>
      <c r="M18" s="16" t="s">
        <v>117</v>
      </c>
      <c r="N18" s="38" t="str">
        <f>HYPERLINK("https://pdfs.semanticscholar.org/ce6c/46e66ad46aef53560e546ff35c459c9eec65.pdf","https://pdfs.semanticscholar.org/ce6c/46e66ad46aef53560e546ff35c459c9eec65.pdf")</f>
        <v>https://pdfs.semanticscholar.org/ce6c/46e66ad46aef53560e546ff35c459c9eec65.pdf</v>
      </c>
      <c r="O18" s="39" t="s">
        <v>145</v>
      </c>
      <c r="P18" s="16"/>
      <c r="Q18" s="16"/>
      <c r="R18" s="16"/>
      <c r="S18" s="16"/>
      <c r="T18" s="41"/>
      <c r="U18" s="42"/>
    </row>
    <row r="19">
      <c r="A19" s="16">
        <v>14.0</v>
      </c>
      <c r="B19" s="16" t="s">
        <v>146</v>
      </c>
      <c r="C19" s="16" t="s">
        <v>147</v>
      </c>
      <c r="D19" s="16">
        <v>4.0</v>
      </c>
      <c r="E19" s="16">
        <v>2016.0</v>
      </c>
      <c r="F19" s="16" t="s">
        <v>148</v>
      </c>
      <c r="G19" s="16" t="s">
        <v>149</v>
      </c>
      <c r="H19" s="16"/>
      <c r="I19" s="16" t="s">
        <v>150</v>
      </c>
      <c r="J19" s="16">
        <v>78.0</v>
      </c>
      <c r="K19" s="16">
        <v>9.0</v>
      </c>
      <c r="L19" s="16">
        <v>20.0</v>
      </c>
      <c r="M19" s="16" t="s">
        <v>117</v>
      </c>
      <c r="N19" s="38" t="str">
        <f>HYPERLINK("http://www.scielo.org.co/scielo.php?script=sci_arttext&amp;pid=S0120-62302016000100002","http://www.scielo.org.co/scielo.php?script=sci_arttext&amp;pid=S0120-62302016000100002")</f>
        <v>http://www.scielo.org.co/scielo.php?script=sci_arttext&amp;pid=S0120-62302016000100002</v>
      </c>
      <c r="O19" s="48" t="str">
        <f>HYPERLINK("http://dx.doi.org/10.17533/udea.redin.n78a02","10.17533/udea.redin.n78a02")</f>
        <v>10.17533/udea.redin.n78a02</v>
      </c>
      <c r="P19" s="16"/>
      <c r="Q19" s="16"/>
      <c r="R19" s="16"/>
      <c r="S19" s="16"/>
      <c r="T19" s="41"/>
      <c r="U19" s="42"/>
    </row>
    <row r="20">
      <c r="A20" s="16">
        <v>15.0</v>
      </c>
      <c r="B20" s="16" t="s">
        <v>151</v>
      </c>
      <c r="C20" s="16" t="s">
        <v>87</v>
      </c>
      <c r="D20" s="16">
        <v>3.0</v>
      </c>
      <c r="E20" s="16">
        <v>2016.0</v>
      </c>
      <c r="F20" s="16" t="s">
        <v>126</v>
      </c>
      <c r="G20" s="16" t="s">
        <v>152</v>
      </c>
      <c r="H20" s="16"/>
      <c r="I20" s="16" t="s">
        <v>153</v>
      </c>
      <c r="J20" s="16">
        <v>17.0</v>
      </c>
      <c r="K20" s="16">
        <v>179.0</v>
      </c>
      <c r="L20" s="16">
        <v>190.0</v>
      </c>
      <c r="M20" s="16" t="s">
        <v>129</v>
      </c>
      <c r="N20" s="38" t="str">
        <f>HYPERLINK("http://www.ingenieria.unam.mx/~revistafi/ejemplares/V17N2/V17N2_art03.pdf","http://www.ingenieria.unam.mx/~revistafi/ejemplares/V17N2/V17N2_art03.pdf")</f>
        <v>http://www.ingenieria.unam.mx/~revistafi/ejemplares/V17N2/V17N2_art03.pdf</v>
      </c>
      <c r="O20" s="39"/>
      <c r="P20" s="16"/>
      <c r="Q20" s="16"/>
      <c r="R20" s="16"/>
      <c r="S20" s="16"/>
      <c r="T20" s="41"/>
      <c r="U20" s="42"/>
    </row>
    <row r="21" ht="15.75" customHeight="1">
      <c r="A21" s="16">
        <v>16.0</v>
      </c>
      <c r="B21" s="16" t="s">
        <v>155</v>
      </c>
      <c r="C21" s="16" t="s">
        <v>156</v>
      </c>
      <c r="D21" s="16">
        <v>2.0</v>
      </c>
      <c r="E21" s="16">
        <v>2016.0</v>
      </c>
      <c r="F21" s="16" t="s">
        <v>157</v>
      </c>
      <c r="G21" s="16" t="s">
        <v>84</v>
      </c>
      <c r="H21" s="16"/>
      <c r="I21" s="16" t="s">
        <v>158</v>
      </c>
      <c r="J21" s="16">
        <v>83.0</v>
      </c>
      <c r="K21" s="16">
        <v>68.0</v>
      </c>
      <c r="L21" s="16">
        <v>78.0</v>
      </c>
      <c r="M21" s="16" t="s">
        <v>117</v>
      </c>
      <c r="N21" s="38" t="str">
        <f>HYPERLINK("http://www.scielo.org.co/pdf/dyna/v83n198/v83n198a08.pdf","http://www.scielo.org.co/pdf/dyna/v83n198/v83n198a08.pdf")</f>
        <v>http://www.scielo.org.co/pdf/dyna/v83n198/v83n198a08.pdf</v>
      </c>
      <c r="O21" s="50" t="s">
        <v>159</v>
      </c>
      <c r="P21" s="16"/>
      <c r="Q21" s="16"/>
      <c r="R21" s="16"/>
      <c r="S21" s="16"/>
      <c r="T21" s="41"/>
      <c r="U21" s="42"/>
    </row>
    <row r="22" ht="15.75" customHeight="1">
      <c r="A22" s="16">
        <v>17.0</v>
      </c>
      <c r="B22" s="52" t="s">
        <v>163</v>
      </c>
      <c r="C22" s="52" t="s">
        <v>113</v>
      </c>
      <c r="D22" s="52">
        <v>1.0</v>
      </c>
      <c r="E22" s="52">
        <v>2016.0</v>
      </c>
      <c r="F22" s="52" t="s">
        <v>165</v>
      </c>
      <c r="G22" s="52" t="s">
        <v>166</v>
      </c>
      <c r="H22" s="52"/>
      <c r="I22" s="52" t="s">
        <v>167</v>
      </c>
      <c r="J22" s="52">
        <v>17.0</v>
      </c>
      <c r="K22" s="52">
        <v>89.0</v>
      </c>
      <c r="L22" s="52">
        <v>118.0</v>
      </c>
      <c r="M22" s="52" t="s">
        <v>129</v>
      </c>
      <c r="N22" s="38" t="str">
        <f>HYPERLINK("http://revistas.ucr.ac.cr/index.php/dialogos/article/view/19631/22342","http://revistas.ucr.ac.cr/index.php/dialogos/article/view/19631/22342")</f>
        <v>http://revistas.ucr.ac.cr/index.php/dialogos/article/view/19631/22342</v>
      </c>
      <c r="O22" s="50" t="s">
        <v>168</v>
      </c>
      <c r="P22" s="16"/>
      <c r="Q22" s="16"/>
      <c r="R22" s="16"/>
      <c r="S22" s="16"/>
      <c r="T22" s="41"/>
      <c r="U22" s="42"/>
    </row>
    <row r="23" ht="15.75" hidden="1" customHeight="1">
      <c r="A23" s="16">
        <v>43.0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39"/>
      <c r="P23" s="16"/>
      <c r="Q23" s="16"/>
      <c r="R23" s="16"/>
      <c r="S23" s="16"/>
      <c r="T23" s="41"/>
    </row>
    <row r="24" ht="15.75" hidden="1" customHeight="1">
      <c r="A24" s="16">
        <v>44.0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39"/>
      <c r="P24" s="16"/>
      <c r="Q24" s="16"/>
      <c r="R24" s="16"/>
      <c r="S24" s="16"/>
      <c r="T24" s="41"/>
    </row>
    <row r="25" ht="15.75" hidden="1" customHeight="1">
      <c r="A25" s="16">
        <v>45.0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39"/>
      <c r="P25" s="16"/>
      <c r="Q25" s="16"/>
      <c r="R25" s="16"/>
      <c r="S25" s="16"/>
      <c r="T25" s="41"/>
    </row>
    <row r="26" ht="15.75" hidden="1" customHeight="1">
      <c r="A26" s="16">
        <v>46.0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39"/>
      <c r="P26" s="16"/>
      <c r="Q26" s="16"/>
      <c r="R26" s="16"/>
      <c r="S26" s="16"/>
      <c r="T26" s="41"/>
    </row>
    <row r="27" ht="15.75" hidden="1" customHeight="1">
      <c r="A27" s="16">
        <v>47.0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39"/>
      <c r="P27" s="16"/>
      <c r="Q27" s="16"/>
      <c r="R27" s="16"/>
      <c r="S27" s="16"/>
      <c r="T27" s="41"/>
    </row>
    <row r="28" ht="15.75" hidden="1" customHeight="1">
      <c r="A28" s="16">
        <v>48.0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39"/>
      <c r="P28" s="16"/>
      <c r="Q28" s="16"/>
      <c r="R28" s="16"/>
      <c r="S28" s="16"/>
      <c r="T28" s="41"/>
    </row>
    <row r="29" ht="15.75" hidden="1" customHeight="1">
      <c r="A29" s="16">
        <v>49.0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39"/>
      <c r="P29" s="16"/>
      <c r="Q29" s="16"/>
      <c r="R29" s="16"/>
      <c r="S29" s="16"/>
      <c r="T29" s="41"/>
    </row>
    <row r="30" ht="15.75" hidden="1" customHeight="1">
      <c r="A30" s="16">
        <v>50.0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39"/>
      <c r="P30" s="16"/>
      <c r="Q30" s="16"/>
      <c r="R30" s="16"/>
      <c r="S30" s="16"/>
      <c r="T30" s="41"/>
    </row>
    <row r="31" ht="15.75" hidden="1" customHeight="1">
      <c r="A31" s="16">
        <v>51.0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39"/>
      <c r="P31" s="16"/>
      <c r="Q31" s="16"/>
      <c r="R31" s="16"/>
      <c r="S31" s="16"/>
      <c r="T31" s="41"/>
    </row>
    <row r="32" ht="15.75" hidden="1" customHeight="1">
      <c r="A32" s="16">
        <v>52.0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39"/>
      <c r="P32" s="16"/>
      <c r="Q32" s="16"/>
      <c r="R32" s="16"/>
      <c r="S32" s="16"/>
      <c r="T32" s="41"/>
    </row>
    <row r="33" ht="15.75" hidden="1" customHeight="1">
      <c r="A33" s="16">
        <v>53.0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39"/>
      <c r="P33" s="16"/>
      <c r="Q33" s="16"/>
      <c r="R33" s="16"/>
      <c r="S33" s="16"/>
      <c r="T33" s="41"/>
    </row>
    <row r="34" ht="15.75" hidden="1" customHeight="1">
      <c r="A34" s="16">
        <v>54.0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56"/>
      <c r="Q34" s="1"/>
      <c r="R34" s="1"/>
      <c r="S34" s="1"/>
      <c r="T34" s="2"/>
    </row>
    <row r="35" ht="15.75" hidden="1" customHeight="1">
      <c r="A35" s="16">
        <v>55.0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"/>
      <c r="R35" s="1"/>
      <c r="S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H45" s="2"/>
    </row>
    <row r="46" ht="15.75" customHeight="1">
      <c r="H46" s="2"/>
    </row>
    <row r="47" ht="15.75" customHeight="1">
      <c r="H47" s="2"/>
    </row>
    <row r="48" ht="15.75" customHeight="1">
      <c r="H48" s="2"/>
    </row>
    <row r="49" ht="15.75" customHeight="1">
      <c r="H49" s="2"/>
    </row>
    <row r="50" ht="15.75" customHeight="1">
      <c r="H50" s="2"/>
    </row>
    <row r="51" ht="15.75" customHeight="1">
      <c r="H51" s="2"/>
    </row>
    <row r="52" ht="15.75" customHeight="1">
      <c r="H52" s="2"/>
    </row>
    <row r="53" ht="15.75" customHeight="1">
      <c r="H53" s="2"/>
    </row>
    <row r="54" ht="15.75" customHeight="1">
      <c r="H54" s="2"/>
    </row>
    <row r="55" ht="15.75" customHeight="1">
      <c r="H55" s="2"/>
    </row>
    <row r="56" ht="15.75" customHeight="1">
      <c r="H56" s="2"/>
    </row>
    <row r="57" ht="15.75" customHeight="1">
      <c r="H57" s="2"/>
    </row>
    <row r="58" ht="15.75" customHeight="1">
      <c r="H58" s="2"/>
    </row>
    <row r="59" ht="15.75" customHeight="1">
      <c r="H59" s="2"/>
    </row>
    <row r="60" ht="15.75" customHeight="1">
      <c r="H60" s="2"/>
    </row>
    <row r="61" ht="15.75" customHeight="1">
      <c r="H61" s="2"/>
    </row>
    <row r="62" ht="15.75" customHeight="1">
      <c r="H62" s="2"/>
    </row>
    <row r="63" ht="15.75" customHeight="1">
      <c r="H63" s="2"/>
    </row>
    <row r="64" ht="15.75" customHeight="1">
      <c r="H64" s="2"/>
    </row>
    <row r="65" ht="15.75" customHeight="1">
      <c r="H65" s="2"/>
    </row>
    <row r="66" ht="15.75" customHeight="1">
      <c r="H66" s="2"/>
    </row>
    <row r="67" ht="15.75" customHeight="1">
      <c r="H67" s="2"/>
    </row>
    <row r="68" ht="15.75" customHeight="1">
      <c r="H68" s="2"/>
    </row>
    <row r="69" ht="15.75" customHeight="1">
      <c r="H69" s="2"/>
    </row>
    <row r="70" ht="15.75" customHeight="1">
      <c r="H70" s="2"/>
    </row>
    <row r="71" ht="15.75" customHeight="1">
      <c r="H71" s="2"/>
    </row>
    <row r="72" ht="15.75" customHeight="1">
      <c r="H72" s="2"/>
    </row>
    <row r="73" ht="15.75" customHeight="1">
      <c r="H73" s="2"/>
    </row>
    <row r="74" ht="15.75" customHeight="1">
      <c r="H74" s="2"/>
    </row>
    <row r="75" ht="15.75" customHeight="1">
      <c r="H75" s="2"/>
    </row>
    <row r="76" ht="15.75" customHeight="1">
      <c r="H76" s="2"/>
    </row>
    <row r="77" ht="15.75" customHeight="1">
      <c r="H77" s="2"/>
    </row>
    <row r="78" ht="15.75" customHeight="1">
      <c r="H78" s="2"/>
    </row>
    <row r="79" ht="15.75" customHeight="1">
      <c r="H79" s="2"/>
    </row>
    <row r="80" ht="15.75" customHeight="1">
      <c r="H80" s="2"/>
    </row>
    <row r="81" ht="15.75" customHeight="1">
      <c r="H81" s="2"/>
    </row>
    <row r="82" ht="15.75" customHeight="1">
      <c r="H82" s="2"/>
    </row>
    <row r="83" ht="15.75" customHeight="1">
      <c r="H83" s="2"/>
    </row>
    <row r="84" ht="15.75" customHeight="1">
      <c r="H84" s="2"/>
    </row>
    <row r="85" ht="15.75" customHeight="1">
      <c r="H85" s="2"/>
    </row>
    <row r="86" ht="15.75" customHeight="1">
      <c r="H86" s="2"/>
    </row>
    <row r="87" ht="15.75" customHeight="1">
      <c r="H87" s="2"/>
    </row>
    <row r="88" ht="15.75" customHeight="1">
      <c r="H88" s="2"/>
    </row>
    <row r="89" ht="15.75" customHeight="1">
      <c r="H89" s="2"/>
    </row>
    <row r="90" ht="15.75" customHeight="1">
      <c r="H90" s="2"/>
    </row>
    <row r="91" ht="15.75" customHeight="1">
      <c r="H91" s="2"/>
    </row>
    <row r="92" ht="15.75" customHeight="1">
      <c r="H92" s="2"/>
    </row>
    <row r="93" ht="15.75" customHeight="1">
      <c r="H93" s="2"/>
    </row>
    <row r="94" ht="15.75" customHeight="1">
      <c r="H94" s="2"/>
    </row>
    <row r="95" ht="15.75" customHeight="1">
      <c r="H95" s="2"/>
    </row>
    <row r="96" ht="15.75" customHeight="1">
      <c r="H96" s="2"/>
    </row>
    <row r="97" ht="15.75" customHeight="1">
      <c r="H97" s="2"/>
    </row>
    <row r="98" ht="15.75" customHeight="1">
      <c r="H98" s="2"/>
    </row>
    <row r="99" ht="15.75" customHeight="1">
      <c r="H99" s="2"/>
    </row>
    <row r="100" ht="15.75" customHeight="1">
      <c r="H100" s="2"/>
    </row>
    <row r="101" ht="15.75" customHeight="1">
      <c r="H101" s="2"/>
    </row>
    <row r="102" ht="15.75" customHeight="1">
      <c r="H102" s="2"/>
    </row>
    <row r="103" ht="15.75" customHeight="1">
      <c r="H103" s="2"/>
    </row>
    <row r="104" ht="15.75" customHeight="1">
      <c r="H104" s="2"/>
    </row>
    <row r="105" ht="15.75" customHeight="1">
      <c r="H105" s="2"/>
    </row>
    <row r="106" ht="15.75" customHeight="1">
      <c r="H106" s="2"/>
    </row>
    <row r="107" ht="15.75" customHeight="1">
      <c r="H107" s="2"/>
    </row>
    <row r="108" ht="15.75" customHeight="1">
      <c r="H108" s="2"/>
    </row>
    <row r="109" ht="15.75" customHeight="1">
      <c r="H109" s="2"/>
    </row>
    <row r="110" ht="15.75" customHeight="1">
      <c r="H110" s="2"/>
    </row>
    <row r="111" ht="15.75" customHeight="1">
      <c r="H111" s="2"/>
    </row>
    <row r="112" ht="15.75" customHeight="1">
      <c r="H112" s="2"/>
    </row>
    <row r="113" ht="15.75" customHeight="1">
      <c r="H113" s="2"/>
    </row>
    <row r="114" ht="15.75" customHeight="1">
      <c r="H114" s="2"/>
    </row>
    <row r="115" ht="15.75" customHeight="1">
      <c r="H115" s="2"/>
    </row>
    <row r="116" ht="15.75" customHeight="1">
      <c r="H116" s="2"/>
    </row>
    <row r="117" ht="15.75" customHeight="1">
      <c r="H117" s="2"/>
    </row>
    <row r="118" ht="15.75" customHeight="1">
      <c r="H118" s="2"/>
    </row>
    <row r="119" ht="15.75" customHeight="1">
      <c r="H119" s="2"/>
    </row>
    <row r="120" ht="15.75" customHeight="1">
      <c r="H120" s="2"/>
    </row>
    <row r="121" ht="15.75" customHeight="1">
      <c r="H121" s="2"/>
    </row>
    <row r="122" ht="15.75" customHeight="1">
      <c r="H122" s="2"/>
    </row>
    <row r="123" ht="15.75" customHeight="1">
      <c r="H123" s="2"/>
    </row>
    <row r="124" ht="15.75" customHeight="1">
      <c r="H124" s="2"/>
    </row>
    <row r="125" ht="15.75" customHeight="1">
      <c r="H125" s="2"/>
    </row>
    <row r="126" ht="15.75" customHeight="1">
      <c r="H126" s="2"/>
    </row>
    <row r="127" ht="15.75" customHeight="1">
      <c r="H127" s="2"/>
    </row>
    <row r="128" ht="15.75" customHeight="1">
      <c r="H128" s="2"/>
    </row>
    <row r="129" ht="15.75" customHeight="1">
      <c r="H129" s="2"/>
    </row>
    <row r="130" ht="15.75" customHeight="1">
      <c r="H130" s="2"/>
    </row>
    <row r="131" ht="15.75" customHeight="1">
      <c r="H131" s="2"/>
    </row>
    <row r="132" ht="15.75" customHeight="1">
      <c r="H132" s="2"/>
    </row>
    <row r="133" ht="15.75" customHeight="1">
      <c r="H133" s="2"/>
    </row>
    <row r="134" ht="15.75" customHeight="1">
      <c r="H134" s="2"/>
    </row>
    <row r="135" ht="15.75" customHeight="1">
      <c r="H135" s="2"/>
    </row>
    <row r="136" ht="15.75" customHeight="1">
      <c r="H136" s="2"/>
    </row>
    <row r="137" ht="15.75" customHeight="1">
      <c r="H137" s="2"/>
    </row>
    <row r="138" ht="15.75" customHeight="1">
      <c r="H138" s="2"/>
    </row>
    <row r="139" ht="15.75" customHeight="1">
      <c r="H139" s="2"/>
    </row>
    <row r="140" ht="15.75" customHeight="1">
      <c r="H140" s="2"/>
    </row>
    <row r="141" ht="15.75" customHeight="1">
      <c r="H141" s="2"/>
    </row>
    <row r="142" ht="15.75" customHeight="1">
      <c r="H142" s="2"/>
    </row>
    <row r="143" ht="15.75" customHeight="1">
      <c r="H143" s="2"/>
    </row>
    <row r="144" ht="15.75" customHeight="1">
      <c r="H144" s="2"/>
    </row>
    <row r="145" ht="15.75" customHeight="1">
      <c r="H145" s="2"/>
    </row>
    <row r="146" ht="15.75" customHeight="1">
      <c r="H146" s="2"/>
    </row>
    <row r="147" ht="15.75" customHeight="1">
      <c r="H147" s="2"/>
    </row>
    <row r="148" ht="15.75" customHeight="1">
      <c r="H148" s="2"/>
    </row>
    <row r="149" ht="15.75" customHeight="1">
      <c r="H149" s="2"/>
    </row>
    <row r="150" ht="15.75" customHeight="1">
      <c r="H150" s="2"/>
    </row>
    <row r="151" ht="15.75" customHeight="1">
      <c r="H151" s="2"/>
    </row>
    <row r="152" ht="15.75" customHeight="1">
      <c r="H152" s="2"/>
    </row>
    <row r="153" ht="15.75" customHeight="1">
      <c r="H153" s="2"/>
    </row>
    <row r="154" ht="15.75" customHeight="1">
      <c r="H154" s="2"/>
    </row>
    <row r="155" ht="15.75" customHeight="1">
      <c r="H155" s="2"/>
    </row>
    <row r="156" ht="15.75" customHeight="1">
      <c r="H156" s="2"/>
    </row>
    <row r="157" ht="15.75" customHeight="1">
      <c r="H157" s="2"/>
    </row>
    <row r="158" ht="15.75" customHeight="1">
      <c r="H158" s="2"/>
    </row>
    <row r="159" ht="15.75" customHeight="1">
      <c r="H159" s="2"/>
    </row>
    <row r="160" ht="15.75" customHeight="1">
      <c r="H160" s="2"/>
    </row>
    <row r="161" ht="15.75" customHeight="1">
      <c r="H161" s="2"/>
    </row>
    <row r="162" ht="15.75" customHeight="1">
      <c r="H162" s="2"/>
    </row>
    <row r="163" ht="15.75" customHeight="1">
      <c r="H163" s="2"/>
    </row>
    <row r="164" ht="15.75" customHeight="1">
      <c r="H164" s="2"/>
    </row>
    <row r="165" ht="15.75" customHeight="1">
      <c r="H165" s="2"/>
    </row>
    <row r="166" ht="15.75" customHeight="1">
      <c r="H166" s="2"/>
    </row>
    <row r="167" ht="15.75" customHeight="1">
      <c r="H167" s="2"/>
    </row>
    <row r="168" ht="15.75" customHeight="1">
      <c r="H168" s="2"/>
    </row>
    <row r="169" ht="15.75" customHeight="1">
      <c r="H169" s="2"/>
    </row>
    <row r="170" ht="15.75" customHeight="1">
      <c r="H170" s="2"/>
    </row>
    <row r="171" ht="15.75" customHeight="1">
      <c r="H171" s="2"/>
    </row>
    <row r="172" ht="15.75" customHeight="1">
      <c r="H172" s="2"/>
    </row>
    <row r="173" ht="15.75" customHeight="1">
      <c r="H173" s="2"/>
    </row>
    <row r="174" ht="15.75" customHeight="1">
      <c r="H174" s="2"/>
    </row>
    <row r="175" ht="15.75" customHeight="1">
      <c r="H175" s="2"/>
    </row>
    <row r="176" ht="15.75" customHeight="1">
      <c r="H176" s="2"/>
    </row>
    <row r="177" ht="15.75" customHeight="1">
      <c r="H177" s="2"/>
    </row>
    <row r="178" ht="15.75" customHeight="1">
      <c r="H178" s="2"/>
    </row>
    <row r="179" ht="15.75" customHeight="1">
      <c r="H179" s="2"/>
    </row>
    <row r="180" ht="15.75" customHeight="1">
      <c r="H180" s="2"/>
    </row>
    <row r="181" ht="15.75" customHeight="1">
      <c r="H181" s="2"/>
    </row>
    <row r="182" ht="15.75" customHeight="1">
      <c r="H182" s="2"/>
    </row>
    <row r="183" ht="15.75" customHeight="1">
      <c r="H183" s="2"/>
    </row>
    <row r="184" ht="15.75" customHeight="1">
      <c r="H184" s="2"/>
    </row>
    <row r="185" ht="15.75" customHeight="1">
      <c r="H185" s="2"/>
    </row>
    <row r="186" ht="15.75" customHeight="1">
      <c r="H186" s="2"/>
    </row>
    <row r="187" ht="15.75" customHeight="1">
      <c r="H187" s="2"/>
    </row>
    <row r="188" ht="15.75" customHeight="1">
      <c r="H188" s="2"/>
    </row>
    <row r="189" ht="15.75" customHeight="1">
      <c r="H189" s="2"/>
    </row>
    <row r="190" ht="15.75" customHeight="1">
      <c r="H190" s="2"/>
    </row>
    <row r="191" ht="15.75" customHeight="1">
      <c r="H191" s="2"/>
    </row>
    <row r="192" ht="15.75" customHeight="1">
      <c r="H192" s="2"/>
    </row>
    <row r="193" ht="15.75" customHeight="1">
      <c r="H193" s="2"/>
    </row>
    <row r="194" ht="15.75" customHeight="1">
      <c r="H194" s="2"/>
    </row>
    <row r="195" ht="15.75" customHeight="1">
      <c r="H195" s="2"/>
    </row>
    <row r="196" ht="15.75" customHeight="1">
      <c r="H196" s="2"/>
    </row>
    <row r="197" ht="15.75" customHeight="1">
      <c r="H197" s="2"/>
    </row>
    <row r="198" ht="15.75" customHeight="1">
      <c r="H198" s="2"/>
    </row>
    <row r="199" ht="15.75" customHeight="1">
      <c r="H199" s="2"/>
    </row>
    <row r="200" ht="15.75" customHeight="1">
      <c r="H200" s="2"/>
    </row>
    <row r="201" ht="15.75" customHeight="1">
      <c r="H201" s="2"/>
    </row>
    <row r="202" ht="15.75" customHeight="1">
      <c r="H202" s="2"/>
    </row>
    <row r="203" ht="15.75" customHeight="1">
      <c r="H203" s="2"/>
    </row>
    <row r="204" ht="15.75" customHeight="1">
      <c r="H204" s="2"/>
    </row>
    <row r="205" ht="15.75" customHeight="1">
      <c r="H205" s="2"/>
    </row>
    <row r="206" ht="15.75" customHeight="1">
      <c r="H206" s="2"/>
    </row>
    <row r="207" ht="15.75" customHeight="1">
      <c r="H207" s="2"/>
    </row>
    <row r="208" ht="15.75" customHeight="1">
      <c r="H208" s="2"/>
    </row>
    <row r="209" ht="15.75" customHeight="1">
      <c r="H209" s="2"/>
    </row>
    <row r="210" ht="15.75" customHeight="1">
      <c r="H210" s="2"/>
    </row>
    <row r="211" ht="15.75" customHeight="1">
      <c r="H211" s="2"/>
    </row>
    <row r="212" ht="15.75" customHeight="1">
      <c r="H212" s="2"/>
    </row>
    <row r="213" ht="15.75" customHeight="1">
      <c r="H213" s="2"/>
    </row>
    <row r="214" ht="15.75" customHeight="1">
      <c r="H214" s="2"/>
    </row>
    <row r="215" ht="15.75" customHeight="1">
      <c r="H215" s="2"/>
    </row>
    <row r="216" ht="15.75" customHeight="1">
      <c r="H216" s="2"/>
    </row>
    <row r="217" ht="15.75" customHeight="1">
      <c r="H217" s="2"/>
    </row>
    <row r="218" ht="15.75" customHeight="1">
      <c r="H218" s="2"/>
    </row>
    <row r="219" ht="15.75" customHeight="1">
      <c r="H219" s="2"/>
    </row>
    <row r="220" ht="15.75" customHeight="1">
      <c r="H220" s="2"/>
    </row>
    <row r="221" ht="15.75" customHeight="1">
      <c r="H221" s="2"/>
    </row>
    <row r="222" ht="15.75" customHeight="1">
      <c r="H222" s="2"/>
    </row>
    <row r="223" ht="15.75" customHeight="1">
      <c r="H223" s="2"/>
    </row>
    <row r="224" ht="15.75" customHeight="1">
      <c r="H224" s="2"/>
    </row>
    <row r="225" ht="15.75" customHeight="1">
      <c r="H225" s="2"/>
    </row>
    <row r="226" ht="15.75" customHeight="1">
      <c r="H226" s="2"/>
    </row>
    <row r="227" ht="15.75" customHeight="1">
      <c r="H227" s="2"/>
    </row>
    <row r="228" ht="15.75" customHeight="1">
      <c r="H228" s="2"/>
    </row>
    <row r="229" ht="15.75" customHeight="1">
      <c r="H229" s="2"/>
    </row>
    <row r="230" ht="15.75" customHeight="1">
      <c r="H230" s="2"/>
    </row>
    <row r="231" ht="15.75" customHeight="1">
      <c r="H231" s="2"/>
    </row>
    <row r="232" ht="15.75" customHeight="1">
      <c r="H232" s="2"/>
    </row>
    <row r="233" ht="15.75" customHeight="1">
      <c r="H233" s="2"/>
    </row>
    <row r="234" ht="15.75" customHeight="1">
      <c r="H234" s="2"/>
    </row>
    <row r="235" ht="15.75" customHeight="1">
      <c r="H235" s="2"/>
    </row>
    <row r="236" ht="15.75" customHeight="1">
      <c r="H236" s="2"/>
    </row>
    <row r="237" ht="15.75" customHeight="1">
      <c r="H237" s="2"/>
    </row>
    <row r="238" ht="15.75" customHeight="1">
      <c r="H238" s="2"/>
    </row>
    <row r="239" ht="15.75" customHeight="1">
      <c r="H239" s="2"/>
    </row>
    <row r="240" ht="15.75" customHeight="1">
      <c r="H240" s="2"/>
    </row>
    <row r="241" ht="15.75" customHeight="1">
      <c r="H241" s="2"/>
    </row>
    <row r="242" ht="15.75" customHeight="1">
      <c r="H242" s="2"/>
    </row>
    <row r="243" ht="15.75" customHeight="1">
      <c r="H243" s="2"/>
    </row>
    <row r="244" ht="15.75" customHeight="1">
      <c r="H244" s="2"/>
    </row>
    <row r="245" ht="15.75" customHeight="1">
      <c r="H245" s="2"/>
    </row>
    <row r="246" ht="15.75" customHeight="1">
      <c r="H246" s="2"/>
    </row>
    <row r="247" ht="15.75" customHeight="1">
      <c r="H247" s="2"/>
    </row>
    <row r="248" ht="15.75" customHeight="1">
      <c r="H248" s="2"/>
    </row>
    <row r="249" ht="15.75" customHeight="1">
      <c r="H249" s="2"/>
    </row>
    <row r="250" ht="15.75" customHeight="1">
      <c r="H250" s="2"/>
    </row>
    <row r="251" ht="15.75" customHeight="1">
      <c r="H251" s="2"/>
    </row>
    <row r="252" ht="15.75" customHeight="1">
      <c r="H252" s="2"/>
    </row>
    <row r="253" ht="15.75" customHeight="1">
      <c r="H253" s="2"/>
    </row>
    <row r="254" ht="15.75" customHeight="1">
      <c r="H254" s="2"/>
    </row>
    <row r="255" ht="15.75" customHeight="1">
      <c r="H255" s="2"/>
    </row>
    <row r="256" ht="15.75" customHeight="1">
      <c r="H256" s="2"/>
    </row>
    <row r="257" ht="15.75" customHeight="1">
      <c r="H257" s="2"/>
    </row>
    <row r="258" ht="15.75" customHeight="1">
      <c r="H258" s="2"/>
    </row>
    <row r="259" ht="15.75" customHeight="1">
      <c r="H259" s="2"/>
    </row>
    <row r="260" ht="15.75" customHeight="1">
      <c r="H260" s="2"/>
    </row>
    <row r="261" ht="15.75" customHeight="1">
      <c r="H261" s="2"/>
    </row>
    <row r="262" ht="15.75" customHeight="1">
      <c r="H262" s="2"/>
    </row>
    <row r="263" ht="15.75" customHeight="1">
      <c r="H263" s="2"/>
    </row>
    <row r="264" ht="15.75" customHeight="1">
      <c r="H264" s="2"/>
    </row>
    <row r="265" ht="15.75" customHeight="1">
      <c r="H265" s="2"/>
    </row>
    <row r="266" ht="15.75" customHeight="1">
      <c r="H266" s="2"/>
    </row>
    <row r="267" ht="15.75" customHeight="1">
      <c r="H267" s="2"/>
    </row>
    <row r="268" ht="15.75" customHeight="1">
      <c r="H268" s="2"/>
    </row>
    <row r="269" ht="15.75" customHeight="1">
      <c r="H269" s="2"/>
    </row>
    <row r="270" ht="15.75" customHeight="1">
      <c r="H270" s="2"/>
    </row>
    <row r="271" ht="15.75" customHeight="1">
      <c r="H271" s="2"/>
    </row>
    <row r="272" ht="15.75" customHeight="1">
      <c r="H272" s="2"/>
    </row>
    <row r="273" ht="15.75" customHeight="1">
      <c r="H273" s="2"/>
    </row>
    <row r="274" ht="15.75" customHeight="1">
      <c r="H274" s="2"/>
    </row>
    <row r="275" ht="15.75" customHeight="1">
      <c r="H275" s="2"/>
    </row>
    <row r="276" ht="15.75" customHeight="1">
      <c r="H276" s="2"/>
    </row>
    <row r="277" ht="15.75" customHeight="1">
      <c r="H277" s="2"/>
    </row>
    <row r="278" ht="15.75" customHeight="1">
      <c r="H278" s="2"/>
    </row>
    <row r="279" ht="15.75" customHeight="1">
      <c r="H279" s="2"/>
    </row>
    <row r="280" ht="15.75" customHeight="1">
      <c r="H280" s="2"/>
    </row>
    <row r="281" ht="15.75" customHeight="1">
      <c r="H281" s="2"/>
    </row>
    <row r="282" ht="15.75" customHeight="1">
      <c r="H282" s="2"/>
    </row>
    <row r="283" ht="15.75" customHeight="1">
      <c r="H283" s="2"/>
    </row>
    <row r="284" ht="15.75" customHeight="1">
      <c r="H284" s="2"/>
    </row>
    <row r="285" ht="15.75" customHeight="1">
      <c r="H285" s="2"/>
    </row>
    <row r="286" ht="15.75" customHeight="1">
      <c r="H286" s="2"/>
    </row>
    <row r="287" ht="15.75" customHeight="1">
      <c r="H287" s="2"/>
    </row>
    <row r="288" ht="15.75" customHeight="1">
      <c r="H288" s="2"/>
    </row>
    <row r="289" ht="15.75" customHeight="1">
      <c r="H289" s="2"/>
    </row>
    <row r="290" ht="15.75" customHeight="1">
      <c r="H290" s="2"/>
    </row>
    <row r="291" ht="15.75" customHeight="1">
      <c r="H291" s="2"/>
    </row>
    <row r="292" ht="15.75" customHeight="1">
      <c r="H292" s="2"/>
    </row>
    <row r="293" ht="15.75" customHeight="1">
      <c r="H293" s="2"/>
    </row>
    <row r="294" ht="15.75" customHeight="1">
      <c r="H294" s="2"/>
    </row>
    <row r="295" ht="15.75" customHeight="1">
      <c r="H295" s="2"/>
    </row>
    <row r="296" ht="15.75" customHeight="1">
      <c r="H296" s="2"/>
    </row>
    <row r="297" ht="15.75" customHeight="1">
      <c r="H297" s="2"/>
    </row>
    <row r="298" ht="15.75" customHeight="1">
      <c r="H298" s="2"/>
    </row>
    <row r="299" ht="15.75" customHeight="1">
      <c r="H299" s="2"/>
    </row>
    <row r="300" ht="15.75" customHeight="1">
      <c r="H300" s="2"/>
    </row>
    <row r="301" ht="15.75" customHeight="1">
      <c r="H301" s="2"/>
    </row>
    <row r="302" ht="15.75" customHeight="1">
      <c r="H302" s="2"/>
    </row>
    <row r="303" ht="15.75" customHeight="1">
      <c r="H303" s="2"/>
    </row>
    <row r="304" ht="15.75" customHeight="1">
      <c r="H304" s="2"/>
    </row>
    <row r="305" ht="15.75" customHeight="1">
      <c r="H305" s="2"/>
    </row>
    <row r="306" ht="15.75" customHeight="1">
      <c r="H306" s="2"/>
    </row>
    <row r="307" ht="15.75" customHeight="1">
      <c r="H307" s="2"/>
    </row>
    <row r="308" ht="15.75" customHeight="1">
      <c r="H308" s="2"/>
    </row>
    <row r="309" ht="15.75" customHeight="1">
      <c r="H309" s="2"/>
    </row>
    <row r="310" ht="15.75" customHeight="1">
      <c r="H310" s="2"/>
    </row>
    <row r="311" ht="15.75" customHeight="1">
      <c r="H311" s="2"/>
    </row>
    <row r="312" ht="15.75" customHeight="1">
      <c r="H312" s="2"/>
    </row>
    <row r="313" ht="15.75" customHeight="1">
      <c r="H313" s="2"/>
    </row>
    <row r="314" ht="15.75" customHeight="1">
      <c r="H314" s="2"/>
    </row>
    <row r="315" ht="15.75" customHeight="1">
      <c r="H315" s="2"/>
    </row>
    <row r="316" ht="15.75" customHeight="1">
      <c r="H316" s="2"/>
    </row>
    <row r="317" ht="15.75" customHeight="1">
      <c r="H317" s="2"/>
    </row>
    <row r="318" ht="15.75" customHeight="1">
      <c r="H318" s="2"/>
    </row>
    <row r="319" ht="15.75" customHeight="1">
      <c r="H319" s="2"/>
    </row>
    <row r="320" ht="15.75" customHeight="1">
      <c r="H320" s="2"/>
    </row>
    <row r="321" ht="15.75" customHeight="1">
      <c r="H321" s="2"/>
    </row>
    <row r="322" ht="15.75" customHeight="1">
      <c r="H322" s="2"/>
    </row>
    <row r="323" ht="15.75" customHeight="1">
      <c r="H323" s="2"/>
    </row>
    <row r="324" ht="15.75" customHeight="1">
      <c r="H324" s="2"/>
    </row>
    <row r="325" ht="15.75" customHeight="1">
      <c r="H325" s="2"/>
    </row>
    <row r="326" ht="15.75" customHeight="1">
      <c r="H326" s="2"/>
    </row>
    <row r="327" ht="15.75" customHeight="1">
      <c r="H327" s="2"/>
    </row>
    <row r="328" ht="15.75" customHeight="1">
      <c r="H328" s="2"/>
    </row>
    <row r="329" ht="15.75" customHeight="1">
      <c r="H329" s="2"/>
    </row>
    <row r="330" ht="15.75" customHeight="1">
      <c r="H330" s="2"/>
    </row>
    <row r="331" ht="15.75" customHeight="1">
      <c r="H331" s="2"/>
    </row>
    <row r="332" ht="15.75" customHeight="1">
      <c r="H332" s="2"/>
    </row>
    <row r="333" ht="15.75" customHeight="1">
      <c r="H333" s="2"/>
    </row>
    <row r="334" ht="15.75" customHeight="1">
      <c r="H334" s="2"/>
    </row>
    <row r="335" ht="15.75" customHeight="1">
      <c r="H335" s="2"/>
    </row>
    <row r="336" ht="15.75" customHeight="1">
      <c r="H336" s="2"/>
    </row>
    <row r="337" ht="15.75" customHeight="1">
      <c r="H337" s="2"/>
    </row>
    <row r="338" ht="15.75" customHeight="1">
      <c r="H338" s="2"/>
    </row>
    <row r="339" ht="15.75" customHeight="1">
      <c r="H339" s="2"/>
    </row>
    <row r="340" ht="15.75" customHeight="1">
      <c r="H340" s="2"/>
    </row>
    <row r="341" ht="15.75" customHeight="1">
      <c r="H341" s="2"/>
    </row>
    <row r="342" ht="15.75" customHeight="1">
      <c r="H342" s="2"/>
    </row>
    <row r="343" ht="15.75" customHeight="1">
      <c r="H343" s="2"/>
    </row>
    <row r="344" ht="15.75" customHeight="1">
      <c r="H344" s="2"/>
    </row>
    <row r="345" ht="15.75" customHeight="1">
      <c r="H345" s="2"/>
    </row>
    <row r="346" ht="15.75" customHeight="1">
      <c r="H346" s="2"/>
    </row>
    <row r="347" ht="15.75" customHeight="1">
      <c r="H347" s="2"/>
    </row>
    <row r="348" ht="15.75" customHeight="1">
      <c r="H348" s="2"/>
    </row>
    <row r="349" ht="15.75" customHeight="1">
      <c r="H349" s="2"/>
    </row>
    <row r="350" ht="15.75" customHeight="1">
      <c r="H350" s="2"/>
    </row>
    <row r="351" ht="15.75" customHeight="1">
      <c r="H351" s="2"/>
    </row>
    <row r="352" ht="15.75" customHeight="1">
      <c r="H352" s="2"/>
    </row>
    <row r="353" ht="15.75" customHeight="1">
      <c r="H353" s="2"/>
    </row>
    <row r="354" ht="15.75" customHeight="1">
      <c r="H354" s="2"/>
    </row>
    <row r="355" ht="15.75" customHeight="1">
      <c r="H355" s="2"/>
    </row>
    <row r="356" ht="15.75" customHeight="1">
      <c r="H356" s="2"/>
    </row>
    <row r="357" ht="15.75" customHeight="1">
      <c r="H357" s="2"/>
    </row>
    <row r="358" ht="15.75" customHeight="1">
      <c r="H358" s="2"/>
    </row>
    <row r="359" ht="15.75" customHeight="1">
      <c r="H359" s="2"/>
    </row>
    <row r="360" ht="15.75" customHeight="1">
      <c r="H360" s="2"/>
    </row>
    <row r="361" ht="15.75" customHeight="1">
      <c r="H361" s="2"/>
    </row>
    <row r="362" ht="15.75" customHeight="1">
      <c r="H362" s="2"/>
    </row>
    <row r="363" ht="15.75" customHeight="1">
      <c r="H363" s="2"/>
    </row>
    <row r="364" ht="15.75" customHeight="1">
      <c r="H364" s="2"/>
    </row>
    <row r="365" ht="15.75" customHeight="1">
      <c r="H365" s="2"/>
    </row>
    <row r="366" ht="15.75" customHeight="1">
      <c r="H366" s="2"/>
    </row>
    <row r="367" ht="15.75" customHeight="1">
      <c r="H367" s="2"/>
    </row>
    <row r="368" ht="15.75" customHeight="1">
      <c r="H368" s="2"/>
    </row>
    <row r="369" ht="15.75" customHeight="1">
      <c r="H369" s="2"/>
    </row>
    <row r="370" ht="15.75" customHeight="1">
      <c r="H370" s="2"/>
    </row>
    <row r="371" ht="15.75" customHeight="1">
      <c r="H371" s="2"/>
    </row>
    <row r="372" ht="15.75" customHeight="1">
      <c r="H372" s="2"/>
    </row>
    <row r="373" ht="15.75" customHeight="1">
      <c r="H373" s="2"/>
    </row>
    <row r="374" ht="15.75" customHeight="1">
      <c r="H374" s="2"/>
    </row>
    <row r="375" ht="15.75" customHeight="1">
      <c r="H375" s="2"/>
    </row>
    <row r="376" ht="15.75" customHeight="1">
      <c r="H376" s="2"/>
    </row>
    <row r="377" ht="15.75" customHeight="1">
      <c r="H377" s="2"/>
    </row>
    <row r="378" ht="15.75" customHeight="1">
      <c r="H378" s="2"/>
    </row>
    <row r="379" ht="15.75" customHeight="1">
      <c r="H379" s="2"/>
    </row>
    <row r="380" ht="15.75" customHeight="1">
      <c r="H380" s="2"/>
    </row>
    <row r="381" ht="15.75" customHeight="1">
      <c r="H381" s="2"/>
    </row>
    <row r="382" ht="15.75" customHeight="1">
      <c r="H382" s="2"/>
    </row>
    <row r="383" ht="15.75" customHeight="1">
      <c r="H383" s="2"/>
    </row>
    <row r="384" ht="15.75" customHeight="1">
      <c r="H384" s="2"/>
    </row>
    <row r="385" ht="15.75" customHeight="1">
      <c r="H385" s="2"/>
    </row>
    <row r="386" ht="15.75" customHeight="1">
      <c r="H386" s="2"/>
    </row>
    <row r="387" ht="15.75" customHeight="1">
      <c r="H387" s="2"/>
    </row>
    <row r="388" ht="15.75" customHeight="1">
      <c r="H388" s="2"/>
    </row>
    <row r="389" ht="15.75" customHeight="1">
      <c r="H389" s="2"/>
    </row>
    <row r="390" ht="15.75" customHeight="1">
      <c r="H390" s="2"/>
    </row>
    <row r="391" ht="15.75" customHeight="1">
      <c r="H391" s="2"/>
    </row>
    <row r="392" ht="15.75" customHeight="1">
      <c r="H392" s="2"/>
    </row>
    <row r="393" ht="15.75" customHeight="1">
      <c r="H393" s="2"/>
    </row>
    <row r="394" ht="15.75" customHeight="1">
      <c r="H394" s="2"/>
    </row>
    <row r="395" ht="15.75" customHeight="1">
      <c r="H395" s="2"/>
    </row>
    <row r="396" ht="15.75" customHeight="1">
      <c r="H396" s="2"/>
    </row>
    <row r="397" ht="15.75" customHeight="1">
      <c r="H397" s="2"/>
    </row>
    <row r="398" ht="15.75" customHeight="1">
      <c r="H398" s="2"/>
    </row>
    <row r="399" ht="15.75" customHeight="1">
      <c r="H399" s="2"/>
    </row>
    <row r="400" ht="15.75" customHeight="1">
      <c r="H400" s="2"/>
    </row>
    <row r="401" ht="15.75" customHeight="1">
      <c r="H401" s="2"/>
    </row>
    <row r="402" ht="15.75" customHeight="1">
      <c r="H402" s="2"/>
    </row>
    <row r="403" ht="15.75" customHeight="1">
      <c r="H403" s="2"/>
    </row>
    <row r="404" ht="15.75" customHeight="1">
      <c r="H404" s="2"/>
    </row>
    <row r="405" ht="15.75" customHeight="1">
      <c r="H405" s="2"/>
    </row>
    <row r="406" ht="15.75" customHeight="1">
      <c r="H406" s="2"/>
    </row>
    <row r="407" ht="15.75" customHeight="1">
      <c r="H407" s="2"/>
    </row>
    <row r="408" ht="15.75" customHeight="1">
      <c r="H408" s="2"/>
    </row>
    <row r="409" ht="15.75" customHeight="1">
      <c r="H409" s="2"/>
    </row>
    <row r="410" ht="15.75" customHeight="1">
      <c r="H410" s="2"/>
    </row>
    <row r="411" ht="15.75" customHeight="1">
      <c r="H411" s="2"/>
    </row>
    <row r="412" ht="15.75" customHeight="1">
      <c r="H412" s="2"/>
    </row>
    <row r="413" ht="15.75" customHeight="1">
      <c r="H413" s="2"/>
    </row>
    <row r="414" ht="15.75" customHeight="1">
      <c r="H414" s="2"/>
    </row>
    <row r="415" ht="15.75" customHeight="1">
      <c r="H415" s="2"/>
    </row>
    <row r="416" ht="15.75" customHeight="1">
      <c r="H416" s="2"/>
    </row>
    <row r="417" ht="15.75" customHeight="1">
      <c r="H417" s="2"/>
    </row>
    <row r="418" ht="15.75" customHeight="1">
      <c r="H418" s="2"/>
    </row>
    <row r="419" ht="15.75" customHeight="1">
      <c r="H419" s="2"/>
    </row>
    <row r="420" ht="15.75" customHeight="1">
      <c r="H420" s="2"/>
    </row>
    <row r="421" ht="15.75" customHeight="1">
      <c r="H421" s="2"/>
    </row>
    <row r="422" ht="15.75" customHeight="1">
      <c r="H422" s="2"/>
    </row>
    <row r="423" ht="15.75" customHeight="1">
      <c r="H423" s="2"/>
    </row>
    <row r="424" ht="15.75" customHeight="1">
      <c r="H424" s="2"/>
    </row>
    <row r="425" ht="15.75" customHeight="1">
      <c r="H425" s="2"/>
    </row>
    <row r="426" ht="15.75" customHeight="1">
      <c r="H426" s="2"/>
    </row>
    <row r="427" ht="15.75" customHeight="1">
      <c r="H427" s="2"/>
    </row>
    <row r="428" ht="15.75" customHeight="1">
      <c r="H428" s="2"/>
    </row>
    <row r="429" ht="15.75" customHeight="1">
      <c r="H429" s="2"/>
    </row>
    <row r="430" ht="15.75" customHeight="1">
      <c r="H430" s="2"/>
    </row>
    <row r="431" ht="15.75" customHeight="1">
      <c r="H431" s="2"/>
    </row>
    <row r="432" ht="15.75" customHeight="1">
      <c r="H432" s="2"/>
    </row>
    <row r="433" ht="15.75" customHeight="1">
      <c r="H433" s="2"/>
    </row>
    <row r="434" ht="15.75" customHeight="1">
      <c r="H434" s="2"/>
    </row>
    <row r="435" ht="15.75" customHeight="1">
      <c r="H435" s="2"/>
    </row>
    <row r="436" ht="15.75" customHeight="1">
      <c r="H436" s="2"/>
    </row>
    <row r="437" ht="15.75" customHeight="1">
      <c r="H437" s="2"/>
    </row>
    <row r="438" ht="15.75" customHeight="1">
      <c r="H438" s="2"/>
    </row>
    <row r="439" ht="15.75" customHeight="1">
      <c r="H439" s="2"/>
    </row>
    <row r="440" ht="15.75" customHeight="1">
      <c r="H440" s="2"/>
    </row>
    <row r="441" ht="15.75" customHeight="1">
      <c r="H441" s="2"/>
    </row>
    <row r="442" ht="15.75" customHeight="1">
      <c r="H442" s="2"/>
    </row>
    <row r="443" ht="15.75" customHeight="1">
      <c r="H443" s="2"/>
    </row>
    <row r="444" ht="15.75" customHeight="1">
      <c r="H444" s="2"/>
    </row>
    <row r="445" ht="15.75" customHeight="1">
      <c r="H445" s="2"/>
    </row>
    <row r="446" ht="15.75" customHeight="1">
      <c r="H446" s="2"/>
    </row>
    <row r="447" ht="15.75" customHeight="1">
      <c r="H447" s="2"/>
    </row>
    <row r="448" ht="15.75" customHeight="1">
      <c r="H448" s="2"/>
    </row>
    <row r="449" ht="15.75" customHeight="1">
      <c r="H449" s="2"/>
    </row>
    <row r="450" ht="15.75" customHeight="1">
      <c r="H450" s="2"/>
    </row>
    <row r="451" ht="15.75" customHeight="1">
      <c r="H451" s="2"/>
    </row>
    <row r="452" ht="15.75" customHeight="1">
      <c r="H452" s="2"/>
    </row>
    <row r="453" ht="15.75" customHeight="1">
      <c r="H453" s="2"/>
    </row>
    <row r="454" ht="15.75" customHeight="1">
      <c r="H454" s="2"/>
    </row>
    <row r="455" ht="15.75" customHeight="1">
      <c r="H455" s="2"/>
    </row>
    <row r="456" ht="15.75" customHeight="1">
      <c r="H456" s="2"/>
    </row>
    <row r="457" ht="15.75" customHeight="1">
      <c r="H457" s="2"/>
    </row>
    <row r="458" ht="15.75" customHeight="1">
      <c r="H458" s="2"/>
    </row>
    <row r="459" ht="15.75" customHeight="1">
      <c r="H459" s="2"/>
    </row>
    <row r="460" ht="15.75" customHeight="1">
      <c r="H460" s="2"/>
    </row>
    <row r="461" ht="15.75" customHeight="1">
      <c r="H461" s="2"/>
    </row>
    <row r="462" ht="15.75" customHeight="1">
      <c r="H462" s="2"/>
    </row>
    <row r="463" ht="15.75" customHeight="1">
      <c r="H463" s="2"/>
    </row>
    <row r="464" ht="15.75" customHeight="1">
      <c r="H464" s="2"/>
    </row>
    <row r="465" ht="15.75" customHeight="1">
      <c r="H465" s="2"/>
    </row>
    <row r="466" ht="15.75" customHeight="1">
      <c r="H466" s="2"/>
    </row>
    <row r="467" ht="15.75" customHeight="1">
      <c r="H467" s="2"/>
    </row>
    <row r="468" ht="15.75" customHeight="1">
      <c r="H468" s="2"/>
    </row>
    <row r="469" ht="15.75" customHeight="1">
      <c r="H469" s="2"/>
    </row>
    <row r="470" ht="15.75" customHeight="1">
      <c r="H470" s="2"/>
    </row>
    <row r="471" ht="15.75" customHeight="1">
      <c r="H471" s="2"/>
    </row>
    <row r="472" ht="15.75" customHeight="1">
      <c r="H472" s="2"/>
    </row>
    <row r="473" ht="15.75" customHeight="1">
      <c r="H473" s="2"/>
    </row>
    <row r="474" ht="15.75" customHeight="1">
      <c r="H474" s="2"/>
    </row>
    <row r="475" ht="15.75" customHeight="1">
      <c r="H475" s="2"/>
    </row>
    <row r="476" ht="15.75" customHeight="1">
      <c r="H476" s="2"/>
    </row>
    <row r="477" ht="15.75" customHeight="1">
      <c r="H477" s="2"/>
    </row>
    <row r="478" ht="15.75" customHeight="1">
      <c r="H478" s="2"/>
    </row>
    <row r="479" ht="15.75" customHeight="1">
      <c r="H479" s="2"/>
    </row>
    <row r="480" ht="15.75" customHeight="1">
      <c r="H480" s="2"/>
    </row>
    <row r="481" ht="15.75" customHeight="1">
      <c r="H481" s="2"/>
    </row>
    <row r="482" ht="15.75" customHeight="1">
      <c r="H482" s="2"/>
    </row>
    <row r="483" ht="15.75" customHeight="1">
      <c r="H483" s="2"/>
    </row>
    <row r="484" ht="15.75" customHeight="1">
      <c r="H484" s="2"/>
    </row>
    <row r="485" ht="15.75" customHeight="1">
      <c r="H485" s="2"/>
    </row>
    <row r="486" ht="15.75" customHeight="1">
      <c r="H486" s="2"/>
    </row>
    <row r="487" ht="15.75" customHeight="1">
      <c r="H487" s="2"/>
    </row>
    <row r="488" ht="15.75" customHeight="1">
      <c r="H488" s="2"/>
    </row>
    <row r="489" ht="15.75" customHeight="1">
      <c r="H489" s="2"/>
    </row>
    <row r="490" ht="15.75" customHeight="1">
      <c r="H490" s="2"/>
    </row>
    <row r="491" ht="15.75" customHeight="1">
      <c r="H491" s="2"/>
    </row>
    <row r="492" ht="15.75" customHeight="1">
      <c r="H492" s="2"/>
    </row>
    <row r="493" ht="15.75" customHeight="1">
      <c r="H493" s="2"/>
    </row>
    <row r="494" ht="15.75" customHeight="1">
      <c r="H494" s="2"/>
    </row>
    <row r="495" ht="15.75" customHeight="1">
      <c r="H495" s="2"/>
    </row>
    <row r="496" ht="15.75" customHeight="1">
      <c r="H496" s="2"/>
    </row>
    <row r="497" ht="15.75" customHeight="1">
      <c r="H497" s="2"/>
    </row>
    <row r="498" ht="15.75" customHeight="1">
      <c r="H498" s="2"/>
    </row>
    <row r="499" ht="15.75" customHeight="1">
      <c r="H499" s="2"/>
    </row>
    <row r="500" ht="15.75" customHeight="1">
      <c r="H500" s="2"/>
    </row>
    <row r="501" ht="15.75" customHeight="1">
      <c r="H501" s="2"/>
    </row>
    <row r="502" ht="15.75" customHeight="1">
      <c r="H502" s="2"/>
    </row>
    <row r="503" ht="15.75" customHeight="1">
      <c r="H503" s="2"/>
    </row>
    <row r="504" ht="15.75" customHeight="1">
      <c r="H504" s="2"/>
    </row>
    <row r="505" ht="15.75" customHeight="1">
      <c r="H505" s="2"/>
    </row>
    <row r="506" ht="15.75" customHeight="1">
      <c r="H506" s="2"/>
    </row>
    <row r="507" ht="15.75" customHeight="1">
      <c r="H507" s="2"/>
    </row>
    <row r="508" ht="15.75" customHeight="1">
      <c r="H508" s="2"/>
    </row>
    <row r="509" ht="15.75" customHeight="1">
      <c r="H509" s="2"/>
    </row>
    <row r="510" ht="15.75" customHeight="1">
      <c r="H510" s="2"/>
    </row>
    <row r="511" ht="15.75" customHeight="1">
      <c r="H511" s="2"/>
    </row>
    <row r="512" ht="15.75" customHeight="1">
      <c r="H512" s="2"/>
    </row>
    <row r="513" ht="15.75" customHeight="1">
      <c r="H513" s="2"/>
    </row>
    <row r="514" ht="15.75" customHeight="1">
      <c r="H514" s="2"/>
    </row>
    <row r="515" ht="15.75" customHeight="1">
      <c r="H515" s="2"/>
    </row>
    <row r="516" ht="15.75" customHeight="1">
      <c r="H516" s="2"/>
    </row>
    <row r="517" ht="15.75" customHeight="1">
      <c r="H517" s="2"/>
    </row>
    <row r="518" ht="15.75" customHeight="1">
      <c r="H518" s="2"/>
    </row>
    <row r="519" ht="15.75" customHeight="1">
      <c r="H519" s="2"/>
    </row>
    <row r="520" ht="15.75" customHeight="1">
      <c r="H520" s="2"/>
    </row>
    <row r="521" ht="15.75" customHeight="1">
      <c r="H521" s="2"/>
    </row>
    <row r="522" ht="15.75" customHeight="1">
      <c r="H522" s="2"/>
    </row>
    <row r="523" ht="15.75" customHeight="1">
      <c r="H523" s="2"/>
    </row>
    <row r="524" ht="15.75" customHeight="1">
      <c r="H524" s="2"/>
    </row>
    <row r="525" ht="15.75" customHeight="1">
      <c r="H525" s="2"/>
    </row>
    <row r="526" ht="15.75" customHeight="1">
      <c r="H526" s="2"/>
    </row>
    <row r="527" ht="15.75" customHeight="1">
      <c r="H527" s="2"/>
    </row>
    <row r="528" ht="15.75" customHeight="1">
      <c r="H528" s="2"/>
    </row>
    <row r="529" ht="15.75" customHeight="1">
      <c r="H529" s="2"/>
    </row>
    <row r="530" ht="15.75" customHeight="1">
      <c r="H530" s="2"/>
    </row>
    <row r="531" ht="15.75" customHeight="1">
      <c r="H531" s="2"/>
    </row>
    <row r="532" ht="15.75" customHeight="1">
      <c r="H532" s="2"/>
    </row>
    <row r="533" ht="15.75" customHeight="1">
      <c r="H533" s="2"/>
    </row>
    <row r="534" ht="15.75" customHeight="1">
      <c r="H534" s="2"/>
    </row>
    <row r="535" ht="15.75" customHeight="1">
      <c r="H535" s="2"/>
    </row>
    <row r="536" ht="15.75" customHeight="1">
      <c r="H536" s="2"/>
    </row>
    <row r="537" ht="15.75" customHeight="1">
      <c r="H537" s="2"/>
    </row>
    <row r="538" ht="15.75" customHeight="1">
      <c r="H538" s="2"/>
    </row>
    <row r="539" ht="15.75" customHeight="1">
      <c r="H539" s="2"/>
    </row>
    <row r="540" ht="15.75" customHeight="1">
      <c r="H540" s="2"/>
    </row>
    <row r="541" ht="15.75" customHeight="1">
      <c r="H541" s="2"/>
    </row>
    <row r="542" ht="15.75" customHeight="1">
      <c r="H542" s="2"/>
    </row>
    <row r="543" ht="15.75" customHeight="1">
      <c r="H543" s="2"/>
    </row>
    <row r="544" ht="15.75" customHeight="1">
      <c r="H544" s="2"/>
    </row>
    <row r="545" ht="15.75" customHeight="1">
      <c r="H545" s="2"/>
    </row>
    <row r="546" ht="15.75" customHeight="1">
      <c r="H546" s="2"/>
    </row>
    <row r="547" ht="15.75" customHeight="1">
      <c r="H547" s="2"/>
    </row>
    <row r="548" ht="15.75" customHeight="1">
      <c r="H548" s="2"/>
    </row>
    <row r="549" ht="15.75" customHeight="1">
      <c r="H549" s="2"/>
    </row>
    <row r="550" ht="15.75" customHeight="1">
      <c r="H550" s="2"/>
    </row>
    <row r="551" ht="15.75" customHeight="1">
      <c r="H551" s="2"/>
    </row>
    <row r="552" ht="15.75" customHeight="1">
      <c r="H552" s="2"/>
    </row>
    <row r="553" ht="15.75" customHeight="1">
      <c r="H553" s="2"/>
    </row>
    <row r="554" ht="15.75" customHeight="1">
      <c r="H554" s="2"/>
    </row>
    <row r="555" ht="15.75" customHeight="1">
      <c r="H555" s="2"/>
    </row>
    <row r="556" ht="15.75" customHeight="1">
      <c r="H556" s="2"/>
    </row>
    <row r="557" ht="15.75" customHeight="1">
      <c r="H557" s="2"/>
    </row>
    <row r="558" ht="15.75" customHeight="1">
      <c r="H558" s="2"/>
    </row>
    <row r="559" ht="15.75" customHeight="1">
      <c r="H559" s="2"/>
    </row>
    <row r="560" ht="15.75" customHeight="1">
      <c r="H560" s="2"/>
    </row>
    <row r="561" ht="15.75" customHeight="1">
      <c r="H561" s="2"/>
    </row>
    <row r="562" ht="15.75" customHeight="1">
      <c r="H562" s="2"/>
    </row>
    <row r="563" ht="15.75" customHeight="1">
      <c r="H563" s="2"/>
    </row>
    <row r="564" ht="15.75" customHeight="1">
      <c r="H564" s="2"/>
    </row>
    <row r="565" ht="15.75" customHeight="1">
      <c r="H565" s="2"/>
    </row>
    <row r="566" ht="15.75" customHeight="1">
      <c r="H566" s="2"/>
    </row>
    <row r="567" ht="15.75" customHeight="1">
      <c r="H567" s="2"/>
    </row>
    <row r="568" ht="15.75" customHeight="1">
      <c r="H568" s="2"/>
    </row>
    <row r="569" ht="15.75" customHeight="1">
      <c r="H569" s="2"/>
    </row>
    <row r="570" ht="15.75" customHeight="1">
      <c r="H570" s="2"/>
    </row>
    <row r="571" ht="15.75" customHeight="1">
      <c r="H571" s="2"/>
    </row>
    <row r="572" ht="15.75" customHeight="1">
      <c r="H572" s="2"/>
    </row>
    <row r="573" ht="15.75" customHeight="1">
      <c r="H573" s="2"/>
    </row>
    <row r="574" ht="15.75" customHeight="1">
      <c r="H574" s="2"/>
    </row>
    <row r="575" ht="15.75" customHeight="1">
      <c r="H575" s="2"/>
    </row>
    <row r="576" ht="15.75" customHeight="1">
      <c r="H576" s="2"/>
    </row>
    <row r="577" ht="15.75" customHeight="1">
      <c r="H577" s="2"/>
    </row>
    <row r="578" ht="15.75" customHeight="1">
      <c r="H578" s="2"/>
    </row>
    <row r="579" ht="15.75" customHeight="1">
      <c r="H579" s="2"/>
    </row>
    <row r="580" ht="15.75" customHeight="1">
      <c r="H580" s="2"/>
    </row>
    <row r="581" ht="15.75" customHeight="1">
      <c r="H581" s="2"/>
    </row>
    <row r="582" ht="15.75" customHeight="1">
      <c r="H582" s="2"/>
    </row>
    <row r="583" ht="15.75" customHeight="1">
      <c r="H583" s="2"/>
    </row>
    <row r="584" ht="15.75" customHeight="1">
      <c r="H584" s="2"/>
    </row>
    <row r="585" ht="15.75" customHeight="1">
      <c r="H585" s="2"/>
    </row>
    <row r="586" ht="15.75" customHeight="1">
      <c r="H586" s="2"/>
    </row>
    <row r="587" ht="15.75" customHeight="1">
      <c r="H587" s="2"/>
    </row>
    <row r="588" ht="15.75" customHeight="1">
      <c r="H588" s="2"/>
    </row>
    <row r="589" ht="15.75" customHeight="1">
      <c r="H589" s="2"/>
    </row>
    <row r="590" ht="15.75" customHeight="1">
      <c r="H590" s="2"/>
    </row>
    <row r="591" ht="15.75" customHeight="1">
      <c r="H591" s="2"/>
    </row>
    <row r="592" ht="15.75" customHeight="1">
      <c r="H592" s="2"/>
    </row>
    <row r="593" ht="15.75" customHeight="1">
      <c r="H593" s="2"/>
    </row>
    <row r="594" ht="15.75" customHeight="1">
      <c r="H594" s="2"/>
    </row>
    <row r="595" ht="15.75" customHeight="1">
      <c r="H595" s="2"/>
    </row>
    <row r="596" ht="15.75" customHeight="1">
      <c r="H596" s="2"/>
    </row>
    <row r="597" ht="15.75" customHeight="1">
      <c r="H597" s="2"/>
    </row>
    <row r="598" ht="15.75" customHeight="1">
      <c r="H598" s="2"/>
    </row>
    <row r="599" ht="15.75" customHeight="1">
      <c r="H599" s="2"/>
    </row>
    <row r="600" ht="15.75" customHeight="1">
      <c r="H600" s="2"/>
    </row>
    <row r="601" ht="15.75" customHeight="1">
      <c r="H601" s="2"/>
    </row>
    <row r="602" ht="15.75" customHeight="1">
      <c r="H602" s="2"/>
    </row>
    <row r="603" ht="15.75" customHeight="1">
      <c r="H603" s="2"/>
    </row>
    <row r="604" ht="15.75" customHeight="1">
      <c r="H604" s="2"/>
    </row>
    <row r="605" ht="15.75" customHeight="1">
      <c r="H605" s="2"/>
    </row>
    <row r="606" ht="15.75" customHeight="1">
      <c r="H606" s="2"/>
    </row>
    <row r="607" ht="15.75" customHeight="1">
      <c r="H607" s="2"/>
    </row>
    <row r="608" ht="15.75" customHeight="1">
      <c r="H608" s="2"/>
    </row>
    <row r="609" ht="15.75" customHeight="1">
      <c r="H609" s="2"/>
    </row>
    <row r="610" ht="15.75" customHeight="1">
      <c r="H610" s="2"/>
    </row>
    <row r="611" ht="15.75" customHeight="1">
      <c r="H611" s="2"/>
    </row>
    <row r="612" ht="15.75" customHeight="1">
      <c r="H612" s="2"/>
    </row>
    <row r="613" ht="15.75" customHeight="1">
      <c r="H613" s="2"/>
    </row>
    <row r="614" ht="15.75" customHeight="1">
      <c r="H614" s="2"/>
    </row>
    <row r="615" ht="15.75" customHeight="1">
      <c r="H615" s="2"/>
    </row>
    <row r="616" ht="15.75" customHeight="1">
      <c r="H616" s="2"/>
    </row>
    <row r="617" ht="15.75" customHeight="1">
      <c r="H617" s="2"/>
    </row>
    <row r="618" ht="15.75" customHeight="1">
      <c r="H618" s="2"/>
    </row>
    <row r="619" ht="15.75" customHeight="1">
      <c r="H619" s="2"/>
    </row>
    <row r="620" ht="15.75" customHeight="1">
      <c r="H620" s="2"/>
    </row>
    <row r="621" ht="15.75" customHeight="1">
      <c r="H621" s="2"/>
    </row>
    <row r="622" ht="15.75" customHeight="1">
      <c r="H622" s="2"/>
    </row>
    <row r="623" ht="15.75" customHeight="1">
      <c r="H623" s="2"/>
    </row>
    <row r="624" ht="15.75" customHeight="1">
      <c r="H624" s="2"/>
    </row>
    <row r="625" ht="15.75" customHeight="1">
      <c r="H625" s="2"/>
    </row>
    <row r="626" ht="15.75" customHeight="1">
      <c r="H626" s="2"/>
    </row>
    <row r="627" ht="15.75" customHeight="1">
      <c r="H627" s="2"/>
    </row>
    <row r="628" ht="15.75" customHeight="1">
      <c r="H628" s="2"/>
    </row>
    <row r="629" ht="15.75" customHeight="1">
      <c r="H629" s="2"/>
    </row>
    <row r="630" ht="15.75" customHeight="1">
      <c r="H630" s="2"/>
    </row>
    <row r="631" ht="15.75" customHeight="1">
      <c r="H631" s="2"/>
    </row>
    <row r="632" ht="15.75" customHeight="1">
      <c r="H632" s="2"/>
    </row>
    <row r="633" ht="15.75" customHeight="1">
      <c r="H633" s="2"/>
    </row>
    <row r="634" ht="15.75" customHeight="1">
      <c r="H634" s="2"/>
    </row>
    <row r="635" ht="15.75" customHeight="1">
      <c r="H635" s="2"/>
    </row>
    <row r="636" ht="15.75" customHeight="1">
      <c r="H636" s="2"/>
    </row>
    <row r="637" ht="15.75" customHeight="1">
      <c r="H637" s="2"/>
    </row>
    <row r="638" ht="15.75" customHeight="1">
      <c r="H638" s="2"/>
    </row>
    <row r="639" ht="15.75" customHeight="1">
      <c r="H639" s="2"/>
    </row>
    <row r="640" ht="15.75" customHeight="1">
      <c r="H640" s="2"/>
    </row>
    <row r="641" ht="15.75" customHeight="1">
      <c r="H641" s="2"/>
    </row>
    <row r="642" ht="15.75" customHeight="1">
      <c r="H642" s="2"/>
    </row>
    <row r="643" ht="15.75" customHeight="1">
      <c r="H643" s="2"/>
    </row>
    <row r="644" ht="15.75" customHeight="1">
      <c r="H644" s="2"/>
    </row>
    <row r="645" ht="15.75" customHeight="1">
      <c r="H645" s="2"/>
    </row>
    <row r="646" ht="15.75" customHeight="1">
      <c r="H646" s="2"/>
    </row>
    <row r="647" ht="15.75" customHeight="1">
      <c r="H647" s="2"/>
    </row>
    <row r="648" ht="15.75" customHeight="1">
      <c r="H648" s="2"/>
    </row>
    <row r="649" ht="15.75" customHeight="1">
      <c r="H649" s="2"/>
    </row>
    <row r="650" ht="15.75" customHeight="1">
      <c r="H650" s="2"/>
    </row>
    <row r="651" ht="15.75" customHeight="1">
      <c r="H651" s="2"/>
    </row>
    <row r="652" ht="15.75" customHeight="1">
      <c r="H652" s="2"/>
    </row>
    <row r="653" ht="15.75" customHeight="1">
      <c r="H653" s="2"/>
    </row>
    <row r="654" ht="15.75" customHeight="1">
      <c r="H654" s="2"/>
    </row>
    <row r="655" ht="15.75" customHeight="1">
      <c r="H655" s="2"/>
    </row>
    <row r="656" ht="15.75" customHeight="1">
      <c r="H656" s="2"/>
    </row>
    <row r="657" ht="15.75" customHeight="1">
      <c r="H657" s="2"/>
    </row>
    <row r="658" ht="15.75" customHeight="1">
      <c r="H658" s="2"/>
    </row>
    <row r="659" ht="15.75" customHeight="1">
      <c r="H659" s="2"/>
    </row>
    <row r="660" ht="15.75" customHeight="1">
      <c r="H660" s="2"/>
    </row>
    <row r="661" ht="15.75" customHeight="1">
      <c r="H661" s="2"/>
    </row>
    <row r="662" ht="15.75" customHeight="1">
      <c r="H662" s="2"/>
    </row>
    <row r="663" ht="15.75" customHeight="1">
      <c r="H663" s="2"/>
    </row>
    <row r="664" ht="15.75" customHeight="1">
      <c r="H664" s="2"/>
    </row>
    <row r="665" ht="15.75" customHeight="1">
      <c r="H665" s="2"/>
    </row>
    <row r="666" ht="15.75" customHeight="1">
      <c r="H666" s="2"/>
    </row>
    <row r="667" ht="15.75" customHeight="1">
      <c r="H667" s="2"/>
    </row>
    <row r="668" ht="15.75" customHeight="1">
      <c r="H668" s="2"/>
    </row>
    <row r="669" ht="15.75" customHeight="1">
      <c r="H669" s="2"/>
    </row>
    <row r="670" ht="15.75" customHeight="1">
      <c r="H670" s="2"/>
    </row>
    <row r="671" ht="15.75" customHeight="1">
      <c r="H671" s="2"/>
    </row>
    <row r="672" ht="15.75" customHeight="1">
      <c r="H672" s="2"/>
    </row>
    <row r="673" ht="15.75" customHeight="1">
      <c r="H673" s="2"/>
    </row>
    <row r="674" ht="15.75" customHeight="1">
      <c r="H674" s="2"/>
    </row>
    <row r="675" ht="15.75" customHeight="1">
      <c r="H675" s="2"/>
    </row>
    <row r="676" ht="15.75" customHeight="1">
      <c r="H676" s="2"/>
    </row>
    <row r="677" ht="15.75" customHeight="1">
      <c r="H677" s="2"/>
    </row>
    <row r="678" ht="15.75" customHeight="1">
      <c r="H678" s="2"/>
    </row>
    <row r="679" ht="15.75" customHeight="1">
      <c r="H679" s="2"/>
    </row>
    <row r="680" ht="15.75" customHeight="1">
      <c r="H680" s="2"/>
    </row>
    <row r="681" ht="15.75" customHeight="1">
      <c r="H681" s="2"/>
    </row>
    <row r="682" ht="15.75" customHeight="1">
      <c r="H682" s="2"/>
    </row>
    <row r="683" ht="15.75" customHeight="1">
      <c r="H683" s="2"/>
    </row>
    <row r="684" ht="15.75" customHeight="1">
      <c r="H684" s="2"/>
    </row>
    <row r="685" ht="15.75" customHeight="1">
      <c r="H685" s="2"/>
    </row>
    <row r="686" ht="15.75" customHeight="1">
      <c r="H686" s="2"/>
    </row>
    <row r="687" ht="15.75" customHeight="1">
      <c r="H687" s="2"/>
    </row>
    <row r="688" ht="15.75" customHeight="1">
      <c r="H688" s="2"/>
    </row>
    <row r="689" ht="15.75" customHeight="1">
      <c r="H689" s="2"/>
    </row>
    <row r="690" ht="15.75" customHeight="1">
      <c r="H690" s="2"/>
    </row>
    <row r="691" ht="15.75" customHeight="1">
      <c r="H691" s="2"/>
    </row>
    <row r="692" ht="15.75" customHeight="1">
      <c r="H692" s="2"/>
    </row>
    <row r="693" ht="15.75" customHeight="1">
      <c r="H693" s="2"/>
    </row>
    <row r="694" ht="15.75" customHeight="1">
      <c r="H694" s="2"/>
    </row>
    <row r="695" ht="15.75" customHeight="1">
      <c r="H695" s="2"/>
    </row>
    <row r="696" ht="15.75" customHeight="1">
      <c r="H696" s="2"/>
    </row>
    <row r="697" ht="15.75" customHeight="1">
      <c r="H697" s="2"/>
    </row>
    <row r="698" ht="15.75" customHeight="1">
      <c r="H698" s="2"/>
    </row>
    <row r="699" ht="15.75" customHeight="1">
      <c r="H699" s="2"/>
    </row>
    <row r="700" ht="15.75" customHeight="1">
      <c r="H700" s="2"/>
    </row>
    <row r="701" ht="15.75" customHeight="1">
      <c r="H701" s="2"/>
    </row>
    <row r="702" ht="15.75" customHeight="1">
      <c r="H702" s="2"/>
    </row>
    <row r="703" ht="15.75" customHeight="1">
      <c r="H703" s="2"/>
    </row>
    <row r="704" ht="15.75" customHeight="1">
      <c r="H704" s="2"/>
    </row>
    <row r="705" ht="15.75" customHeight="1">
      <c r="H705" s="2"/>
    </row>
    <row r="706" ht="15.75" customHeight="1">
      <c r="H706" s="2"/>
    </row>
    <row r="707" ht="15.75" customHeight="1">
      <c r="H707" s="2"/>
    </row>
    <row r="708" ht="15.75" customHeight="1">
      <c r="H708" s="2"/>
    </row>
    <row r="709" ht="15.75" customHeight="1">
      <c r="H709" s="2"/>
    </row>
    <row r="710" ht="15.75" customHeight="1">
      <c r="H710" s="2"/>
    </row>
    <row r="711" ht="15.75" customHeight="1">
      <c r="H711" s="2"/>
    </row>
    <row r="712" ht="15.75" customHeight="1">
      <c r="H712" s="2"/>
    </row>
    <row r="713" ht="15.75" customHeight="1">
      <c r="H713" s="2"/>
    </row>
    <row r="714" ht="15.75" customHeight="1">
      <c r="H714" s="2"/>
    </row>
    <row r="715" ht="15.75" customHeight="1">
      <c r="H715" s="2"/>
    </row>
    <row r="716" ht="15.75" customHeight="1">
      <c r="H716" s="2"/>
    </row>
    <row r="717" ht="15.75" customHeight="1">
      <c r="H717" s="2"/>
    </row>
    <row r="718" ht="15.75" customHeight="1">
      <c r="H718" s="2"/>
    </row>
    <row r="719" ht="15.75" customHeight="1">
      <c r="H719" s="2"/>
    </row>
    <row r="720" ht="15.75" customHeight="1">
      <c r="H720" s="2"/>
    </row>
    <row r="721" ht="15.75" customHeight="1">
      <c r="H721" s="2"/>
    </row>
    <row r="722" ht="15.75" customHeight="1">
      <c r="H722" s="2"/>
    </row>
    <row r="723" ht="15.75" customHeight="1">
      <c r="H723" s="2"/>
    </row>
    <row r="724" ht="15.75" customHeight="1">
      <c r="H724" s="2"/>
    </row>
    <row r="725" ht="15.75" customHeight="1">
      <c r="H725" s="2"/>
    </row>
    <row r="726" ht="15.75" customHeight="1">
      <c r="H726" s="2"/>
    </row>
    <row r="727" ht="15.75" customHeight="1">
      <c r="H727" s="2"/>
    </row>
    <row r="728" ht="15.75" customHeight="1">
      <c r="H728" s="2"/>
    </row>
    <row r="729" ht="15.75" customHeight="1">
      <c r="H729" s="2"/>
    </row>
    <row r="730" ht="15.75" customHeight="1">
      <c r="H730" s="2"/>
    </row>
    <row r="731" ht="15.75" customHeight="1">
      <c r="H731" s="2"/>
    </row>
    <row r="732" ht="15.75" customHeight="1">
      <c r="H732" s="2"/>
    </row>
    <row r="733" ht="15.75" customHeight="1">
      <c r="H733" s="2"/>
    </row>
    <row r="734" ht="15.75" customHeight="1">
      <c r="H734" s="2"/>
    </row>
    <row r="735" ht="15.75" customHeight="1">
      <c r="H735" s="2"/>
    </row>
    <row r="736" ht="15.75" customHeight="1">
      <c r="H736" s="2"/>
    </row>
    <row r="737" ht="15.75" customHeight="1">
      <c r="H737" s="2"/>
    </row>
    <row r="738" ht="15.75" customHeight="1">
      <c r="H738" s="2"/>
    </row>
    <row r="739" ht="15.75" customHeight="1">
      <c r="H739" s="2"/>
    </row>
    <row r="740" ht="15.75" customHeight="1">
      <c r="H740" s="2"/>
    </row>
    <row r="741" ht="15.75" customHeight="1">
      <c r="H741" s="2"/>
    </row>
    <row r="742" ht="15.75" customHeight="1">
      <c r="H742" s="2"/>
    </row>
    <row r="743" ht="15.75" customHeight="1">
      <c r="H743" s="2"/>
    </row>
    <row r="744" ht="15.75" customHeight="1">
      <c r="H744" s="2"/>
    </row>
    <row r="745" ht="15.75" customHeight="1">
      <c r="H745" s="2"/>
    </row>
    <row r="746" ht="15.75" customHeight="1">
      <c r="H746" s="2"/>
    </row>
    <row r="747" ht="15.75" customHeight="1">
      <c r="H747" s="2"/>
    </row>
    <row r="748" ht="15.75" customHeight="1">
      <c r="H748" s="2"/>
    </row>
    <row r="749" ht="15.75" customHeight="1">
      <c r="H749" s="2"/>
    </row>
    <row r="750" ht="15.75" customHeight="1">
      <c r="H750" s="2"/>
    </row>
    <row r="751" ht="15.75" customHeight="1">
      <c r="H751" s="2"/>
    </row>
    <row r="752" ht="15.75" customHeight="1">
      <c r="H752" s="2"/>
    </row>
    <row r="753" ht="15.75" customHeight="1">
      <c r="H753" s="2"/>
    </row>
    <row r="754" ht="15.75" customHeight="1">
      <c r="H754" s="2"/>
    </row>
    <row r="755" ht="15.75" customHeight="1">
      <c r="H755" s="2"/>
    </row>
    <row r="756" ht="15.75" customHeight="1">
      <c r="H756" s="2"/>
    </row>
    <row r="757" ht="15.75" customHeight="1">
      <c r="H757" s="2"/>
    </row>
    <row r="758" ht="15.75" customHeight="1">
      <c r="H758" s="2"/>
    </row>
    <row r="759" ht="15.75" customHeight="1">
      <c r="H759" s="2"/>
    </row>
    <row r="760" ht="15.75" customHeight="1">
      <c r="H760" s="2"/>
    </row>
    <row r="761" ht="15.75" customHeight="1">
      <c r="H761" s="2"/>
    </row>
    <row r="762" ht="15.75" customHeight="1">
      <c r="H762" s="2"/>
    </row>
    <row r="763" ht="15.75" customHeight="1">
      <c r="H763" s="2"/>
    </row>
    <row r="764" ht="15.75" customHeight="1">
      <c r="H764" s="2"/>
    </row>
    <row r="765" ht="15.75" customHeight="1">
      <c r="H765" s="2"/>
    </row>
    <row r="766" ht="15.75" customHeight="1">
      <c r="H766" s="2"/>
    </row>
    <row r="767" ht="15.75" customHeight="1">
      <c r="H767" s="2"/>
    </row>
    <row r="768" ht="15.75" customHeight="1">
      <c r="H768" s="2"/>
    </row>
    <row r="769" ht="15.75" customHeight="1">
      <c r="H769" s="2"/>
    </row>
    <row r="770" ht="15.75" customHeight="1">
      <c r="H770" s="2"/>
    </row>
    <row r="771" ht="15.75" customHeight="1">
      <c r="H771" s="2"/>
    </row>
    <row r="772" ht="15.75" customHeight="1">
      <c r="H772" s="2"/>
    </row>
    <row r="773" ht="15.75" customHeight="1">
      <c r="H773" s="2"/>
    </row>
    <row r="774" ht="15.75" customHeight="1">
      <c r="H774" s="2"/>
    </row>
    <row r="775" ht="15.75" customHeight="1">
      <c r="H775" s="2"/>
    </row>
    <row r="776" ht="15.75" customHeight="1">
      <c r="H776" s="2"/>
    </row>
    <row r="777" ht="15.75" customHeight="1">
      <c r="H777" s="2"/>
    </row>
    <row r="778" ht="15.75" customHeight="1">
      <c r="H778" s="2"/>
    </row>
    <row r="779" ht="15.75" customHeight="1">
      <c r="H779" s="2"/>
    </row>
    <row r="780" ht="15.75" customHeight="1">
      <c r="H780" s="2"/>
    </row>
    <row r="781" ht="15.75" customHeight="1">
      <c r="H781" s="2"/>
    </row>
    <row r="782" ht="15.75" customHeight="1">
      <c r="H782" s="2"/>
    </row>
    <row r="783" ht="15.75" customHeight="1">
      <c r="H783" s="2"/>
    </row>
    <row r="784" ht="15.75" customHeight="1">
      <c r="H784" s="2"/>
    </row>
    <row r="785" ht="15.75" customHeight="1">
      <c r="H785" s="2"/>
    </row>
    <row r="786" ht="15.75" customHeight="1">
      <c r="H786" s="2"/>
    </row>
    <row r="787" ht="15.75" customHeight="1">
      <c r="H787" s="2"/>
    </row>
    <row r="788" ht="15.75" customHeight="1">
      <c r="H788" s="2"/>
    </row>
    <row r="789" ht="15.75" customHeight="1">
      <c r="H789" s="2"/>
    </row>
    <row r="790" ht="15.75" customHeight="1">
      <c r="H790" s="2"/>
    </row>
    <row r="791" ht="15.75" customHeight="1">
      <c r="H791" s="2"/>
    </row>
    <row r="792" ht="15.75" customHeight="1">
      <c r="H792" s="2"/>
    </row>
    <row r="793" ht="15.75" customHeight="1">
      <c r="H793" s="2"/>
    </row>
    <row r="794" ht="15.75" customHeight="1">
      <c r="H794" s="2"/>
    </row>
    <row r="795" ht="15.75" customHeight="1">
      <c r="H795" s="2"/>
    </row>
    <row r="796" ht="15.75" customHeight="1">
      <c r="H796" s="2"/>
    </row>
    <row r="797" ht="15.75" customHeight="1">
      <c r="H797" s="2"/>
    </row>
    <row r="798" ht="15.75" customHeight="1">
      <c r="H798" s="2"/>
    </row>
    <row r="799" ht="15.75" customHeight="1">
      <c r="H799" s="2"/>
    </row>
    <row r="800" ht="15.75" customHeight="1">
      <c r="H800" s="2"/>
    </row>
    <row r="801" ht="15.75" customHeight="1">
      <c r="H801" s="2"/>
    </row>
    <row r="802" ht="15.75" customHeight="1">
      <c r="H802" s="2"/>
    </row>
    <row r="803" ht="15.75" customHeight="1">
      <c r="H803" s="2"/>
    </row>
    <row r="804" ht="15.75" customHeight="1">
      <c r="H804" s="2"/>
    </row>
    <row r="805" ht="15.75" customHeight="1">
      <c r="H805" s="2"/>
    </row>
    <row r="806" ht="15.75" customHeight="1">
      <c r="H806" s="2"/>
    </row>
    <row r="807" ht="15.75" customHeight="1">
      <c r="H807" s="2"/>
    </row>
    <row r="808" ht="15.75" customHeight="1">
      <c r="H808" s="2"/>
    </row>
    <row r="809" ht="15.75" customHeight="1">
      <c r="H809" s="2"/>
    </row>
    <row r="810" ht="15.75" customHeight="1">
      <c r="H810" s="2"/>
    </row>
    <row r="811" ht="15.75" customHeight="1">
      <c r="H811" s="2"/>
    </row>
    <row r="812" ht="15.75" customHeight="1">
      <c r="H812" s="2"/>
    </row>
    <row r="813" ht="15.75" customHeight="1">
      <c r="H813" s="2"/>
    </row>
    <row r="814" ht="15.75" customHeight="1">
      <c r="H814" s="2"/>
    </row>
    <row r="815" ht="15.75" customHeight="1">
      <c r="H815" s="2"/>
    </row>
    <row r="816" ht="15.75" customHeight="1">
      <c r="H816" s="2"/>
    </row>
    <row r="817" ht="15.75" customHeight="1">
      <c r="H817" s="2"/>
    </row>
    <row r="818" ht="15.75" customHeight="1">
      <c r="H818" s="2"/>
    </row>
    <row r="819" ht="15.75" customHeight="1">
      <c r="H819" s="2"/>
    </row>
    <row r="820" ht="15.75" customHeight="1">
      <c r="H820" s="2"/>
    </row>
    <row r="821" ht="15.75" customHeight="1">
      <c r="H821" s="2"/>
    </row>
    <row r="822" ht="15.75" customHeight="1">
      <c r="H822" s="2"/>
    </row>
    <row r="823" ht="15.75" customHeight="1">
      <c r="H823" s="2"/>
    </row>
    <row r="824" ht="15.75" customHeight="1">
      <c r="H824" s="2"/>
    </row>
    <row r="825" ht="15.75" customHeight="1">
      <c r="H825" s="2"/>
    </row>
    <row r="826" ht="15.75" customHeight="1">
      <c r="H826" s="2"/>
    </row>
    <row r="827" ht="15.75" customHeight="1">
      <c r="H827" s="2"/>
    </row>
    <row r="828" ht="15.75" customHeight="1">
      <c r="H828" s="2"/>
    </row>
    <row r="829" ht="15.75" customHeight="1">
      <c r="H829" s="2"/>
    </row>
    <row r="830" ht="15.75" customHeight="1">
      <c r="H830" s="2"/>
    </row>
    <row r="831" ht="15.75" customHeight="1">
      <c r="H831" s="2"/>
    </row>
    <row r="832" ht="15.75" customHeight="1">
      <c r="H832" s="2"/>
    </row>
    <row r="833" ht="15.75" customHeight="1">
      <c r="H833" s="2"/>
    </row>
    <row r="834" ht="15.75" customHeight="1">
      <c r="H834" s="2"/>
    </row>
    <row r="835" ht="15.75" customHeight="1">
      <c r="H835" s="2"/>
    </row>
    <row r="836" ht="15.75" customHeight="1">
      <c r="H836" s="2"/>
    </row>
    <row r="837" ht="15.75" customHeight="1">
      <c r="H837" s="2"/>
    </row>
    <row r="838" ht="15.75" customHeight="1">
      <c r="H838" s="2"/>
    </row>
    <row r="839" ht="15.75" customHeight="1">
      <c r="H839" s="2"/>
    </row>
    <row r="840" ht="15.75" customHeight="1">
      <c r="H840" s="2"/>
    </row>
    <row r="841" ht="15.75" customHeight="1">
      <c r="H841" s="2"/>
    </row>
    <row r="842" ht="15.75" customHeight="1">
      <c r="H842" s="2"/>
    </row>
    <row r="843" ht="15.75" customHeight="1">
      <c r="H843" s="2"/>
    </row>
    <row r="844" ht="15.75" customHeight="1">
      <c r="H844" s="2"/>
    </row>
    <row r="845" ht="15.75" customHeight="1">
      <c r="H845" s="2"/>
    </row>
    <row r="846" ht="15.75" customHeight="1">
      <c r="H846" s="2"/>
    </row>
    <row r="847" ht="15.75" customHeight="1">
      <c r="H847" s="2"/>
    </row>
    <row r="848" ht="15.75" customHeight="1">
      <c r="H848" s="2"/>
    </row>
    <row r="849" ht="15.75" customHeight="1">
      <c r="H849" s="2"/>
    </row>
    <row r="850" ht="15.75" customHeight="1">
      <c r="H850" s="2"/>
    </row>
    <row r="851" ht="15.75" customHeight="1">
      <c r="H851" s="2"/>
    </row>
    <row r="852" ht="15.75" customHeight="1">
      <c r="H852" s="2"/>
    </row>
    <row r="853" ht="15.75" customHeight="1">
      <c r="H853" s="2"/>
    </row>
    <row r="854" ht="15.75" customHeight="1">
      <c r="H854" s="2"/>
    </row>
    <row r="855" ht="15.75" customHeight="1">
      <c r="H855" s="2"/>
    </row>
    <row r="856" ht="15.75" customHeight="1">
      <c r="H856" s="2"/>
    </row>
    <row r="857" ht="15.75" customHeight="1">
      <c r="H857" s="2"/>
    </row>
    <row r="858" ht="15.75" customHeight="1">
      <c r="H858" s="2"/>
    </row>
    <row r="859" ht="15.75" customHeight="1">
      <c r="H859" s="2"/>
    </row>
    <row r="860" ht="15.75" customHeight="1">
      <c r="H860" s="2"/>
    </row>
    <row r="861" ht="15.75" customHeight="1">
      <c r="H861" s="2"/>
    </row>
    <row r="862" ht="15.75" customHeight="1">
      <c r="H862" s="2"/>
    </row>
    <row r="863" ht="15.75" customHeight="1">
      <c r="H863" s="2"/>
    </row>
    <row r="864" ht="15.75" customHeight="1">
      <c r="H864" s="2"/>
    </row>
    <row r="865" ht="15.75" customHeight="1">
      <c r="H865" s="2"/>
    </row>
    <row r="866" ht="15.75" customHeight="1">
      <c r="H866" s="2"/>
    </row>
    <row r="867" ht="15.75" customHeight="1">
      <c r="H867" s="2"/>
    </row>
    <row r="868" ht="15.75" customHeight="1">
      <c r="H868" s="2"/>
    </row>
    <row r="869" ht="15.75" customHeight="1">
      <c r="H869" s="2"/>
    </row>
    <row r="870" ht="15.75" customHeight="1">
      <c r="H870" s="2"/>
    </row>
    <row r="871" ht="15.75" customHeight="1">
      <c r="H871" s="2"/>
    </row>
    <row r="872" ht="15.75" customHeight="1">
      <c r="H872" s="2"/>
    </row>
    <row r="873" ht="15.75" customHeight="1">
      <c r="H873" s="2"/>
    </row>
    <row r="874" ht="15.75" customHeight="1">
      <c r="H874" s="2"/>
    </row>
    <row r="875" ht="15.75" customHeight="1">
      <c r="H875" s="2"/>
    </row>
    <row r="876" ht="15.75" customHeight="1">
      <c r="H876" s="2"/>
    </row>
    <row r="877" ht="15.75" customHeight="1">
      <c r="H877" s="2"/>
    </row>
    <row r="878" ht="15.75" customHeight="1">
      <c r="H878" s="2"/>
    </row>
    <row r="879" ht="15.75" customHeight="1">
      <c r="H879" s="2"/>
    </row>
    <row r="880" ht="15.75" customHeight="1">
      <c r="H880" s="2"/>
    </row>
    <row r="881" ht="15.75" customHeight="1">
      <c r="H881" s="2"/>
    </row>
    <row r="882" ht="15.75" customHeight="1">
      <c r="H882" s="2"/>
    </row>
    <row r="883" ht="15.75" customHeight="1">
      <c r="H883" s="2"/>
    </row>
    <row r="884" ht="15.75" customHeight="1">
      <c r="H884" s="2"/>
    </row>
    <row r="885" ht="15.75" customHeight="1">
      <c r="H885" s="2"/>
    </row>
    <row r="886" ht="15.75" customHeight="1">
      <c r="H886" s="2"/>
    </row>
    <row r="887" ht="15.75" customHeight="1">
      <c r="H887" s="2"/>
    </row>
    <row r="888" ht="15.75" customHeight="1">
      <c r="H888" s="2"/>
    </row>
    <row r="889" ht="15.75" customHeight="1">
      <c r="H889" s="2"/>
    </row>
    <row r="890" ht="15.75" customHeight="1">
      <c r="H890" s="2"/>
    </row>
    <row r="891" ht="15.75" customHeight="1">
      <c r="H891" s="2"/>
    </row>
    <row r="892" ht="15.75" customHeight="1">
      <c r="H892" s="2"/>
    </row>
    <row r="893" ht="15.75" customHeight="1">
      <c r="H893" s="2"/>
    </row>
    <row r="894" ht="15.75" customHeight="1">
      <c r="H894" s="2"/>
    </row>
    <row r="895" ht="15.75" customHeight="1">
      <c r="H895" s="2"/>
    </row>
    <row r="896" ht="15.75" customHeight="1">
      <c r="H896" s="2"/>
    </row>
    <row r="897" ht="15.75" customHeight="1">
      <c r="H897" s="2"/>
    </row>
    <row r="898" ht="15.75" customHeight="1">
      <c r="H898" s="2"/>
    </row>
    <row r="899" ht="15.75" customHeight="1">
      <c r="H899" s="2"/>
    </row>
    <row r="900" ht="15.75" customHeight="1">
      <c r="H900" s="2"/>
    </row>
    <row r="901" ht="15.75" customHeight="1">
      <c r="H901" s="2"/>
    </row>
    <row r="902" ht="15.75" customHeight="1">
      <c r="H902" s="2"/>
    </row>
    <row r="903" ht="15.75" customHeight="1">
      <c r="H903" s="2"/>
    </row>
    <row r="904" ht="15.75" customHeight="1">
      <c r="H904" s="2"/>
    </row>
    <row r="905" ht="15.75" customHeight="1">
      <c r="H905" s="2"/>
    </row>
    <row r="906" ht="15.75" customHeight="1">
      <c r="H906" s="2"/>
    </row>
    <row r="907" ht="15.75" customHeight="1">
      <c r="H907" s="2"/>
    </row>
    <row r="908" ht="15.75" customHeight="1">
      <c r="H908" s="2"/>
    </row>
    <row r="909" ht="15.75" customHeight="1">
      <c r="H909" s="2"/>
    </row>
    <row r="910" ht="15.75" customHeight="1">
      <c r="H910" s="2"/>
    </row>
    <row r="911" ht="15.75" customHeight="1">
      <c r="H911" s="2"/>
    </row>
    <row r="912" ht="15.75" customHeight="1">
      <c r="H912" s="2"/>
    </row>
    <row r="913" ht="15.75" customHeight="1">
      <c r="H913" s="2"/>
    </row>
    <row r="914" ht="15.75" customHeight="1">
      <c r="H914" s="2"/>
    </row>
    <row r="915" ht="15.75" customHeight="1">
      <c r="H915" s="2"/>
    </row>
    <row r="916" ht="15.75" customHeight="1">
      <c r="H916" s="2"/>
    </row>
    <row r="917" ht="15.75" customHeight="1">
      <c r="H917" s="2"/>
    </row>
    <row r="918" ht="15.75" customHeight="1">
      <c r="H918" s="2"/>
    </row>
    <row r="919" ht="15.75" customHeight="1">
      <c r="H919" s="2"/>
    </row>
    <row r="920" ht="15.75" customHeight="1">
      <c r="H920" s="2"/>
    </row>
    <row r="921" ht="15.75" customHeight="1">
      <c r="H921" s="2"/>
    </row>
    <row r="922" ht="15.75" customHeight="1">
      <c r="H922" s="2"/>
    </row>
    <row r="923" ht="15.75" customHeight="1">
      <c r="H923" s="2"/>
    </row>
    <row r="924" ht="15.75" customHeight="1">
      <c r="H924" s="2"/>
    </row>
    <row r="925" ht="15.75" customHeight="1">
      <c r="H925" s="2"/>
    </row>
    <row r="926" ht="15.75" customHeight="1">
      <c r="H926" s="2"/>
    </row>
    <row r="927" ht="15.75" customHeight="1">
      <c r="H927" s="2"/>
    </row>
    <row r="928" ht="15.75" customHeight="1">
      <c r="H928" s="2"/>
    </row>
    <row r="929" ht="15.75" customHeight="1">
      <c r="H929" s="2"/>
    </row>
    <row r="930" ht="15.75" customHeight="1">
      <c r="H930" s="2"/>
    </row>
    <row r="931" ht="15.75" customHeight="1">
      <c r="H931" s="2"/>
    </row>
    <row r="932" ht="15.75" customHeight="1">
      <c r="H932" s="2"/>
    </row>
    <row r="933" ht="15.75" customHeight="1">
      <c r="H933" s="2"/>
    </row>
    <row r="934" ht="15.75" customHeight="1">
      <c r="H934" s="2"/>
    </row>
    <row r="935" ht="15.75" customHeight="1">
      <c r="H935" s="2"/>
    </row>
    <row r="936" ht="15.75" customHeight="1">
      <c r="H936" s="2"/>
    </row>
    <row r="937" ht="15.75" customHeight="1">
      <c r="H937" s="2"/>
    </row>
    <row r="938" ht="15.75" customHeight="1">
      <c r="H938" s="2"/>
    </row>
    <row r="939" ht="15.75" customHeight="1">
      <c r="H939" s="2"/>
    </row>
    <row r="940" ht="15.75" customHeight="1">
      <c r="H940" s="2"/>
    </row>
    <row r="941" ht="15.75" customHeight="1">
      <c r="H941" s="2"/>
    </row>
    <row r="942" ht="15.75" customHeight="1">
      <c r="H942" s="2"/>
    </row>
    <row r="943" ht="15.75" customHeight="1">
      <c r="H943" s="2"/>
    </row>
    <row r="944" ht="15.75" customHeight="1">
      <c r="H944" s="2"/>
    </row>
    <row r="945" ht="15.75" customHeight="1">
      <c r="H945" s="2"/>
    </row>
    <row r="946" ht="15.75" customHeight="1">
      <c r="H946" s="2"/>
    </row>
    <row r="947" ht="15.75" customHeight="1">
      <c r="H947" s="2"/>
    </row>
    <row r="948" ht="15.75" customHeight="1">
      <c r="H948" s="2"/>
    </row>
    <row r="949" ht="15.75" customHeight="1">
      <c r="H949" s="2"/>
    </row>
    <row r="950" ht="15.75" customHeight="1">
      <c r="H950" s="2"/>
    </row>
    <row r="951" ht="15.75" customHeight="1">
      <c r="H951" s="2"/>
    </row>
    <row r="952" ht="15.75" customHeight="1">
      <c r="H952" s="2"/>
    </row>
    <row r="953" ht="15.75" customHeight="1">
      <c r="H953" s="2"/>
    </row>
    <row r="954" ht="15.75" customHeight="1">
      <c r="H954" s="2"/>
    </row>
    <row r="955" ht="15.75" customHeight="1">
      <c r="H955" s="2"/>
    </row>
    <row r="956" ht="15.75" customHeight="1">
      <c r="H956" s="2"/>
    </row>
    <row r="957" ht="15.75" customHeight="1">
      <c r="H957" s="2"/>
    </row>
    <row r="958" ht="15.75" customHeight="1">
      <c r="H958" s="2"/>
    </row>
    <row r="959" ht="15.75" customHeight="1">
      <c r="H959" s="2"/>
    </row>
    <row r="960" ht="15.75" customHeight="1">
      <c r="H960" s="2"/>
    </row>
    <row r="961" ht="15.75" customHeight="1">
      <c r="H961" s="2"/>
    </row>
    <row r="962" ht="15.75" customHeight="1">
      <c r="H962" s="2"/>
    </row>
    <row r="963" ht="15.75" customHeight="1">
      <c r="H963" s="2"/>
    </row>
    <row r="964" ht="15.75" customHeight="1">
      <c r="H964" s="2"/>
    </row>
    <row r="965" ht="15.75" customHeight="1">
      <c r="H965" s="2"/>
    </row>
    <row r="966" ht="15.75" customHeight="1">
      <c r="H966" s="2"/>
    </row>
    <row r="967" ht="15.75" customHeight="1">
      <c r="H967" s="2"/>
    </row>
    <row r="968" ht="15.75" customHeight="1">
      <c r="H968" s="2"/>
    </row>
    <row r="969" ht="15.75" customHeight="1">
      <c r="H969" s="2"/>
    </row>
    <row r="970" ht="15.75" customHeight="1">
      <c r="H970" s="2"/>
    </row>
    <row r="971" ht="15.75" customHeight="1">
      <c r="H971" s="2"/>
    </row>
    <row r="972" ht="15.75" customHeight="1">
      <c r="H972" s="2"/>
    </row>
    <row r="973" ht="15.75" customHeight="1">
      <c r="H973" s="2"/>
    </row>
    <row r="974" ht="15.75" customHeight="1">
      <c r="H974" s="2"/>
    </row>
    <row r="975" ht="15.75" customHeight="1">
      <c r="H975" s="2"/>
    </row>
    <row r="976" ht="15.75" customHeight="1">
      <c r="H976" s="2"/>
    </row>
    <row r="977" ht="15.75" customHeight="1">
      <c r="H977" s="2"/>
    </row>
    <row r="978" ht="15.75" customHeight="1">
      <c r="H978" s="2"/>
    </row>
    <row r="979" ht="15.75" customHeight="1">
      <c r="H979" s="2"/>
    </row>
    <row r="980" ht="15.75" customHeight="1">
      <c r="H980" s="2"/>
    </row>
    <row r="981" ht="15.75" customHeight="1">
      <c r="H981" s="2"/>
    </row>
    <row r="982" ht="15.75" customHeight="1">
      <c r="H982" s="2"/>
    </row>
    <row r="983" ht="15.75" customHeight="1">
      <c r="H983" s="2"/>
    </row>
    <row r="984" ht="15.75" customHeight="1">
      <c r="H984" s="2"/>
    </row>
    <row r="985" ht="15.75" customHeight="1">
      <c r="H985" s="2"/>
    </row>
    <row r="986" ht="15.75" customHeight="1">
      <c r="H986" s="2"/>
    </row>
    <row r="987" ht="15.75" customHeight="1">
      <c r="H987" s="2"/>
    </row>
    <row r="988" ht="15.75" customHeight="1">
      <c r="H988" s="2"/>
    </row>
    <row r="989" ht="15.75" customHeight="1">
      <c r="H989" s="2"/>
    </row>
    <row r="990" ht="15.75" customHeight="1">
      <c r="H990" s="2"/>
    </row>
    <row r="991" ht="15.75" customHeight="1">
      <c r="H991" s="2"/>
    </row>
    <row r="992" ht="15.75" customHeight="1">
      <c r="H992" s="2"/>
    </row>
    <row r="993" ht="15.75" customHeight="1">
      <c r="H993" s="2"/>
    </row>
    <row r="994" ht="15.75" customHeight="1">
      <c r="H994" s="2"/>
    </row>
    <row r="995" ht="15.75" customHeight="1">
      <c r="H995" s="2"/>
    </row>
    <row r="996" ht="15.75" customHeight="1">
      <c r="H996" s="2"/>
    </row>
    <row r="997" ht="15.75" customHeight="1">
      <c r="H997" s="2"/>
    </row>
    <row r="998" ht="15.75" customHeight="1">
      <c r="H998" s="2"/>
    </row>
    <row r="999" ht="15.75" customHeight="1">
      <c r="H999" s="2"/>
    </row>
    <row r="1000" ht="15.75" customHeight="1">
      <c r="H1000" s="2"/>
    </row>
  </sheetData>
  <autoFilter ref="$A$5:$T$35">
    <filterColumn colId="4">
      <filters>
        <filter val="2016"/>
      </filters>
    </filterColumn>
  </autoFilter>
  <mergeCells count="2">
    <mergeCell ref="A1:B1"/>
    <mergeCell ref="E1:K2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4.43"/>
    <col customWidth="1" min="3" max="3" width="14.0"/>
    <col customWidth="1" min="4" max="4" width="19.43"/>
    <col customWidth="1" min="5" max="6" width="11.0"/>
    <col customWidth="1" min="7" max="7" width="10.86"/>
    <col customWidth="1" min="8" max="8" width="8.71"/>
    <col customWidth="1" min="9" max="9" width="12.43"/>
    <col customWidth="1" min="10" max="10" width="13.43"/>
    <col customWidth="1" min="11" max="11" width="22.43"/>
    <col customWidth="1" min="12" max="12" width="14.0"/>
    <col customWidth="1" min="13" max="14" width="15.43"/>
    <col customWidth="1" min="15" max="15" width="15.14"/>
    <col customWidth="1" min="16" max="16" width="13.86"/>
    <col customWidth="1" min="17" max="22" width="8.71"/>
  </cols>
  <sheetData>
    <row r="1" ht="15.75" customHeight="1">
      <c r="A1" s="6"/>
      <c r="B1" s="8" t="s">
        <v>108</v>
      </c>
      <c r="C1" s="10"/>
      <c r="D1" s="12"/>
      <c r="E1" s="6"/>
      <c r="F1" s="6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/>
      <c r="B2" s="1"/>
      <c r="C2" s="1"/>
      <c r="D2" s="1"/>
      <c r="E2" s="1"/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5.75" customHeight="1">
      <c r="A3" s="1"/>
      <c r="B3" s="43" t="s">
        <v>23</v>
      </c>
      <c r="C3" s="43" t="s">
        <v>118</v>
      </c>
      <c r="D3" s="43" t="s">
        <v>119</v>
      </c>
      <c r="E3" s="44" t="s">
        <v>120</v>
      </c>
      <c r="F3" s="43" t="s">
        <v>58</v>
      </c>
      <c r="G3" s="43" t="s">
        <v>59</v>
      </c>
      <c r="H3" s="43" t="s">
        <v>122</v>
      </c>
      <c r="I3" s="43" t="s">
        <v>123</v>
      </c>
      <c r="J3" s="36" t="s">
        <v>75</v>
      </c>
      <c r="K3" s="37" t="s">
        <v>76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50.0" customHeight="1">
      <c r="A4" s="1"/>
      <c r="B4" s="16">
        <v>1.0</v>
      </c>
      <c r="C4" s="16" t="s">
        <v>130</v>
      </c>
      <c r="D4" s="16" t="s">
        <v>131</v>
      </c>
      <c r="E4" s="20">
        <v>2012.0</v>
      </c>
      <c r="F4" s="16" t="s">
        <v>132</v>
      </c>
      <c r="G4" s="16">
        <v>1.0</v>
      </c>
      <c r="H4" s="16" t="s">
        <v>133</v>
      </c>
      <c r="I4" s="20" t="s">
        <v>134</v>
      </c>
      <c r="J4" s="39"/>
      <c r="K4" s="45"/>
      <c r="L4" s="46"/>
      <c r="M4" s="1"/>
      <c r="N4" s="1"/>
      <c r="O4" s="1"/>
      <c r="P4" s="1"/>
      <c r="Q4" s="1"/>
      <c r="R4" s="1"/>
      <c r="S4" s="1"/>
      <c r="T4" s="1"/>
      <c r="U4" s="1"/>
      <c r="V4" s="1"/>
    </row>
    <row r="5" ht="15.75" customHeight="1">
      <c r="A5" s="1"/>
      <c r="B5" s="16">
        <v>3.0</v>
      </c>
      <c r="C5" s="16"/>
      <c r="D5" s="16"/>
      <c r="E5" s="16"/>
      <c r="F5" s="20"/>
      <c r="G5" s="16"/>
      <c r="H5" s="16"/>
      <c r="I5" s="16"/>
      <c r="J5" s="39"/>
      <c r="K5" s="47"/>
      <c r="L5" s="1"/>
      <c r="M5" s="46"/>
      <c r="N5" s="1"/>
      <c r="O5" s="1"/>
      <c r="P5" s="1"/>
      <c r="Q5" s="1"/>
      <c r="R5" s="1"/>
      <c r="S5" s="1"/>
      <c r="T5" s="1"/>
      <c r="U5" s="1"/>
      <c r="V5" s="1"/>
    </row>
    <row r="6" ht="15.75" customHeight="1">
      <c r="A6" s="1"/>
      <c r="B6" s="16">
        <v>4.0</v>
      </c>
      <c r="C6" s="16"/>
      <c r="D6" s="16"/>
      <c r="E6" s="16"/>
      <c r="F6" s="20"/>
      <c r="G6" s="16"/>
      <c r="H6" s="16"/>
      <c r="I6" s="16"/>
      <c r="J6" s="39"/>
      <c r="K6" s="47"/>
      <c r="L6" s="1"/>
      <c r="M6" s="46"/>
      <c r="N6" s="1"/>
      <c r="O6" s="1"/>
      <c r="P6" s="1"/>
      <c r="Q6" s="1"/>
      <c r="R6" s="1"/>
      <c r="S6" s="1"/>
      <c r="T6" s="1"/>
      <c r="U6" s="1"/>
      <c r="V6" s="1"/>
    </row>
    <row r="7" ht="15.75" customHeight="1">
      <c r="A7" s="1"/>
      <c r="B7" s="16">
        <v>5.0</v>
      </c>
      <c r="C7" s="16"/>
      <c r="D7" s="16"/>
      <c r="E7" s="16"/>
      <c r="F7" s="20"/>
      <c r="G7" s="16"/>
      <c r="H7" s="16"/>
      <c r="I7" s="16"/>
      <c r="J7" s="39"/>
      <c r="K7" s="47"/>
      <c r="L7" s="1"/>
      <c r="M7" s="46"/>
      <c r="N7" s="1"/>
      <c r="O7" s="1"/>
      <c r="P7" s="1"/>
      <c r="Q7" s="1"/>
      <c r="R7" s="1"/>
      <c r="S7" s="1"/>
      <c r="T7" s="1"/>
      <c r="U7" s="1"/>
      <c r="V7" s="1"/>
    </row>
    <row r="8" ht="15.75" customHeight="1">
      <c r="A8" s="1"/>
      <c r="B8" s="16">
        <v>6.0</v>
      </c>
      <c r="C8" s="16"/>
      <c r="D8" s="16"/>
      <c r="E8" s="16"/>
      <c r="F8" s="20"/>
      <c r="G8" s="16"/>
      <c r="H8" s="16"/>
      <c r="I8" s="16"/>
      <c r="J8" s="39"/>
      <c r="K8" s="47"/>
      <c r="L8" s="1"/>
      <c r="M8" s="46"/>
      <c r="N8" s="1"/>
      <c r="O8" s="1"/>
      <c r="P8" s="1"/>
      <c r="Q8" s="1"/>
      <c r="R8" s="1"/>
      <c r="S8" s="1"/>
      <c r="T8" s="1"/>
      <c r="U8" s="1"/>
      <c r="V8" s="1"/>
    </row>
    <row r="9" ht="15.75" customHeight="1">
      <c r="A9" s="1"/>
      <c r="B9" s="16">
        <v>7.0</v>
      </c>
      <c r="C9" s="16"/>
      <c r="D9" s="16"/>
      <c r="E9" s="16"/>
      <c r="F9" s="20"/>
      <c r="G9" s="16"/>
      <c r="H9" s="16"/>
      <c r="I9" s="16"/>
      <c r="J9" s="39"/>
      <c r="K9" s="47"/>
      <c r="L9" s="1"/>
      <c r="M9" s="46"/>
      <c r="N9" s="1"/>
      <c r="O9" s="1"/>
      <c r="P9" s="1"/>
      <c r="Q9" s="1"/>
      <c r="R9" s="1"/>
      <c r="S9" s="1"/>
      <c r="T9" s="1"/>
      <c r="U9" s="1"/>
      <c r="V9" s="1"/>
    </row>
    <row r="10" ht="15.75" customHeight="1">
      <c r="A10" s="1"/>
      <c r="B10" s="16">
        <v>8.0</v>
      </c>
      <c r="C10" s="16"/>
      <c r="D10" s="16"/>
      <c r="E10" s="16"/>
      <c r="F10" s="20"/>
      <c r="G10" s="16"/>
      <c r="H10" s="16"/>
      <c r="I10" s="16"/>
      <c r="J10" s="39"/>
      <c r="K10" s="47"/>
      <c r="L10" s="1"/>
      <c r="M10" s="46"/>
      <c r="N10" s="1"/>
      <c r="O10" s="1"/>
      <c r="P10" s="1"/>
      <c r="Q10" s="1"/>
      <c r="R10" s="1"/>
      <c r="S10" s="1"/>
      <c r="T10" s="1"/>
      <c r="U10" s="1"/>
      <c r="V10" s="1"/>
    </row>
    <row r="11" ht="15.75" customHeight="1">
      <c r="A11" s="1"/>
      <c r="B11" s="16">
        <v>9.0</v>
      </c>
      <c r="C11" s="16"/>
      <c r="D11" s="16"/>
      <c r="E11" s="16"/>
      <c r="F11" s="20"/>
      <c r="G11" s="16"/>
      <c r="H11" s="16"/>
      <c r="I11" s="16"/>
      <c r="J11" s="39"/>
      <c r="K11" s="47"/>
      <c r="L11" s="1"/>
      <c r="M11" s="46"/>
      <c r="N11" s="1"/>
      <c r="O11" s="1"/>
      <c r="P11" s="1"/>
      <c r="Q11" s="1"/>
      <c r="R11" s="1"/>
      <c r="S11" s="1"/>
      <c r="T11" s="1"/>
      <c r="U11" s="1"/>
      <c r="V11" s="1"/>
    </row>
    <row r="12" ht="15.75" customHeight="1">
      <c r="A12" s="1"/>
      <c r="B12" s="16">
        <v>10.0</v>
      </c>
      <c r="C12" s="16"/>
      <c r="D12" s="16"/>
      <c r="E12" s="16"/>
      <c r="F12" s="20"/>
      <c r="G12" s="16"/>
      <c r="H12" s="16"/>
      <c r="I12" s="16"/>
      <c r="J12" s="39"/>
      <c r="K12" s="47"/>
      <c r="L12" s="1"/>
      <c r="M12" s="46"/>
      <c r="N12" s="1"/>
      <c r="O12" s="1"/>
      <c r="P12" s="1"/>
      <c r="Q12" s="1"/>
      <c r="R12" s="1"/>
      <c r="S12" s="1"/>
      <c r="T12" s="1"/>
      <c r="U12" s="1"/>
      <c r="V12" s="1"/>
    </row>
    <row r="13" ht="15.75" customHeight="1">
      <c r="A13" s="1"/>
      <c r="B13" s="16">
        <v>11.0</v>
      </c>
      <c r="C13" s="16"/>
      <c r="D13" s="16"/>
      <c r="E13" s="16"/>
      <c r="F13" s="20"/>
      <c r="G13" s="16"/>
      <c r="H13" s="16"/>
      <c r="I13" s="16"/>
      <c r="J13" s="39"/>
      <c r="K13" s="47"/>
      <c r="L13" s="1"/>
      <c r="M13" s="46"/>
      <c r="N13" s="1"/>
      <c r="O13" s="1"/>
      <c r="P13" s="1"/>
      <c r="Q13" s="1"/>
      <c r="R13" s="1"/>
      <c r="S13" s="1"/>
      <c r="T13" s="1"/>
      <c r="U13" s="1"/>
      <c r="V13" s="1"/>
    </row>
    <row r="14">
      <c r="A14" s="1"/>
      <c r="B14" s="1"/>
      <c r="C14" s="1"/>
      <c r="D14" s="1"/>
      <c r="E14" s="1"/>
      <c r="F14" s="1"/>
      <c r="G14" s="49"/>
      <c r="H14" s="1"/>
      <c r="I14" s="1"/>
      <c r="J14" s="1"/>
      <c r="K14" s="4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5.75" customHeight="1">
      <c r="A15" s="1"/>
      <c r="B15" s="1"/>
      <c r="C15" s="1"/>
      <c r="D15" s="1"/>
      <c r="E15" s="1"/>
      <c r="F15" s="1"/>
      <c r="G15" s="4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5.75" customHeight="1">
      <c r="A16" s="6"/>
      <c r="B16" s="8" t="s">
        <v>154</v>
      </c>
      <c r="C16" s="10"/>
      <c r="D16" s="10"/>
      <c r="E16" s="12"/>
      <c r="F16" s="6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"/>
      <c r="B17" s="1"/>
      <c r="C17" s="1"/>
      <c r="D17" s="1"/>
      <c r="E17" s="1"/>
      <c r="F17" s="1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5.75" customHeight="1">
      <c r="A18" s="1"/>
      <c r="B18" s="1"/>
      <c r="C18" s="1"/>
      <c r="D18" s="1"/>
      <c r="E18" s="1"/>
      <c r="F18" s="1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60.75" customHeight="1">
      <c r="A19" s="6"/>
      <c r="B19" s="43" t="s">
        <v>23</v>
      </c>
      <c r="C19" s="43" t="s">
        <v>118</v>
      </c>
      <c r="D19" s="43" t="s">
        <v>160</v>
      </c>
      <c r="E19" s="43" t="s">
        <v>119</v>
      </c>
      <c r="F19" s="44" t="s">
        <v>161</v>
      </c>
      <c r="G19" s="43" t="s">
        <v>58</v>
      </c>
      <c r="H19" s="43" t="s">
        <v>59</v>
      </c>
      <c r="I19" s="43" t="s">
        <v>162</v>
      </c>
      <c r="J19" s="51" t="s">
        <v>123</v>
      </c>
      <c r="K19" s="53" t="s">
        <v>164</v>
      </c>
      <c r="L19" s="54" t="s">
        <v>75</v>
      </c>
      <c r="M19" s="37" t="s">
        <v>76</v>
      </c>
      <c r="N19" s="6"/>
      <c r="O19" s="1"/>
      <c r="P19" s="1"/>
      <c r="Q19" s="1"/>
      <c r="R19" s="1"/>
      <c r="S19" s="1"/>
      <c r="T19" s="1"/>
      <c r="U19" s="1"/>
      <c r="V19" s="1"/>
    </row>
    <row r="20">
      <c r="A20" s="1"/>
      <c r="B20" s="16">
        <v>1.0</v>
      </c>
      <c r="C20" s="16"/>
      <c r="D20" s="16"/>
      <c r="E20" s="16"/>
      <c r="F20" s="55"/>
      <c r="G20" s="16"/>
      <c r="H20" s="16"/>
      <c r="I20" s="16"/>
      <c r="J20" s="16"/>
      <c r="K20" s="16"/>
      <c r="L20" s="39"/>
      <c r="M20" s="47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"/>
      <c r="B21" s="16">
        <v>2.0</v>
      </c>
      <c r="C21" s="16"/>
      <c r="D21" s="16"/>
      <c r="E21" s="16"/>
      <c r="F21" s="55"/>
      <c r="G21" s="16"/>
      <c r="H21" s="16"/>
      <c r="I21" s="16"/>
      <c r="J21" s="16"/>
      <c r="K21" s="16"/>
      <c r="L21" s="39"/>
      <c r="M21" s="47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"/>
      <c r="B22" s="16">
        <v>3.0</v>
      </c>
      <c r="C22" s="16"/>
      <c r="D22" s="16"/>
      <c r="E22" s="16"/>
      <c r="F22" s="55"/>
      <c r="G22" s="16"/>
      <c r="H22" s="16"/>
      <c r="I22" s="16"/>
      <c r="J22" s="16"/>
      <c r="K22" s="16"/>
      <c r="L22" s="39"/>
      <c r="M22" s="47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"/>
      <c r="B23" s="16">
        <v>4.0</v>
      </c>
      <c r="C23" s="16"/>
      <c r="D23" s="16"/>
      <c r="E23" s="16"/>
      <c r="F23" s="55"/>
      <c r="G23" s="16"/>
      <c r="H23" s="16"/>
      <c r="I23" s="16"/>
      <c r="J23" s="16"/>
      <c r="K23" s="16"/>
      <c r="L23" s="39"/>
      <c r="M23" s="47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"/>
      <c r="B24" s="16">
        <v>5.0</v>
      </c>
      <c r="C24" s="16"/>
      <c r="D24" s="16"/>
      <c r="E24" s="16"/>
      <c r="F24" s="55"/>
      <c r="G24" s="16"/>
      <c r="H24" s="16"/>
      <c r="I24" s="16"/>
      <c r="J24" s="16"/>
      <c r="K24" s="16"/>
      <c r="L24" s="39"/>
      <c r="M24" s="47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"/>
      <c r="B25" s="1"/>
      <c r="C25" s="1"/>
      <c r="D25" s="1"/>
      <c r="E25" s="1"/>
      <c r="F25" s="1"/>
      <c r="G25" s="4"/>
      <c r="H25" s="1"/>
      <c r="I25" s="1"/>
      <c r="J25" s="1"/>
      <c r="K25" s="1"/>
      <c r="L25" s="1"/>
      <c r="M25" s="47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B16:E16"/>
  </mergeCells>
  <dataValidations>
    <dataValidation type="list" allowBlank="1" showErrorMessage="1" sqref="L25:L35">
      <formula1>"Con Certificado,Sin Certificado"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16.57"/>
    <col customWidth="1" min="3" max="3" width="30.14"/>
    <col customWidth="1" min="4" max="4" width="15.29"/>
    <col customWidth="1" min="5" max="5" width="10.71"/>
    <col customWidth="1" min="6" max="6" width="11.43"/>
    <col customWidth="1" min="7" max="7" width="13.71"/>
    <col customWidth="1" min="8" max="8" width="10.86"/>
    <col customWidth="1" min="9" max="9" width="10.71"/>
    <col customWidth="1" min="10" max="10" width="11.57"/>
    <col customWidth="1" min="11" max="11" width="9.29"/>
    <col customWidth="1" min="12" max="12" width="10.14"/>
    <col customWidth="1" min="13" max="15" width="10.0"/>
    <col customWidth="1" min="16" max="16" width="14.14"/>
    <col customWidth="1" min="17" max="17" width="13.57"/>
    <col customWidth="1" hidden="1" min="18" max="19" width="10.0"/>
    <col customWidth="1" min="20" max="20" width="15.29"/>
    <col customWidth="1" min="21" max="25" width="10.0"/>
  </cols>
  <sheetData>
    <row r="1" ht="15.75" customHeight="1">
      <c r="A1" s="8" t="s">
        <v>169</v>
      </c>
      <c r="B1" s="10"/>
      <c r="C1" s="1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6" t="s">
        <v>170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/>
      <c r="B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6.5" customHeight="1">
      <c r="A6" s="8" t="s">
        <v>55</v>
      </c>
      <c r="B6" s="10"/>
      <c r="C6" s="12"/>
      <c r="D6" s="1"/>
      <c r="E6" s="1"/>
      <c r="M6" s="1"/>
      <c r="N6" s="1"/>
      <c r="O6" s="1"/>
      <c r="P6" s="1"/>
      <c r="Q6" s="1"/>
      <c r="R6" s="1"/>
      <c r="S6" s="1">
        <v>2010.0</v>
      </c>
      <c r="T6" s="1"/>
      <c r="U6" s="1"/>
      <c r="V6" s="1"/>
      <c r="W6" s="1"/>
      <c r="X6" s="1"/>
      <c r="Y6" s="1"/>
    </row>
    <row r="7">
      <c r="A7" s="1"/>
      <c r="B7" s="1"/>
      <c r="C7" s="1"/>
      <c r="D7" s="1"/>
      <c r="M7" s="1"/>
      <c r="N7" s="1"/>
      <c r="O7" s="57"/>
      <c r="P7" s="2"/>
      <c r="Q7" s="1"/>
      <c r="R7" s="1"/>
      <c r="S7" s="1">
        <v>2011.0</v>
      </c>
      <c r="T7" s="1"/>
      <c r="U7" s="1"/>
      <c r="V7" s="1"/>
      <c r="W7" s="1"/>
      <c r="X7" s="1"/>
      <c r="Y7" s="1"/>
    </row>
    <row r="8">
      <c r="A8" s="14" t="s">
        <v>23</v>
      </c>
      <c r="B8" s="58" t="s">
        <v>171</v>
      </c>
      <c r="C8" s="59" t="s">
        <v>172</v>
      </c>
      <c r="D8" s="14" t="s">
        <v>58</v>
      </c>
      <c r="E8" s="14" t="s">
        <v>60</v>
      </c>
      <c r="F8" s="14" t="s">
        <v>61</v>
      </c>
      <c r="G8" s="14" t="s">
        <v>62</v>
      </c>
      <c r="H8" s="14" t="s">
        <v>173</v>
      </c>
      <c r="I8" s="14" t="s">
        <v>174</v>
      </c>
      <c r="J8" s="14" t="s">
        <v>175</v>
      </c>
      <c r="K8" s="14" t="s">
        <v>176</v>
      </c>
      <c r="L8" s="14" t="s">
        <v>66</v>
      </c>
      <c r="M8" s="14" t="s">
        <v>67</v>
      </c>
      <c r="N8" s="14" t="s">
        <v>69</v>
      </c>
      <c r="O8" s="14" t="s">
        <v>70</v>
      </c>
      <c r="P8" s="60" t="s">
        <v>75</v>
      </c>
      <c r="Q8" s="1"/>
      <c r="R8" s="1"/>
      <c r="S8" s="1">
        <v>2012.0</v>
      </c>
      <c r="T8" s="1"/>
      <c r="U8" s="1"/>
      <c r="V8" s="1"/>
      <c r="W8" s="1"/>
      <c r="X8" s="1"/>
      <c r="Y8" s="1"/>
    </row>
    <row r="9">
      <c r="A9" s="16">
        <v>1.0</v>
      </c>
      <c r="B9" s="16" t="s">
        <v>177</v>
      </c>
      <c r="C9" s="16" t="s">
        <v>178</v>
      </c>
      <c r="D9" s="16" t="s">
        <v>179</v>
      </c>
      <c r="E9" s="16">
        <v>2014.0</v>
      </c>
      <c r="F9" s="16" t="s">
        <v>22</v>
      </c>
      <c r="G9" s="16" t="s">
        <v>180</v>
      </c>
      <c r="H9" s="16" t="s">
        <v>181</v>
      </c>
      <c r="I9" s="16" t="s">
        <v>182</v>
      </c>
      <c r="J9" s="16" t="s">
        <v>183</v>
      </c>
      <c r="K9" s="16">
        <v>10.0</v>
      </c>
      <c r="L9" s="16">
        <v>60.0</v>
      </c>
      <c r="M9" s="16">
        <v>66.0</v>
      </c>
      <c r="N9" s="38" t="str">
        <f>HYPERLINK("http://dialnet.unirioja.es/descarga/articulo/4974831.pdf","dialnet.unirioja.es/descarga/articulo/4974831.pdf 
")</f>
        <v>dialnet.unirioja.es/descarga/articulo/4974831.pdf 
</v>
      </c>
      <c r="O9" s="16"/>
      <c r="P9" s="16"/>
      <c r="Q9" s="16"/>
      <c r="R9" s="16"/>
      <c r="S9" s="16"/>
      <c r="T9" s="16"/>
      <c r="U9" s="1"/>
      <c r="V9" s="1"/>
      <c r="W9" s="1"/>
      <c r="X9" s="1"/>
      <c r="Y9" s="1"/>
    </row>
    <row r="10">
      <c r="A10" s="16">
        <v>2.0</v>
      </c>
      <c r="B10" s="16" t="s">
        <v>177</v>
      </c>
      <c r="C10" s="16" t="s">
        <v>184</v>
      </c>
      <c r="D10" s="16" t="s">
        <v>185</v>
      </c>
      <c r="E10" s="16">
        <v>2014.0</v>
      </c>
      <c r="F10" s="16" t="s">
        <v>186</v>
      </c>
      <c r="G10" s="16" t="s">
        <v>187</v>
      </c>
      <c r="H10" s="16" t="s">
        <v>181</v>
      </c>
      <c r="I10" s="16" t="s">
        <v>188</v>
      </c>
      <c r="J10" s="16" t="s">
        <v>189</v>
      </c>
      <c r="K10" s="16">
        <v>9.0</v>
      </c>
      <c r="L10" s="16">
        <v>93.0</v>
      </c>
      <c r="M10" s="16">
        <v>107.0</v>
      </c>
      <c r="N10" s="38" t="str">
        <f>HYPERLINK("http://www.unilibrebaq.edu.co/ojsinvestigacion/index.php/ingeniare/article/view/408","http://www.unilibrebaq.edu.co/ojsinvestigacion/index.php/ingeniare/article/view/408")</f>
        <v>http://www.unilibrebaq.edu.co/ojsinvestigacion/index.php/ingeniare/article/view/408</v>
      </c>
      <c r="O10" s="16"/>
      <c r="P10" s="16"/>
      <c r="Q10" s="16"/>
      <c r="R10" s="16"/>
      <c r="S10" s="16"/>
      <c r="T10" s="16"/>
      <c r="U10" s="1"/>
      <c r="V10" s="1"/>
      <c r="W10" s="1"/>
      <c r="X10" s="1"/>
      <c r="Y10" s="1"/>
    </row>
    <row r="11">
      <c r="A11" s="16">
        <v>3.0</v>
      </c>
      <c r="B11" s="16" t="s">
        <v>177</v>
      </c>
      <c r="C11" s="16" t="s">
        <v>190</v>
      </c>
      <c r="D11" s="16" t="s">
        <v>78</v>
      </c>
      <c r="E11" s="16">
        <v>2014.0</v>
      </c>
      <c r="F11" s="16" t="s">
        <v>191</v>
      </c>
      <c r="G11" s="16" t="s">
        <v>192</v>
      </c>
      <c r="H11" s="16" t="s">
        <v>181</v>
      </c>
      <c r="I11" s="16" t="s">
        <v>193</v>
      </c>
      <c r="J11" s="16" t="s">
        <v>194</v>
      </c>
      <c r="K11" s="16">
        <v>11.0</v>
      </c>
      <c r="L11" s="16">
        <v>171.0</v>
      </c>
      <c r="M11" s="16">
        <v>185.0</v>
      </c>
      <c r="N11" s="38" t="str">
        <f>HYPERLINK("http://www.unilibrecali.edu.co/images2/revista-libre-empresa/pdf_articulos/volumen11-1/Libre_Empresa_16572818_Ene-Jun_2014_171-185.pdf","http://www.unilibrecali.edu.co/images2/revista-libre-empresa/pdf_articulos/volumen11-1/Libre_Empresa_16572818_Ene-Jun_2014_171-185.pdf")</f>
        <v>http://www.unilibrecali.edu.co/images2/revista-libre-empresa/pdf_articulos/volumen11-1/Libre_Empresa_16572818_Ene-Jun_2014_171-185.pdf</v>
      </c>
      <c r="O11" s="16"/>
      <c r="P11" s="16"/>
      <c r="Q11" s="16"/>
      <c r="R11" s="16"/>
      <c r="S11" s="16"/>
      <c r="T11" s="16"/>
      <c r="U11" s="1"/>
      <c r="V11" s="1"/>
      <c r="W11" s="1"/>
      <c r="X11" s="1"/>
      <c r="Y11" s="1"/>
    </row>
    <row r="12">
      <c r="A12" s="16">
        <v>4.0</v>
      </c>
      <c r="B12" s="16" t="s">
        <v>177</v>
      </c>
      <c r="C12" s="16" t="s">
        <v>195</v>
      </c>
      <c r="D12" s="16" t="s">
        <v>196</v>
      </c>
      <c r="E12" s="16">
        <v>2014.0</v>
      </c>
      <c r="F12" s="16" t="s">
        <v>13</v>
      </c>
      <c r="G12" s="16" t="s">
        <v>197</v>
      </c>
      <c r="H12" s="16" t="s">
        <v>181</v>
      </c>
      <c r="I12" s="16" t="s">
        <v>198</v>
      </c>
      <c r="J12" s="16" t="s">
        <v>199</v>
      </c>
      <c r="K12" s="16">
        <v>7.0</v>
      </c>
      <c r="L12" s="16">
        <v>7.0</v>
      </c>
      <c r="M12" s="16">
        <v>19.0</v>
      </c>
      <c r="N12" s="38" t="str">
        <f>HYPERLINK("http://biblos.uamerica.edu.co/cgi-bin/koha/opac-detail.pl?biblionumber=442782","http://biblos.uamerica.edu.co/cgi-bin/koha/opac-detail.pl?biblionumber=442782")</f>
        <v>http://biblos.uamerica.edu.co/cgi-bin/koha/opac-detail.pl?biblionumber=442782</v>
      </c>
      <c r="O12" s="16"/>
      <c r="P12" s="16"/>
      <c r="Q12" s="16"/>
      <c r="R12" s="16"/>
      <c r="S12" s="16"/>
      <c r="T12" s="16"/>
      <c r="U12" s="1"/>
      <c r="V12" s="1"/>
      <c r="W12" s="1"/>
      <c r="X12" s="1"/>
      <c r="Y12" s="1"/>
    </row>
    <row r="13">
      <c r="A13" s="16">
        <v>5.0</v>
      </c>
      <c r="B13" s="16" t="s">
        <v>177</v>
      </c>
      <c r="C13" s="16" t="s">
        <v>200</v>
      </c>
      <c r="D13" s="16" t="s">
        <v>185</v>
      </c>
      <c r="E13" s="16">
        <v>2013.0</v>
      </c>
      <c r="F13" s="16" t="s">
        <v>13</v>
      </c>
      <c r="G13" s="16" t="s">
        <v>192</v>
      </c>
      <c r="H13" s="16" t="s">
        <v>181</v>
      </c>
      <c r="I13" s="16" t="s">
        <v>193</v>
      </c>
      <c r="J13" s="16" t="s">
        <v>194</v>
      </c>
      <c r="K13" s="16">
        <v>10.0</v>
      </c>
      <c r="L13" s="16">
        <v>71.0</v>
      </c>
      <c r="M13" s="16">
        <v>92.0</v>
      </c>
      <c r="N13" s="16"/>
      <c r="O13" s="16"/>
      <c r="P13" s="16"/>
      <c r="Q13" s="16"/>
      <c r="R13" s="16"/>
      <c r="S13" s="16"/>
      <c r="T13" s="16"/>
      <c r="U13" s="1"/>
      <c r="V13" s="1"/>
      <c r="W13" s="1"/>
      <c r="X13" s="1"/>
      <c r="Y13" s="1"/>
    </row>
    <row r="14">
      <c r="A14" s="16">
        <v>6.0</v>
      </c>
      <c r="B14" s="16" t="s">
        <v>177</v>
      </c>
      <c r="C14" s="16" t="s">
        <v>201</v>
      </c>
      <c r="D14" s="16" t="s">
        <v>87</v>
      </c>
      <c r="E14" s="16">
        <v>2016.0</v>
      </c>
      <c r="F14" s="16" t="s">
        <v>126</v>
      </c>
      <c r="G14" s="16" t="s">
        <v>202</v>
      </c>
      <c r="H14" s="16" t="s">
        <v>181</v>
      </c>
      <c r="I14" s="16" t="s">
        <v>193</v>
      </c>
      <c r="J14" s="16" t="s">
        <v>203</v>
      </c>
      <c r="K14" s="16">
        <v>20.0</v>
      </c>
      <c r="L14" s="16">
        <v>119.0</v>
      </c>
      <c r="M14" s="16">
        <v>138.0</v>
      </c>
      <c r="N14" s="38" t="str">
        <f>HYPERLINK("http://www.scielo.org.co/pdf/inun/v20n1/v20n1a06.pdf","http://www.scielo.org.co/pdf/inun/v20n1/v20n1a06.pdf")</f>
        <v>http://www.scielo.org.co/pdf/inun/v20n1/v20n1a06.pdf</v>
      </c>
      <c r="O14" s="16" t="s">
        <v>204</v>
      </c>
      <c r="P14" s="16"/>
      <c r="Q14" s="16"/>
      <c r="R14" s="16"/>
      <c r="S14" s="16"/>
      <c r="T14" s="16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6:C6"/>
    <mergeCell ref="E6:L7"/>
    <mergeCell ref="C2:J5"/>
  </mergeCells>
  <dataValidations>
    <dataValidation type="list" allowBlank="1" showInputMessage="1" showErrorMessage="1" prompt="Soporte - Indique por favor la existencia del soporte" sqref="P15:P999">
      <formula1>$Q$1:$Q$2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33.86"/>
    <col customWidth="1" min="3" max="3" width="9.43"/>
    <col customWidth="1" min="4" max="4" width="10.29"/>
    <col customWidth="1" min="5" max="5" width="13.43"/>
    <col customWidth="1" min="6" max="6" width="14.0"/>
    <col customWidth="1" min="7" max="7" width="24.14"/>
    <col customWidth="1" min="8" max="8" width="17.57"/>
    <col customWidth="1" min="9" max="9" width="16.14"/>
    <col customWidth="1" min="10" max="10" width="19.43"/>
    <col customWidth="1" min="11" max="11" width="21.43"/>
    <col customWidth="1" min="12" max="12" width="30.43"/>
    <col customWidth="1" min="13" max="13" width="15.14"/>
    <col customWidth="1" min="14" max="14" width="11.29"/>
    <col customWidth="1" min="15" max="22" width="10.0"/>
  </cols>
  <sheetData>
    <row r="1">
      <c r="A1" s="61"/>
      <c r="B1" s="62" t="s">
        <v>205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>
      <c r="A2" s="61"/>
      <c r="J2" s="61"/>
      <c r="K2" s="63" t="s">
        <v>206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>
      <c r="A3" s="61"/>
      <c r="J3" s="61"/>
      <c r="K3" s="63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>
      <c r="A4" s="61"/>
      <c r="J4" s="61"/>
      <c r="K4" s="63" t="s">
        <v>207</v>
      </c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</row>
    <row r="5" ht="15.75" customHeight="1">
      <c r="A5" s="61"/>
      <c r="B5" s="61"/>
      <c r="C5" s="61"/>
      <c r="D5" s="61"/>
      <c r="E5" s="61"/>
      <c r="F5" s="61"/>
      <c r="G5" s="64"/>
      <c r="H5" s="61"/>
      <c r="I5" s="61"/>
      <c r="J5" s="61"/>
      <c r="K5" s="63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</row>
    <row r="6" ht="1.5" customHeight="1">
      <c r="A6" s="65" t="s">
        <v>208</v>
      </c>
      <c r="B6" s="10"/>
      <c r="C6" s="10"/>
      <c r="D6" s="10"/>
      <c r="E6" s="10"/>
      <c r="F6" s="12"/>
      <c r="G6" s="66" t="s">
        <v>209</v>
      </c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ht="16.5" customHeight="1">
      <c r="A7" s="61"/>
      <c r="B7" s="61"/>
      <c r="C7" s="61"/>
      <c r="D7" s="61"/>
      <c r="E7" s="61"/>
      <c r="F7" s="61"/>
      <c r="G7" s="66" t="s">
        <v>210</v>
      </c>
      <c r="H7" s="57"/>
      <c r="I7" s="2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</row>
    <row r="8" ht="38.25" customHeight="1">
      <c r="A8" s="67" t="str">
        <f>A8:M3N°</f>
        <v>#ERROR!</v>
      </c>
      <c r="B8" s="67" t="s">
        <v>211</v>
      </c>
      <c r="C8" s="68" t="s">
        <v>212</v>
      </c>
      <c r="D8" s="68" t="s">
        <v>213</v>
      </c>
      <c r="E8" s="69" t="s">
        <v>214</v>
      </c>
      <c r="F8" s="67" t="s">
        <v>215</v>
      </c>
      <c r="G8" s="70" t="s">
        <v>216</v>
      </c>
      <c r="H8" s="70" t="s">
        <v>217</v>
      </c>
      <c r="I8" s="71" t="s">
        <v>218</v>
      </c>
      <c r="J8" s="70" t="s">
        <v>219</v>
      </c>
      <c r="K8" s="70" t="s">
        <v>220</v>
      </c>
      <c r="L8" s="70" t="s">
        <v>221</v>
      </c>
      <c r="M8" s="37" t="s">
        <v>76</v>
      </c>
      <c r="N8" s="61"/>
      <c r="O8" s="61"/>
      <c r="P8" s="61"/>
      <c r="Q8" s="61"/>
      <c r="R8" s="61"/>
      <c r="S8" s="61"/>
      <c r="T8" s="61"/>
      <c r="U8" s="61"/>
      <c r="V8" s="61"/>
    </row>
    <row r="9" ht="62.25" customHeight="1">
      <c r="A9" s="72" t="s">
        <v>23</v>
      </c>
      <c r="B9" s="72" t="s">
        <v>211</v>
      </c>
      <c r="C9" s="73" t="s">
        <v>212</v>
      </c>
      <c r="D9" s="73" t="s">
        <v>213</v>
      </c>
      <c r="E9" s="73" t="s">
        <v>222</v>
      </c>
      <c r="F9" s="72" t="s">
        <v>215</v>
      </c>
      <c r="G9" s="72" t="s">
        <v>223</v>
      </c>
      <c r="H9" s="72"/>
      <c r="I9" s="74"/>
      <c r="J9" s="75"/>
      <c r="K9" s="76"/>
      <c r="L9" s="76"/>
      <c r="M9" s="76"/>
      <c r="N9" s="61"/>
      <c r="O9" s="61"/>
      <c r="P9" s="61"/>
      <c r="Q9" s="61"/>
      <c r="R9" s="61"/>
      <c r="S9" s="61"/>
      <c r="T9" s="61"/>
      <c r="U9" s="61"/>
      <c r="V9" s="1"/>
    </row>
    <row r="10" ht="60.0" hidden="1" customHeight="1">
      <c r="A10" s="16">
        <v>1.0</v>
      </c>
      <c r="B10" s="16" t="s">
        <v>224</v>
      </c>
      <c r="C10" s="55">
        <v>42095.0</v>
      </c>
      <c r="D10" s="55">
        <v>42186.0</v>
      </c>
      <c r="E10" s="16" t="s">
        <v>225</v>
      </c>
      <c r="F10" s="16" t="s">
        <v>226</v>
      </c>
      <c r="G10" s="16" t="s">
        <v>227</v>
      </c>
      <c r="H10" s="16"/>
      <c r="I10" s="77"/>
      <c r="J10" s="76"/>
      <c r="K10" s="76"/>
      <c r="L10" s="76"/>
      <c r="M10" s="76"/>
      <c r="N10" s="61"/>
      <c r="O10" s="61"/>
      <c r="P10" s="61"/>
      <c r="Q10" s="61"/>
      <c r="R10" s="61"/>
      <c r="S10" s="61"/>
      <c r="T10" s="61"/>
      <c r="U10" s="61"/>
      <c r="V10" s="1"/>
    </row>
    <row r="11" ht="92.25" hidden="1" customHeight="1">
      <c r="A11" s="16">
        <v>2.0</v>
      </c>
      <c r="B11" s="16" t="s">
        <v>228</v>
      </c>
      <c r="C11" s="16" t="s">
        <v>229</v>
      </c>
      <c r="D11" s="16" t="s">
        <v>230</v>
      </c>
      <c r="E11" s="16" t="s">
        <v>113</v>
      </c>
      <c r="F11" s="16" t="s">
        <v>226</v>
      </c>
      <c r="G11" s="16" t="s">
        <v>231</v>
      </c>
      <c r="H11" s="16"/>
      <c r="I11" s="77"/>
      <c r="J11" s="76"/>
      <c r="K11" s="76"/>
      <c r="L11" s="76"/>
      <c r="M11" s="76"/>
      <c r="N11" s="61"/>
      <c r="O11" s="61"/>
      <c r="P11" s="61"/>
      <c r="Q11" s="61"/>
      <c r="R11" s="61"/>
      <c r="S11" s="61"/>
      <c r="T11" s="61"/>
      <c r="U11" s="61"/>
      <c r="V11" s="1"/>
    </row>
    <row r="12" ht="123.0" customHeight="1">
      <c r="A12" s="16">
        <v>3.0</v>
      </c>
      <c r="B12" s="16" t="s">
        <v>232</v>
      </c>
      <c r="C12" s="16" t="s">
        <v>233</v>
      </c>
      <c r="D12" s="16" t="s">
        <v>234</v>
      </c>
      <c r="E12" s="16" t="s">
        <v>113</v>
      </c>
      <c r="F12" s="16" t="s">
        <v>226</v>
      </c>
      <c r="G12" s="16" t="s">
        <v>235</v>
      </c>
      <c r="H12" s="16"/>
      <c r="I12" s="77"/>
      <c r="J12" s="76"/>
      <c r="K12" s="76"/>
      <c r="L12" s="76"/>
      <c r="M12" s="76"/>
      <c r="N12" s="61"/>
      <c r="O12" s="61"/>
      <c r="P12" s="61"/>
      <c r="Q12" s="61"/>
      <c r="R12" s="61"/>
      <c r="S12" s="61"/>
      <c r="T12" s="61"/>
      <c r="U12" s="61"/>
      <c r="V12" s="1"/>
    </row>
    <row r="13" ht="105.0" hidden="1" customHeight="1">
      <c r="A13" s="16">
        <v>4.0</v>
      </c>
      <c r="B13" s="16" t="s">
        <v>236</v>
      </c>
      <c r="C13" s="16" t="s">
        <v>237</v>
      </c>
      <c r="D13" s="16" t="s">
        <v>238</v>
      </c>
      <c r="E13" s="16" t="s">
        <v>239</v>
      </c>
      <c r="F13" s="16" t="s">
        <v>226</v>
      </c>
      <c r="G13" s="16" t="s">
        <v>240</v>
      </c>
      <c r="H13" s="16"/>
      <c r="I13" s="77"/>
      <c r="J13" s="76"/>
      <c r="K13" s="76"/>
      <c r="L13" s="76"/>
      <c r="M13" s="76"/>
      <c r="N13" s="61"/>
      <c r="O13" s="61"/>
      <c r="P13" s="61"/>
      <c r="Q13" s="61"/>
      <c r="R13" s="61"/>
      <c r="S13" s="61"/>
      <c r="T13" s="61"/>
      <c r="U13" s="61"/>
      <c r="V13" s="1"/>
    </row>
    <row r="14" ht="105.0" hidden="1" customHeight="1">
      <c r="A14" s="16">
        <v>5.0</v>
      </c>
      <c r="B14" s="16" t="s">
        <v>236</v>
      </c>
      <c r="C14" s="16" t="s">
        <v>237</v>
      </c>
      <c r="D14" s="16" t="s">
        <v>238</v>
      </c>
      <c r="E14" s="16" t="s">
        <v>113</v>
      </c>
      <c r="F14" s="16" t="s">
        <v>226</v>
      </c>
      <c r="G14" s="16" t="s">
        <v>240</v>
      </c>
      <c r="H14" s="16"/>
      <c r="I14" s="77"/>
      <c r="J14" s="76"/>
      <c r="K14" s="76"/>
      <c r="L14" s="76"/>
      <c r="M14" s="76"/>
      <c r="N14" s="61"/>
      <c r="O14" s="61"/>
      <c r="P14" s="61"/>
      <c r="Q14" s="61"/>
      <c r="R14" s="61"/>
      <c r="S14" s="61"/>
      <c r="T14" s="61"/>
      <c r="U14" s="61"/>
      <c r="V14" s="1"/>
    </row>
    <row r="15" ht="120.0" hidden="1" customHeight="1">
      <c r="A15" s="16">
        <v>6.0</v>
      </c>
      <c r="B15" s="76" t="s">
        <v>241</v>
      </c>
      <c r="C15" s="78">
        <v>42105.0</v>
      </c>
      <c r="D15" s="78">
        <v>42135.0</v>
      </c>
      <c r="E15" s="76" t="s">
        <v>225</v>
      </c>
      <c r="F15" s="76" t="s">
        <v>226</v>
      </c>
      <c r="G15" s="78" t="s">
        <v>242</v>
      </c>
      <c r="H15" s="16"/>
      <c r="I15" s="77"/>
      <c r="J15" s="76"/>
      <c r="K15" s="76"/>
      <c r="L15" s="76"/>
      <c r="M15" s="76"/>
      <c r="N15" s="61"/>
      <c r="O15" s="61"/>
      <c r="P15" s="61"/>
      <c r="Q15" s="61"/>
      <c r="R15" s="61"/>
      <c r="S15" s="61"/>
      <c r="T15" s="61"/>
      <c r="U15" s="61"/>
      <c r="V15" s="1"/>
    </row>
    <row r="16" ht="105.0" hidden="1" customHeight="1">
      <c r="A16" s="16">
        <v>7.0</v>
      </c>
      <c r="B16" s="76" t="s">
        <v>243</v>
      </c>
      <c r="C16" s="76" t="s">
        <v>244</v>
      </c>
      <c r="D16" s="76" t="s">
        <v>245</v>
      </c>
      <c r="E16" s="76" t="s">
        <v>246</v>
      </c>
      <c r="F16" s="76" t="s">
        <v>247</v>
      </c>
      <c r="G16" s="78" t="s">
        <v>248</v>
      </c>
      <c r="H16" s="16"/>
      <c r="I16" s="77"/>
      <c r="J16" s="76"/>
      <c r="K16" s="76"/>
      <c r="L16" s="76"/>
      <c r="M16" s="76"/>
      <c r="N16" s="61"/>
      <c r="O16" s="61"/>
      <c r="P16" s="61"/>
      <c r="Q16" s="61"/>
      <c r="R16" s="61"/>
      <c r="S16" s="61"/>
      <c r="T16" s="61"/>
      <c r="U16" s="61"/>
      <c r="V16" s="1"/>
    </row>
    <row r="17" ht="135.0" hidden="1" customHeight="1">
      <c r="A17" s="16">
        <v>8.0</v>
      </c>
      <c r="B17" s="76" t="s">
        <v>249</v>
      </c>
      <c r="C17" s="76" t="s">
        <v>250</v>
      </c>
      <c r="D17" s="76" t="s">
        <v>250</v>
      </c>
      <c r="E17" s="76" t="s">
        <v>246</v>
      </c>
      <c r="F17" s="76" t="s">
        <v>247</v>
      </c>
      <c r="G17" s="78" t="s">
        <v>251</v>
      </c>
      <c r="H17" s="16"/>
      <c r="I17" s="77"/>
      <c r="J17" s="76"/>
      <c r="K17" s="76"/>
      <c r="L17" s="76"/>
      <c r="M17" s="76"/>
      <c r="N17" s="61"/>
      <c r="O17" s="61"/>
      <c r="P17" s="61"/>
      <c r="Q17" s="61"/>
      <c r="R17" s="61"/>
      <c r="S17" s="61"/>
      <c r="T17" s="61"/>
      <c r="U17" s="61"/>
      <c r="V17" s="1"/>
    </row>
    <row r="18" ht="135.0" hidden="1" customHeight="1">
      <c r="A18" s="16">
        <v>9.0</v>
      </c>
      <c r="B18" s="76" t="s">
        <v>252</v>
      </c>
      <c r="C18" s="76" t="s">
        <v>253</v>
      </c>
      <c r="D18" s="76" t="s">
        <v>254</v>
      </c>
      <c r="E18" s="76" t="s">
        <v>225</v>
      </c>
      <c r="F18" s="76" t="s">
        <v>226</v>
      </c>
      <c r="G18" s="78" t="s">
        <v>255</v>
      </c>
      <c r="H18" s="16"/>
      <c r="I18" s="77"/>
      <c r="J18" s="76"/>
      <c r="K18" s="76"/>
      <c r="L18" s="76"/>
      <c r="M18" s="76"/>
      <c r="N18" s="61"/>
      <c r="O18" s="61"/>
      <c r="P18" s="61"/>
      <c r="Q18" s="61"/>
      <c r="R18" s="61"/>
      <c r="S18" s="61"/>
      <c r="T18" s="61"/>
      <c r="U18" s="61"/>
      <c r="V18" s="1"/>
    </row>
    <row r="19" ht="105.0" hidden="1" customHeight="1">
      <c r="A19" s="16">
        <v>10.0</v>
      </c>
      <c r="B19" s="76" t="s">
        <v>256</v>
      </c>
      <c r="C19" s="78">
        <v>42047.0</v>
      </c>
      <c r="D19" s="78">
        <v>42106.0</v>
      </c>
      <c r="E19" s="76" t="s">
        <v>257</v>
      </c>
      <c r="F19" s="76" t="s">
        <v>226</v>
      </c>
      <c r="G19" s="78" t="s">
        <v>258</v>
      </c>
      <c r="H19" s="16"/>
      <c r="I19" s="77"/>
      <c r="J19" s="76"/>
      <c r="K19" s="76"/>
      <c r="L19" s="76"/>
      <c r="M19" s="76"/>
      <c r="N19" s="61"/>
      <c r="O19" s="61"/>
      <c r="P19" s="61"/>
      <c r="Q19" s="61"/>
      <c r="R19" s="61"/>
      <c r="S19" s="61"/>
      <c r="T19" s="61"/>
      <c r="U19" s="61"/>
      <c r="V19" s="1"/>
    </row>
    <row r="20" ht="75.0" customHeight="1">
      <c r="A20" s="16">
        <v>11.0</v>
      </c>
      <c r="B20" s="76" t="s">
        <v>259</v>
      </c>
      <c r="C20" s="76" t="s">
        <v>233</v>
      </c>
      <c r="D20" s="76" t="s">
        <v>234</v>
      </c>
      <c r="E20" s="76" t="s">
        <v>260</v>
      </c>
      <c r="F20" s="76" t="s">
        <v>247</v>
      </c>
      <c r="G20" s="78" t="s">
        <v>261</v>
      </c>
      <c r="H20" s="16"/>
      <c r="I20" s="77"/>
      <c r="J20" s="76"/>
      <c r="K20" s="76"/>
      <c r="L20" s="76"/>
      <c r="M20" s="76"/>
      <c r="N20" s="61"/>
      <c r="O20" s="61"/>
      <c r="P20" s="61"/>
      <c r="Q20" s="61"/>
      <c r="R20" s="61"/>
      <c r="S20" s="61"/>
      <c r="T20" s="61"/>
      <c r="U20" s="61"/>
      <c r="V20" s="1"/>
    </row>
    <row r="21" ht="120.0" hidden="1" customHeight="1">
      <c r="A21" s="16">
        <v>12.0</v>
      </c>
      <c r="B21" s="76" t="s">
        <v>262</v>
      </c>
      <c r="C21" s="76" t="s">
        <v>263</v>
      </c>
      <c r="D21" s="76" t="s">
        <v>264</v>
      </c>
      <c r="E21" s="76" t="s">
        <v>225</v>
      </c>
      <c r="F21" s="76" t="s">
        <v>226</v>
      </c>
      <c r="G21" s="78" t="s">
        <v>227</v>
      </c>
      <c r="H21" s="16"/>
      <c r="I21" s="77"/>
      <c r="J21" s="76"/>
      <c r="K21" s="76"/>
      <c r="L21" s="76"/>
      <c r="M21" s="76"/>
      <c r="N21" s="61"/>
      <c r="O21" s="61"/>
      <c r="P21" s="61"/>
      <c r="Q21" s="61"/>
      <c r="R21" s="61"/>
      <c r="S21" s="61"/>
      <c r="T21" s="61"/>
      <c r="U21" s="61"/>
      <c r="V21" s="1"/>
    </row>
    <row r="22" ht="120.0" hidden="1" customHeight="1">
      <c r="A22" s="16">
        <v>13.0</v>
      </c>
      <c r="B22" s="76" t="s">
        <v>262</v>
      </c>
      <c r="C22" s="78">
        <v>41306.0</v>
      </c>
      <c r="D22" s="78">
        <v>41395.0</v>
      </c>
      <c r="E22" s="76" t="s">
        <v>225</v>
      </c>
      <c r="F22" s="76" t="s">
        <v>226</v>
      </c>
      <c r="G22" s="78" t="s">
        <v>227</v>
      </c>
      <c r="H22" s="16"/>
      <c r="I22" s="77"/>
      <c r="J22" s="76"/>
      <c r="K22" s="76"/>
      <c r="L22" s="76"/>
      <c r="M22" s="76"/>
      <c r="N22" s="61"/>
      <c r="O22" s="61"/>
      <c r="P22" s="61"/>
      <c r="Q22" s="61"/>
      <c r="R22" s="61"/>
      <c r="S22" s="61"/>
      <c r="T22" s="61"/>
      <c r="U22" s="61"/>
      <c r="V22" s="1"/>
    </row>
    <row r="23" ht="45.0" hidden="1" customHeight="1">
      <c r="A23" s="16">
        <v>14.0</v>
      </c>
      <c r="B23" s="16" t="s">
        <v>265</v>
      </c>
      <c r="C23" s="55">
        <v>42164.0</v>
      </c>
      <c r="D23" s="55">
        <v>42225.0</v>
      </c>
      <c r="E23" s="16" t="s">
        <v>266</v>
      </c>
      <c r="F23" s="16" t="s">
        <v>226</v>
      </c>
      <c r="G23" s="16" t="s">
        <v>267</v>
      </c>
      <c r="H23" s="16"/>
      <c r="I23" s="77"/>
      <c r="J23" s="76"/>
      <c r="K23" s="76"/>
      <c r="L23" s="76"/>
      <c r="M23" s="76"/>
      <c r="N23" s="61"/>
      <c r="O23" s="61"/>
      <c r="P23" s="61"/>
      <c r="Q23" s="61"/>
      <c r="R23" s="61"/>
      <c r="S23" s="61"/>
      <c r="T23" s="61"/>
      <c r="U23" s="61"/>
      <c r="V23" s="1"/>
    </row>
    <row r="24" ht="15.75" customHeight="1">
      <c r="A24" s="16">
        <v>15.0</v>
      </c>
      <c r="B24" s="16" t="s">
        <v>268</v>
      </c>
      <c r="C24" s="55">
        <v>42491.0</v>
      </c>
      <c r="D24" s="55">
        <v>42493.0</v>
      </c>
      <c r="E24" s="76" t="s">
        <v>225</v>
      </c>
      <c r="F24" s="76" t="s">
        <v>226</v>
      </c>
      <c r="G24" s="16" t="s">
        <v>269</v>
      </c>
      <c r="H24" s="16"/>
      <c r="I24" s="77"/>
      <c r="J24" s="76"/>
      <c r="K24" s="76"/>
      <c r="L24" s="76"/>
      <c r="M24" s="76"/>
      <c r="N24" s="61"/>
      <c r="O24" s="61"/>
      <c r="P24" s="61"/>
      <c r="Q24" s="61"/>
      <c r="R24" s="61"/>
      <c r="S24" s="61"/>
      <c r="T24" s="61"/>
      <c r="U24" s="61"/>
      <c r="V24" s="1"/>
    </row>
    <row r="25" ht="15.75" customHeight="1">
      <c r="A25" s="16">
        <v>16.0</v>
      </c>
      <c r="B25" s="16" t="s">
        <v>270</v>
      </c>
      <c r="C25" s="79">
        <v>42669.0</v>
      </c>
      <c r="D25" s="79">
        <v>42670.0</v>
      </c>
      <c r="E25" s="76" t="s">
        <v>225</v>
      </c>
      <c r="F25" s="76" t="s">
        <v>247</v>
      </c>
      <c r="G25" s="16" t="s">
        <v>271</v>
      </c>
      <c r="H25" s="16"/>
      <c r="I25" s="77"/>
      <c r="J25" s="76"/>
      <c r="K25" s="76"/>
      <c r="L25" s="76"/>
      <c r="M25" s="76"/>
      <c r="N25" s="61"/>
      <c r="O25" s="61"/>
      <c r="P25" s="61"/>
      <c r="Q25" s="61"/>
      <c r="R25" s="61"/>
      <c r="S25" s="61"/>
      <c r="T25" s="61"/>
      <c r="U25" s="61"/>
      <c r="V25" s="1"/>
    </row>
    <row r="26" ht="15.75" customHeight="1">
      <c r="A26" s="16">
        <v>17.0</v>
      </c>
      <c r="B26" s="16" t="s">
        <v>272</v>
      </c>
      <c r="C26" s="80">
        <v>42513.0</v>
      </c>
      <c r="D26" s="80">
        <v>42513.0</v>
      </c>
      <c r="E26" s="76" t="s">
        <v>225</v>
      </c>
      <c r="F26" s="76" t="s">
        <v>247</v>
      </c>
      <c r="G26" s="16" t="s">
        <v>273</v>
      </c>
      <c r="H26" s="16"/>
      <c r="I26" s="77"/>
      <c r="J26" s="76"/>
      <c r="K26" s="76"/>
      <c r="L26" s="76"/>
      <c r="M26" s="76"/>
      <c r="N26" s="61"/>
      <c r="O26" s="61"/>
      <c r="P26" s="61"/>
      <c r="Q26" s="61"/>
      <c r="R26" s="61"/>
      <c r="S26" s="61"/>
      <c r="T26" s="61"/>
      <c r="U26" s="61"/>
      <c r="V26" s="1"/>
    </row>
    <row r="27" ht="15.75" hidden="1" customHeight="1">
      <c r="A27" s="16">
        <v>18.0</v>
      </c>
      <c r="B27" s="16" t="s">
        <v>274</v>
      </c>
      <c r="C27" s="80">
        <v>42285.0</v>
      </c>
      <c r="D27" s="80">
        <v>42286.0</v>
      </c>
      <c r="E27" s="76" t="s">
        <v>225</v>
      </c>
      <c r="F27" s="76" t="s">
        <v>247</v>
      </c>
      <c r="G27" s="16" t="s">
        <v>275</v>
      </c>
      <c r="H27" s="16"/>
      <c r="I27" s="77"/>
      <c r="J27" s="76"/>
      <c r="K27" s="76"/>
      <c r="L27" s="76"/>
      <c r="M27" s="76"/>
      <c r="N27" s="61"/>
      <c r="O27" s="61"/>
      <c r="P27" s="61"/>
      <c r="Q27" s="61"/>
      <c r="R27" s="61"/>
      <c r="S27" s="61"/>
      <c r="T27" s="61"/>
      <c r="U27" s="61"/>
      <c r="V27" s="1"/>
    </row>
    <row r="28" ht="15.75" hidden="1" customHeight="1">
      <c r="A28" s="16">
        <v>19.0</v>
      </c>
      <c r="B28" s="16" t="s">
        <v>276</v>
      </c>
      <c r="C28" s="80">
        <v>41150.0</v>
      </c>
      <c r="D28" s="80">
        <v>41152.0</v>
      </c>
      <c r="E28" s="16" t="s">
        <v>277</v>
      </c>
      <c r="F28" s="16" t="s">
        <v>226</v>
      </c>
      <c r="G28" s="16" t="s">
        <v>278</v>
      </c>
      <c r="H28" s="16"/>
      <c r="I28" s="77"/>
      <c r="J28" s="76"/>
      <c r="K28" s="76"/>
      <c r="L28" s="76"/>
      <c r="M28" s="76"/>
      <c r="N28" s="61"/>
      <c r="O28" s="61"/>
      <c r="P28" s="61"/>
      <c r="Q28" s="61"/>
      <c r="R28" s="61"/>
      <c r="S28" s="61"/>
      <c r="T28" s="61"/>
      <c r="U28" s="61"/>
      <c r="V28" s="1"/>
    </row>
    <row r="29" ht="15.75" hidden="1" customHeight="1">
      <c r="A29" s="16">
        <v>20.0</v>
      </c>
      <c r="B29" s="16" t="s">
        <v>279</v>
      </c>
      <c r="C29" s="80">
        <v>41764.0</v>
      </c>
      <c r="D29" s="80">
        <v>41765.0</v>
      </c>
      <c r="E29" s="16" t="s">
        <v>113</v>
      </c>
      <c r="F29" s="16" t="s">
        <v>226</v>
      </c>
      <c r="G29" s="16" t="s">
        <v>280</v>
      </c>
      <c r="H29" s="16"/>
      <c r="I29" s="77"/>
      <c r="J29" s="76"/>
      <c r="K29" s="76"/>
      <c r="L29" s="76"/>
      <c r="M29" s="76"/>
      <c r="N29" s="61"/>
      <c r="O29" s="61"/>
      <c r="P29" s="61"/>
      <c r="Q29" s="61"/>
      <c r="R29" s="61"/>
      <c r="S29" s="61"/>
      <c r="T29" s="61"/>
      <c r="U29" s="61"/>
      <c r="V29" s="1"/>
    </row>
    <row r="30" ht="15.75" hidden="1" customHeight="1">
      <c r="A30" s="16">
        <v>21.0</v>
      </c>
      <c r="B30" s="16" t="s">
        <v>281</v>
      </c>
      <c r="C30" s="80">
        <v>41386.0</v>
      </c>
      <c r="D30" s="80">
        <v>41387.0</v>
      </c>
      <c r="E30" s="16" t="s">
        <v>113</v>
      </c>
      <c r="F30" s="16" t="s">
        <v>226</v>
      </c>
      <c r="G30" s="16" t="s">
        <v>282</v>
      </c>
      <c r="H30" s="16"/>
      <c r="I30" s="77"/>
      <c r="J30" s="76"/>
      <c r="K30" s="76"/>
      <c r="L30" s="76"/>
      <c r="M30" s="76"/>
      <c r="N30" s="61"/>
      <c r="O30" s="61"/>
      <c r="P30" s="61"/>
      <c r="Q30" s="61"/>
      <c r="R30" s="61"/>
      <c r="S30" s="61"/>
      <c r="T30" s="61"/>
      <c r="U30" s="61"/>
      <c r="V30" s="1"/>
    </row>
    <row r="31" ht="15.75" hidden="1" customHeight="1">
      <c r="A31" s="16">
        <v>22.0</v>
      </c>
      <c r="B31" s="16" t="s">
        <v>283</v>
      </c>
      <c r="C31" s="80">
        <v>41361.0</v>
      </c>
      <c r="D31" s="80">
        <v>41362.0</v>
      </c>
      <c r="E31" s="16" t="s">
        <v>113</v>
      </c>
      <c r="F31" s="76" t="s">
        <v>247</v>
      </c>
      <c r="G31" s="16" t="s">
        <v>284</v>
      </c>
      <c r="H31" s="16"/>
      <c r="I31" s="77"/>
      <c r="J31" s="76"/>
      <c r="K31" s="76"/>
      <c r="L31" s="76"/>
      <c r="M31" s="76"/>
      <c r="N31" s="61"/>
      <c r="O31" s="61"/>
      <c r="P31" s="61"/>
      <c r="Q31" s="61"/>
      <c r="R31" s="61"/>
      <c r="S31" s="61"/>
      <c r="T31" s="61"/>
      <c r="U31" s="61"/>
      <c r="V31" s="1"/>
    </row>
    <row r="32" ht="15.75" hidden="1" customHeight="1">
      <c r="A32" s="16">
        <v>23.0</v>
      </c>
      <c r="B32" s="16" t="s">
        <v>285</v>
      </c>
      <c r="C32" s="79">
        <v>41204.0</v>
      </c>
      <c r="D32" s="79">
        <v>41206.0</v>
      </c>
      <c r="E32" s="16" t="s">
        <v>113</v>
      </c>
      <c r="F32" s="16" t="s">
        <v>226</v>
      </c>
      <c r="G32" s="16" t="s">
        <v>286</v>
      </c>
      <c r="H32" s="16"/>
      <c r="I32" s="77"/>
      <c r="J32" s="76"/>
      <c r="K32" s="76"/>
      <c r="L32" s="76"/>
      <c r="M32" s="76"/>
      <c r="N32" s="61"/>
      <c r="O32" s="61"/>
      <c r="P32" s="61"/>
      <c r="Q32" s="61"/>
      <c r="R32" s="61"/>
      <c r="S32" s="61"/>
      <c r="T32" s="61"/>
      <c r="U32" s="61"/>
      <c r="V32" s="1"/>
    </row>
    <row r="33" ht="15.75" hidden="1" customHeight="1">
      <c r="A33" s="16">
        <v>24.0</v>
      </c>
      <c r="B33" s="16" t="s">
        <v>287</v>
      </c>
      <c r="C33" s="80">
        <v>41799.0</v>
      </c>
      <c r="D33" s="80">
        <v>41800.0</v>
      </c>
      <c r="E33" s="76" t="s">
        <v>246</v>
      </c>
      <c r="F33" s="16" t="s">
        <v>226</v>
      </c>
      <c r="G33" s="16" t="s">
        <v>288</v>
      </c>
      <c r="H33" s="16"/>
      <c r="I33" s="77"/>
      <c r="J33" s="76"/>
      <c r="K33" s="76"/>
      <c r="L33" s="76"/>
      <c r="M33" s="76"/>
      <c r="N33" s="61"/>
      <c r="O33" s="61"/>
      <c r="P33" s="61"/>
      <c r="Q33" s="61"/>
      <c r="R33" s="61"/>
      <c r="S33" s="61"/>
      <c r="T33" s="61"/>
      <c r="U33" s="61"/>
      <c r="V33" s="1"/>
    </row>
    <row r="34" ht="15.75" hidden="1" customHeight="1">
      <c r="A34" s="16">
        <v>25.0</v>
      </c>
      <c r="B34" s="16" t="s">
        <v>289</v>
      </c>
      <c r="C34" s="79">
        <v>41213.0</v>
      </c>
      <c r="D34" s="79">
        <v>41215.0</v>
      </c>
      <c r="E34" s="76" t="s">
        <v>246</v>
      </c>
      <c r="F34" s="16" t="s">
        <v>226</v>
      </c>
      <c r="G34" s="16" t="s">
        <v>290</v>
      </c>
      <c r="H34" s="16"/>
      <c r="I34" s="77"/>
      <c r="J34" s="76"/>
      <c r="K34" s="76"/>
      <c r="L34" s="76"/>
      <c r="M34" s="76"/>
      <c r="N34" s="61"/>
      <c r="O34" s="61"/>
      <c r="P34" s="61"/>
      <c r="Q34" s="61"/>
      <c r="R34" s="61"/>
      <c r="S34" s="61"/>
      <c r="T34" s="61"/>
      <c r="U34" s="61"/>
      <c r="V34" s="1"/>
    </row>
    <row r="35" ht="15.75" hidden="1" customHeight="1">
      <c r="A35" s="16">
        <v>26.0</v>
      </c>
      <c r="B35" s="16" t="s">
        <v>291</v>
      </c>
      <c r="C35" s="80">
        <v>41583.0</v>
      </c>
      <c r="D35" s="80">
        <v>41584.0</v>
      </c>
      <c r="E35" s="76" t="s">
        <v>260</v>
      </c>
      <c r="F35" s="76" t="s">
        <v>247</v>
      </c>
      <c r="G35" s="16" t="s">
        <v>261</v>
      </c>
      <c r="H35" s="16"/>
      <c r="I35" s="77"/>
      <c r="J35" s="76"/>
      <c r="K35" s="76"/>
      <c r="L35" s="76"/>
      <c r="M35" s="76"/>
      <c r="N35" s="61"/>
      <c r="O35" s="61"/>
      <c r="P35" s="61"/>
      <c r="Q35" s="61"/>
      <c r="R35" s="61"/>
      <c r="S35" s="61"/>
      <c r="T35" s="61"/>
      <c r="U35" s="61"/>
      <c r="V35" s="1"/>
    </row>
    <row r="36" ht="15.75" hidden="1" customHeight="1">
      <c r="A36" s="16">
        <v>27.0</v>
      </c>
      <c r="B36" s="16" t="s">
        <v>292</v>
      </c>
      <c r="C36" s="80">
        <v>41659.0</v>
      </c>
      <c r="D36" s="80">
        <v>41659.0</v>
      </c>
      <c r="E36" s="76" t="s">
        <v>260</v>
      </c>
      <c r="F36" s="76" t="s">
        <v>247</v>
      </c>
      <c r="G36" s="16" t="s">
        <v>293</v>
      </c>
      <c r="H36" s="16"/>
      <c r="I36" s="77"/>
      <c r="J36" s="76"/>
      <c r="K36" s="76"/>
      <c r="L36" s="76"/>
      <c r="M36" s="76"/>
      <c r="N36" s="61"/>
      <c r="O36" s="61"/>
      <c r="P36" s="61"/>
      <c r="Q36" s="61"/>
      <c r="R36" s="61"/>
      <c r="S36" s="61"/>
      <c r="T36" s="61"/>
      <c r="U36" s="61"/>
      <c r="V36" s="1"/>
    </row>
    <row r="37" ht="15.75" hidden="1" customHeight="1">
      <c r="A37" s="16">
        <v>28.0</v>
      </c>
      <c r="B37" s="16" t="s">
        <v>294</v>
      </c>
      <c r="C37" s="80">
        <v>41190.0</v>
      </c>
      <c r="D37" s="79">
        <v>41193.0</v>
      </c>
      <c r="E37" s="16" t="s">
        <v>266</v>
      </c>
      <c r="F37" s="76" t="s">
        <v>247</v>
      </c>
      <c r="G37" s="16" t="s">
        <v>295</v>
      </c>
      <c r="H37" s="16"/>
      <c r="I37" s="77"/>
      <c r="J37" s="76"/>
      <c r="K37" s="76"/>
      <c r="L37" s="76"/>
      <c r="M37" s="76"/>
      <c r="N37" s="61"/>
      <c r="O37" s="61"/>
      <c r="P37" s="61"/>
      <c r="Q37" s="61"/>
      <c r="R37" s="61"/>
      <c r="S37" s="61"/>
      <c r="T37" s="61"/>
      <c r="U37" s="61"/>
      <c r="V37" s="1"/>
    </row>
    <row r="38" ht="15.75" hidden="1" customHeight="1">
      <c r="A38" s="16">
        <v>29.0</v>
      </c>
      <c r="B38" s="16" t="s">
        <v>296</v>
      </c>
      <c r="C38" s="79">
        <v>41204.0</v>
      </c>
      <c r="D38" s="79">
        <v>41206.0</v>
      </c>
      <c r="E38" s="16" t="s">
        <v>297</v>
      </c>
      <c r="F38" s="16" t="s">
        <v>226</v>
      </c>
      <c r="G38" s="16" t="s">
        <v>298</v>
      </c>
      <c r="H38" s="16"/>
      <c r="I38" s="77"/>
      <c r="J38" s="76"/>
      <c r="K38" s="76"/>
      <c r="L38" s="76"/>
      <c r="M38" s="76"/>
      <c r="N38" s="61"/>
      <c r="O38" s="61"/>
      <c r="P38" s="61"/>
      <c r="Q38" s="61"/>
      <c r="R38" s="61"/>
      <c r="S38" s="61"/>
      <c r="T38" s="61"/>
      <c r="U38" s="61"/>
      <c r="V38" s="1"/>
    </row>
    <row r="39" ht="15.75" hidden="1" customHeight="1">
      <c r="A39" s="16">
        <v>30.0</v>
      </c>
      <c r="B39" s="16" t="s">
        <v>299</v>
      </c>
      <c r="C39" s="80">
        <v>41872.0</v>
      </c>
      <c r="D39" s="80">
        <v>41873.0</v>
      </c>
      <c r="E39" s="16" t="s">
        <v>300</v>
      </c>
      <c r="F39" s="16" t="s">
        <v>226</v>
      </c>
      <c r="G39" s="16" t="s">
        <v>278</v>
      </c>
      <c r="H39" s="16"/>
      <c r="I39" s="77"/>
      <c r="J39" s="76"/>
      <c r="K39" s="76"/>
      <c r="L39" s="76"/>
      <c r="M39" s="76"/>
      <c r="N39" s="61"/>
      <c r="O39" s="61"/>
      <c r="P39" s="61"/>
      <c r="Q39" s="61"/>
      <c r="R39" s="61"/>
      <c r="S39" s="61"/>
      <c r="T39" s="61"/>
      <c r="U39" s="61"/>
      <c r="V39" s="1"/>
    </row>
    <row r="40" ht="15.75" customHeight="1">
      <c r="A40" s="16">
        <v>31.0</v>
      </c>
      <c r="B40" s="16" t="s">
        <v>301</v>
      </c>
      <c r="C40" s="80">
        <v>40974.0</v>
      </c>
      <c r="D40" s="80">
        <v>40977.0</v>
      </c>
      <c r="E40" s="16" t="s">
        <v>300</v>
      </c>
      <c r="F40" s="16" t="s">
        <v>226</v>
      </c>
      <c r="G40" s="16" t="s">
        <v>302</v>
      </c>
      <c r="H40" s="16"/>
      <c r="I40" s="77"/>
      <c r="J40" s="76"/>
      <c r="K40" s="76"/>
      <c r="L40" s="76"/>
      <c r="M40" s="76"/>
      <c r="N40" s="61"/>
      <c r="O40" s="61"/>
      <c r="P40" s="61"/>
      <c r="Q40" s="61"/>
      <c r="R40" s="61"/>
      <c r="S40" s="61"/>
      <c r="T40" s="61"/>
      <c r="U40" s="61"/>
      <c r="V40" s="1"/>
    </row>
    <row r="41" ht="15.75" customHeight="1">
      <c r="A41" s="16"/>
      <c r="B41" s="16"/>
      <c r="C41" s="75"/>
      <c r="D41" s="75"/>
      <c r="E41" s="75"/>
      <c r="F41" s="16"/>
      <c r="G41" s="75"/>
      <c r="H41" s="16"/>
      <c r="I41" s="77"/>
      <c r="J41" s="76"/>
      <c r="K41" s="76"/>
      <c r="L41" s="76"/>
      <c r="M41" s="76"/>
      <c r="N41" s="61"/>
      <c r="O41" s="61"/>
      <c r="P41" s="61"/>
      <c r="Q41" s="61"/>
      <c r="R41" s="61"/>
      <c r="S41" s="61"/>
      <c r="T41" s="61"/>
      <c r="U41" s="61"/>
      <c r="V41" s="1"/>
    </row>
    <row r="42" ht="15.75" customHeight="1">
      <c r="A42" s="16">
        <v>33.0</v>
      </c>
      <c r="B42" s="75"/>
      <c r="C42" s="75"/>
      <c r="D42" s="75"/>
      <c r="E42" s="75"/>
      <c r="F42" s="16"/>
      <c r="G42" s="75"/>
      <c r="H42" s="16"/>
      <c r="I42" s="77"/>
      <c r="J42" s="76"/>
      <c r="K42" s="76"/>
      <c r="L42" s="76"/>
      <c r="M42" s="76"/>
      <c r="N42" s="61"/>
      <c r="O42" s="61"/>
      <c r="P42" s="61"/>
      <c r="Q42" s="61"/>
      <c r="R42" s="61"/>
      <c r="S42" s="61"/>
      <c r="T42" s="61"/>
      <c r="U42" s="61"/>
      <c r="V42" s="1"/>
    </row>
    <row r="43" ht="15.75" customHeight="1">
      <c r="A43" s="16">
        <v>34.0</v>
      </c>
      <c r="B43" s="75"/>
      <c r="C43" s="75"/>
      <c r="D43" s="75"/>
      <c r="E43" s="75"/>
      <c r="F43" s="16"/>
      <c r="G43" s="75"/>
      <c r="H43" s="16"/>
      <c r="I43" s="77"/>
      <c r="J43" s="76"/>
      <c r="K43" s="76"/>
      <c r="L43" s="76"/>
      <c r="M43" s="76"/>
      <c r="N43" s="61"/>
      <c r="O43" s="61"/>
      <c r="P43" s="61"/>
      <c r="Q43" s="61"/>
      <c r="R43" s="61"/>
      <c r="S43" s="61"/>
      <c r="T43" s="61"/>
      <c r="U43" s="61"/>
      <c r="V43" s="1"/>
    </row>
    <row r="44" ht="15.75" customHeight="1">
      <c r="A44" s="16">
        <v>35.0</v>
      </c>
      <c r="B44" s="75"/>
      <c r="C44" s="75"/>
      <c r="D44" s="75"/>
      <c r="E44" s="75"/>
      <c r="F44" s="16"/>
      <c r="G44" s="75"/>
      <c r="H44" s="16"/>
      <c r="I44" s="77"/>
      <c r="J44" s="76"/>
      <c r="K44" s="76"/>
      <c r="L44" s="76"/>
      <c r="M44" s="76"/>
      <c r="N44" s="61"/>
      <c r="O44" s="61"/>
      <c r="P44" s="61"/>
      <c r="Q44" s="61"/>
      <c r="R44" s="61"/>
      <c r="S44" s="61"/>
      <c r="T44" s="61"/>
      <c r="U44" s="61"/>
      <c r="V44" s="1"/>
    </row>
    <row r="45" ht="15.75" customHeight="1">
      <c r="A45" s="16">
        <v>36.0</v>
      </c>
      <c r="B45" s="75"/>
      <c r="C45" s="75"/>
      <c r="D45" s="75"/>
      <c r="E45" s="75"/>
      <c r="F45" s="16"/>
      <c r="G45" s="75"/>
      <c r="H45" s="16"/>
      <c r="I45" s="77"/>
      <c r="J45" s="76"/>
      <c r="K45" s="76"/>
      <c r="L45" s="76"/>
      <c r="M45" s="76"/>
      <c r="N45" s="61"/>
      <c r="O45" s="61"/>
      <c r="P45" s="61"/>
      <c r="Q45" s="61"/>
      <c r="R45" s="61"/>
      <c r="S45" s="61"/>
      <c r="T45" s="61"/>
      <c r="U45" s="61"/>
      <c r="V45" s="1"/>
    </row>
    <row r="46" ht="15.75" customHeight="1">
      <c r="A46" s="16">
        <v>37.0</v>
      </c>
      <c r="B46" s="75"/>
      <c r="C46" s="75"/>
      <c r="D46" s="75"/>
      <c r="E46" s="75"/>
      <c r="F46" s="16"/>
      <c r="G46" s="75"/>
      <c r="H46" s="16"/>
      <c r="I46" s="77"/>
      <c r="J46" s="76"/>
      <c r="K46" s="76"/>
      <c r="L46" s="76"/>
      <c r="M46" s="76"/>
      <c r="N46" s="61"/>
      <c r="O46" s="61"/>
      <c r="P46" s="61"/>
      <c r="Q46" s="61"/>
      <c r="R46" s="61"/>
      <c r="S46" s="61"/>
      <c r="T46" s="61"/>
      <c r="U46" s="61"/>
      <c r="V46" s="1"/>
    </row>
    <row r="47" ht="15.75" customHeight="1">
      <c r="A47" s="16">
        <v>38.0</v>
      </c>
      <c r="B47" s="75"/>
      <c r="C47" s="75"/>
      <c r="D47" s="75"/>
      <c r="E47" s="75"/>
      <c r="F47" s="16"/>
      <c r="G47" s="75"/>
      <c r="H47" s="16"/>
      <c r="I47" s="77"/>
      <c r="J47" s="76"/>
      <c r="K47" s="76"/>
      <c r="L47" s="76"/>
      <c r="M47" s="76"/>
      <c r="N47" s="61"/>
      <c r="O47" s="61"/>
      <c r="P47" s="61"/>
      <c r="Q47" s="61"/>
      <c r="R47" s="61"/>
      <c r="S47" s="61"/>
      <c r="T47" s="61"/>
      <c r="U47" s="61"/>
      <c r="V47" s="1"/>
    </row>
    <row r="48" ht="15.75" customHeight="1">
      <c r="A48" s="16">
        <v>39.0</v>
      </c>
      <c r="B48" s="75"/>
      <c r="C48" s="75"/>
      <c r="D48" s="75"/>
      <c r="E48" s="75"/>
      <c r="F48" s="16"/>
      <c r="G48" s="75"/>
      <c r="H48" s="16"/>
      <c r="I48" s="77"/>
      <c r="J48" s="76"/>
      <c r="K48" s="76"/>
      <c r="L48" s="76"/>
      <c r="M48" s="76"/>
      <c r="N48" s="61"/>
      <c r="O48" s="61"/>
      <c r="P48" s="61"/>
      <c r="Q48" s="61"/>
      <c r="R48" s="61"/>
      <c r="S48" s="61"/>
      <c r="T48" s="61"/>
      <c r="U48" s="61"/>
      <c r="V48" s="1"/>
    </row>
    <row r="49" ht="15.75" customHeight="1">
      <c r="A49" s="16">
        <v>40.0</v>
      </c>
      <c r="B49" s="75"/>
      <c r="C49" s="75"/>
      <c r="D49" s="75"/>
      <c r="E49" s="75"/>
      <c r="F49" s="16"/>
      <c r="G49" s="75"/>
      <c r="H49" s="16"/>
      <c r="I49" s="77"/>
      <c r="J49" s="76"/>
      <c r="K49" s="76"/>
      <c r="L49" s="76"/>
      <c r="M49" s="76"/>
      <c r="N49" s="61"/>
      <c r="O49" s="61"/>
      <c r="P49" s="61"/>
      <c r="Q49" s="61"/>
      <c r="R49" s="61"/>
      <c r="S49" s="61"/>
      <c r="T49" s="61"/>
      <c r="U49" s="61"/>
      <c r="V49" s="1"/>
    </row>
    <row r="50" ht="15.75" customHeight="1">
      <c r="A50" s="16">
        <v>41.0</v>
      </c>
      <c r="B50" s="75"/>
      <c r="C50" s="75"/>
      <c r="D50" s="75"/>
      <c r="E50" s="75"/>
      <c r="F50" s="16"/>
      <c r="G50" s="75"/>
      <c r="H50" s="16"/>
      <c r="I50" s="77"/>
      <c r="J50" s="76"/>
      <c r="K50" s="76"/>
      <c r="L50" s="76"/>
      <c r="M50" s="76"/>
      <c r="N50" s="61"/>
      <c r="O50" s="61"/>
      <c r="P50" s="61"/>
      <c r="Q50" s="61"/>
      <c r="R50" s="61"/>
      <c r="S50" s="61"/>
      <c r="T50" s="61"/>
      <c r="U50" s="61"/>
      <c r="V50" s="1"/>
    </row>
    <row r="51" ht="15.75" customHeight="1">
      <c r="A51" s="16">
        <v>42.0</v>
      </c>
      <c r="B51" s="75"/>
      <c r="C51" s="75"/>
      <c r="D51" s="75"/>
      <c r="E51" s="75"/>
      <c r="F51" s="16"/>
      <c r="G51" s="75"/>
      <c r="H51" s="16"/>
      <c r="I51" s="77"/>
      <c r="J51" s="76"/>
      <c r="K51" s="76"/>
      <c r="L51" s="76"/>
      <c r="M51" s="76"/>
      <c r="N51" s="61"/>
      <c r="O51" s="61"/>
      <c r="P51" s="61"/>
      <c r="Q51" s="61"/>
      <c r="R51" s="61"/>
      <c r="S51" s="61"/>
      <c r="T51" s="61"/>
      <c r="U51" s="61"/>
      <c r="V51" s="1"/>
    </row>
    <row r="52" ht="15.75" customHeight="1">
      <c r="A52" s="16">
        <v>43.0</v>
      </c>
      <c r="B52" s="75"/>
      <c r="C52" s="75"/>
      <c r="D52" s="75"/>
      <c r="E52" s="75"/>
      <c r="F52" s="16"/>
      <c r="G52" s="75"/>
      <c r="H52" s="16"/>
      <c r="I52" s="77"/>
      <c r="J52" s="76"/>
      <c r="K52" s="76"/>
      <c r="L52" s="76"/>
      <c r="M52" s="76"/>
      <c r="N52" s="61"/>
      <c r="O52" s="61"/>
      <c r="P52" s="61"/>
      <c r="Q52" s="61"/>
      <c r="R52" s="61"/>
      <c r="S52" s="61"/>
      <c r="T52" s="61"/>
      <c r="U52" s="61"/>
      <c r="V52" s="1"/>
    </row>
    <row r="53" ht="15.75" customHeight="1">
      <c r="A53" s="16">
        <v>44.0</v>
      </c>
      <c r="B53" s="75"/>
      <c r="C53" s="75"/>
      <c r="D53" s="75"/>
      <c r="E53" s="75"/>
      <c r="F53" s="16"/>
      <c r="G53" s="75"/>
      <c r="H53" s="16"/>
      <c r="I53" s="77"/>
      <c r="J53" s="76"/>
      <c r="K53" s="76"/>
      <c r="L53" s="76"/>
      <c r="M53" s="76"/>
      <c r="N53" s="61"/>
      <c r="O53" s="61"/>
      <c r="P53" s="61"/>
      <c r="Q53" s="61"/>
      <c r="R53" s="61"/>
      <c r="S53" s="61"/>
      <c r="T53" s="61"/>
      <c r="U53" s="61"/>
      <c r="V53" s="1"/>
    </row>
    <row r="54" ht="15.75" customHeight="1">
      <c r="A54" s="16">
        <v>45.0</v>
      </c>
      <c r="B54" s="75"/>
      <c r="C54" s="75"/>
      <c r="D54" s="75"/>
      <c r="E54" s="75"/>
      <c r="F54" s="16"/>
      <c r="G54" s="75"/>
      <c r="H54" s="16"/>
      <c r="I54" s="77"/>
      <c r="J54" s="76"/>
      <c r="K54" s="76"/>
      <c r="L54" s="76"/>
      <c r="M54" s="76"/>
      <c r="N54" s="61"/>
      <c r="O54" s="61"/>
      <c r="P54" s="61"/>
      <c r="Q54" s="61"/>
      <c r="R54" s="61"/>
      <c r="S54" s="61"/>
      <c r="T54" s="61"/>
      <c r="U54" s="61"/>
      <c r="V54" s="1"/>
    </row>
    <row r="55" ht="15.75" customHeight="1">
      <c r="A55" s="16">
        <v>46.0</v>
      </c>
      <c r="B55" s="75"/>
      <c r="C55" s="75"/>
      <c r="D55" s="75"/>
      <c r="E55" s="75"/>
      <c r="F55" s="16"/>
      <c r="G55" s="75"/>
      <c r="H55" s="16"/>
      <c r="I55" s="77"/>
      <c r="J55" s="76"/>
      <c r="K55" s="76"/>
      <c r="L55" s="76"/>
      <c r="M55" s="76"/>
      <c r="N55" s="61"/>
      <c r="O55" s="61"/>
      <c r="P55" s="61"/>
      <c r="Q55" s="61"/>
      <c r="R55" s="61"/>
      <c r="S55" s="61"/>
      <c r="T55" s="61"/>
      <c r="U55" s="61"/>
      <c r="V55" s="1"/>
    </row>
    <row r="56" ht="15.75" customHeight="1">
      <c r="A56" s="16">
        <v>47.0</v>
      </c>
      <c r="B56" s="75"/>
      <c r="C56" s="75"/>
      <c r="D56" s="75"/>
      <c r="E56" s="75"/>
      <c r="F56" s="16"/>
      <c r="G56" s="75"/>
      <c r="H56" s="16"/>
      <c r="I56" s="77"/>
      <c r="J56" s="76"/>
      <c r="K56" s="76"/>
      <c r="L56" s="76"/>
      <c r="M56" s="76"/>
      <c r="N56" s="61"/>
      <c r="O56" s="61"/>
      <c r="P56" s="61"/>
      <c r="Q56" s="61"/>
      <c r="R56" s="61"/>
      <c r="S56" s="61"/>
      <c r="T56" s="61"/>
      <c r="U56" s="61"/>
      <c r="V56" s="1"/>
    </row>
    <row r="57" ht="15.75" customHeight="1">
      <c r="A57" s="16">
        <v>48.0</v>
      </c>
      <c r="B57" s="75"/>
      <c r="C57" s="75"/>
      <c r="D57" s="75"/>
      <c r="E57" s="75"/>
      <c r="F57" s="16"/>
      <c r="G57" s="75"/>
      <c r="H57" s="16"/>
      <c r="I57" s="77"/>
      <c r="J57" s="76"/>
      <c r="K57" s="76"/>
      <c r="L57" s="76"/>
      <c r="M57" s="76"/>
      <c r="N57" s="61"/>
      <c r="O57" s="61"/>
      <c r="P57" s="61"/>
      <c r="Q57" s="61"/>
      <c r="R57" s="61"/>
      <c r="S57" s="61"/>
      <c r="T57" s="61"/>
      <c r="U57" s="61"/>
      <c r="V57" s="1"/>
    </row>
    <row r="58" ht="15.75" customHeight="1">
      <c r="A58" s="16">
        <v>49.0</v>
      </c>
      <c r="B58" s="75"/>
      <c r="C58" s="75"/>
      <c r="D58" s="75"/>
      <c r="E58" s="75"/>
      <c r="F58" s="16"/>
      <c r="G58" s="75"/>
      <c r="H58" s="16"/>
      <c r="I58" s="77"/>
      <c r="J58" s="76"/>
      <c r="K58" s="76"/>
      <c r="L58" s="76"/>
      <c r="M58" s="76"/>
      <c r="N58" s="61"/>
      <c r="O58" s="61"/>
      <c r="P58" s="61"/>
      <c r="Q58" s="61"/>
      <c r="R58" s="61"/>
      <c r="S58" s="61"/>
      <c r="T58" s="61"/>
      <c r="U58" s="61"/>
      <c r="V58" s="1"/>
    </row>
    <row r="59" ht="15.75" customHeight="1">
      <c r="A59" s="16">
        <v>50.0</v>
      </c>
      <c r="B59" s="75"/>
      <c r="C59" s="75"/>
      <c r="D59" s="75"/>
      <c r="E59" s="75"/>
      <c r="F59" s="16"/>
      <c r="G59" s="75"/>
      <c r="H59" s="16"/>
      <c r="I59" s="77"/>
      <c r="J59" s="76"/>
      <c r="K59" s="76"/>
      <c r="L59" s="76"/>
      <c r="M59" s="76"/>
      <c r="N59" s="61"/>
      <c r="O59" s="61"/>
      <c r="P59" s="61"/>
      <c r="Q59" s="61"/>
      <c r="R59" s="61"/>
      <c r="S59" s="61"/>
      <c r="T59" s="61"/>
      <c r="U59" s="61"/>
      <c r="V59" s="1"/>
    </row>
    <row r="60" ht="15.75" customHeight="1">
      <c r="A60" s="16">
        <v>51.0</v>
      </c>
      <c r="B60" s="75"/>
      <c r="C60" s="75"/>
      <c r="D60" s="75"/>
      <c r="E60" s="75"/>
      <c r="F60" s="16"/>
      <c r="G60" s="75"/>
      <c r="H60" s="16"/>
      <c r="I60" s="77"/>
      <c r="J60" s="76"/>
      <c r="K60" s="76"/>
      <c r="L60" s="76"/>
      <c r="M60" s="76"/>
      <c r="N60" s="61"/>
      <c r="O60" s="61"/>
      <c r="P60" s="61"/>
      <c r="Q60" s="61"/>
      <c r="R60" s="61"/>
      <c r="S60" s="61"/>
      <c r="T60" s="61"/>
      <c r="U60" s="61"/>
      <c r="V60" s="1"/>
    </row>
    <row r="61" ht="15.75" customHeight="1">
      <c r="A61" s="16">
        <v>52.0</v>
      </c>
      <c r="B61" s="75"/>
      <c r="C61" s="75"/>
      <c r="D61" s="75"/>
      <c r="E61" s="75"/>
      <c r="F61" s="16"/>
      <c r="G61" s="75"/>
      <c r="H61" s="16"/>
      <c r="I61" s="77"/>
      <c r="J61" s="76"/>
      <c r="K61" s="76"/>
      <c r="L61" s="76"/>
      <c r="M61" s="76"/>
      <c r="N61" s="61"/>
      <c r="O61" s="61"/>
      <c r="P61" s="61"/>
      <c r="Q61" s="61"/>
      <c r="R61" s="61"/>
      <c r="S61" s="61"/>
      <c r="T61" s="61"/>
      <c r="U61" s="61"/>
      <c r="V61" s="1"/>
    </row>
    <row r="62" ht="15.75" customHeight="1">
      <c r="A62" s="16">
        <v>53.0</v>
      </c>
      <c r="B62" s="75"/>
      <c r="C62" s="75"/>
      <c r="D62" s="75"/>
      <c r="E62" s="75"/>
      <c r="F62" s="16"/>
      <c r="G62" s="75"/>
      <c r="H62" s="16"/>
      <c r="I62" s="77"/>
      <c r="J62" s="76"/>
      <c r="K62" s="76"/>
      <c r="L62" s="76"/>
      <c r="M62" s="76"/>
      <c r="N62" s="61"/>
      <c r="O62" s="61"/>
      <c r="P62" s="61"/>
      <c r="Q62" s="61"/>
      <c r="R62" s="61"/>
      <c r="S62" s="61"/>
      <c r="T62" s="61"/>
      <c r="U62" s="61"/>
      <c r="V62" s="1"/>
    </row>
    <row r="63" ht="15.75" customHeight="1">
      <c r="A63" s="16">
        <v>54.0</v>
      </c>
      <c r="B63" s="75"/>
      <c r="C63" s="75"/>
      <c r="D63" s="75"/>
      <c r="E63" s="75"/>
      <c r="F63" s="16"/>
      <c r="G63" s="75"/>
      <c r="H63" s="16"/>
      <c r="I63" s="77"/>
      <c r="J63" s="76"/>
      <c r="K63" s="76"/>
      <c r="L63" s="76"/>
      <c r="M63" s="76"/>
      <c r="N63" s="61"/>
      <c r="O63" s="61"/>
      <c r="P63" s="61"/>
      <c r="Q63" s="61"/>
      <c r="R63" s="61"/>
      <c r="S63" s="61"/>
      <c r="T63" s="61"/>
      <c r="U63" s="61"/>
      <c r="V63" s="1"/>
    </row>
    <row r="64" ht="15.75" customHeight="1">
      <c r="A64" s="16">
        <v>55.0</v>
      </c>
      <c r="B64" s="75"/>
      <c r="C64" s="75"/>
      <c r="D64" s="75"/>
      <c r="E64" s="75"/>
      <c r="F64" s="16"/>
      <c r="G64" s="75"/>
      <c r="H64" s="16"/>
      <c r="I64" s="77"/>
      <c r="J64" s="76"/>
      <c r="K64" s="76"/>
      <c r="L64" s="76"/>
      <c r="M64" s="76"/>
      <c r="N64" s="61"/>
      <c r="O64" s="61"/>
      <c r="P64" s="61"/>
      <c r="Q64" s="61"/>
      <c r="R64" s="61"/>
      <c r="S64" s="61"/>
      <c r="T64" s="61"/>
      <c r="U64" s="61"/>
      <c r="V64" s="1"/>
    </row>
    <row r="65" ht="15.75" customHeight="1">
      <c r="A65" s="16">
        <v>56.0</v>
      </c>
      <c r="B65" s="75"/>
      <c r="C65" s="75"/>
      <c r="D65" s="75"/>
      <c r="E65" s="75"/>
      <c r="F65" s="16"/>
      <c r="G65" s="75"/>
      <c r="H65" s="16"/>
      <c r="I65" s="77"/>
      <c r="J65" s="76"/>
      <c r="K65" s="76"/>
      <c r="L65" s="76"/>
      <c r="M65" s="76"/>
      <c r="N65" s="61"/>
      <c r="O65" s="61"/>
      <c r="P65" s="61"/>
      <c r="Q65" s="61"/>
      <c r="R65" s="61"/>
      <c r="S65" s="61"/>
      <c r="T65" s="61"/>
      <c r="U65" s="61"/>
      <c r="V65" s="1"/>
    </row>
    <row r="66" ht="15.75" customHeight="1">
      <c r="A66" s="16">
        <v>57.0</v>
      </c>
      <c r="B66" s="75"/>
      <c r="C66" s="75"/>
      <c r="D66" s="75"/>
      <c r="E66" s="75"/>
      <c r="F66" s="16"/>
      <c r="G66" s="75"/>
      <c r="H66" s="16"/>
      <c r="I66" s="77"/>
      <c r="J66" s="76"/>
      <c r="K66" s="76"/>
      <c r="L66" s="76"/>
      <c r="M66" s="76"/>
      <c r="N66" s="61"/>
      <c r="O66" s="61"/>
      <c r="P66" s="61"/>
      <c r="Q66" s="61"/>
      <c r="R66" s="61"/>
      <c r="S66" s="61"/>
      <c r="T66" s="61"/>
      <c r="U66" s="61"/>
      <c r="V66" s="1"/>
    </row>
    <row r="67" ht="15.75" customHeight="1">
      <c r="A67" s="16">
        <v>58.0</v>
      </c>
      <c r="B67" s="75"/>
      <c r="C67" s="75"/>
      <c r="D67" s="75"/>
      <c r="E67" s="75"/>
      <c r="F67" s="16"/>
      <c r="G67" s="75"/>
      <c r="H67" s="16"/>
      <c r="I67" s="77"/>
      <c r="J67" s="76"/>
      <c r="K67" s="76"/>
      <c r="L67" s="76"/>
      <c r="M67" s="76"/>
      <c r="N67" s="61"/>
      <c r="O67" s="61"/>
      <c r="P67" s="61"/>
      <c r="Q67" s="61"/>
      <c r="R67" s="61"/>
      <c r="S67" s="61"/>
      <c r="T67" s="61"/>
      <c r="U67" s="61"/>
      <c r="V67" s="1"/>
    </row>
    <row r="68" ht="15.75" customHeight="1">
      <c r="A68" s="16">
        <v>59.0</v>
      </c>
      <c r="B68" s="75"/>
      <c r="C68" s="75"/>
      <c r="D68" s="75"/>
      <c r="E68" s="75"/>
      <c r="F68" s="16"/>
      <c r="G68" s="75"/>
      <c r="H68" s="16"/>
      <c r="I68" s="77"/>
      <c r="J68" s="76"/>
      <c r="K68" s="76"/>
      <c r="L68" s="76"/>
      <c r="M68" s="76"/>
      <c r="N68" s="61"/>
      <c r="O68" s="61"/>
      <c r="P68" s="61"/>
      <c r="Q68" s="61"/>
      <c r="R68" s="61"/>
      <c r="S68" s="61"/>
      <c r="T68" s="61"/>
      <c r="U68" s="61"/>
      <c r="V68" s="1"/>
    </row>
    <row r="69" ht="15.75" customHeight="1">
      <c r="A69" s="16">
        <v>60.0</v>
      </c>
      <c r="B69" s="75"/>
      <c r="C69" s="75"/>
      <c r="D69" s="75"/>
      <c r="E69" s="75"/>
      <c r="F69" s="16"/>
      <c r="G69" s="75"/>
      <c r="H69" s="16"/>
      <c r="I69" s="77"/>
      <c r="J69" s="76"/>
      <c r="K69" s="76"/>
      <c r="L69" s="76"/>
      <c r="M69" s="76"/>
      <c r="N69" s="61"/>
      <c r="O69" s="61"/>
      <c r="P69" s="61"/>
      <c r="Q69" s="61"/>
      <c r="R69" s="61"/>
      <c r="S69" s="61"/>
      <c r="T69" s="61"/>
      <c r="U69" s="61"/>
      <c r="V69" s="1"/>
    </row>
    <row r="70" ht="15.75" customHeight="1">
      <c r="A70" s="16">
        <v>61.0</v>
      </c>
      <c r="B70" s="75"/>
      <c r="C70" s="75"/>
      <c r="D70" s="75"/>
      <c r="E70" s="75"/>
      <c r="F70" s="16"/>
      <c r="G70" s="75"/>
      <c r="H70" s="16"/>
      <c r="I70" s="77"/>
      <c r="J70" s="76"/>
      <c r="K70" s="76"/>
      <c r="L70" s="76"/>
      <c r="M70" s="76"/>
      <c r="N70" s="61"/>
      <c r="O70" s="61"/>
      <c r="P70" s="61"/>
      <c r="Q70" s="61"/>
      <c r="R70" s="61"/>
      <c r="S70" s="61"/>
      <c r="T70" s="61"/>
      <c r="U70" s="61"/>
      <c r="V70" s="1"/>
    </row>
    <row r="71" ht="15.75" customHeight="1">
      <c r="A71" s="16">
        <v>62.0</v>
      </c>
      <c r="B71" s="75"/>
      <c r="C71" s="75"/>
      <c r="D71" s="75"/>
      <c r="E71" s="75"/>
      <c r="F71" s="16"/>
      <c r="G71" s="75"/>
      <c r="H71" s="16"/>
      <c r="I71" s="77"/>
      <c r="J71" s="76"/>
      <c r="K71" s="76"/>
      <c r="L71" s="76"/>
      <c r="M71" s="76"/>
      <c r="N71" s="61"/>
      <c r="O71" s="61"/>
      <c r="P71" s="61"/>
      <c r="Q71" s="61"/>
      <c r="R71" s="61"/>
      <c r="S71" s="61"/>
      <c r="T71" s="61"/>
      <c r="U71" s="61"/>
      <c r="V71" s="1"/>
    </row>
    <row r="72" ht="15.75" customHeight="1">
      <c r="A72" s="16">
        <v>63.0</v>
      </c>
      <c r="B72" s="75"/>
      <c r="C72" s="75"/>
      <c r="D72" s="75"/>
      <c r="E72" s="75"/>
      <c r="F72" s="16"/>
      <c r="G72" s="75"/>
      <c r="H72" s="16"/>
      <c r="I72" s="77"/>
      <c r="J72" s="76"/>
      <c r="K72" s="76"/>
      <c r="L72" s="76"/>
      <c r="M72" s="76"/>
      <c r="N72" s="61"/>
      <c r="O72" s="61"/>
      <c r="P72" s="61"/>
      <c r="Q72" s="61"/>
      <c r="R72" s="61"/>
      <c r="S72" s="61"/>
      <c r="T72" s="61"/>
      <c r="U72" s="61"/>
      <c r="V72" s="1"/>
    </row>
    <row r="73" ht="15.75" customHeight="1">
      <c r="A73" s="16">
        <v>64.0</v>
      </c>
      <c r="B73" s="75"/>
      <c r="C73" s="75"/>
      <c r="D73" s="75"/>
      <c r="E73" s="75"/>
      <c r="F73" s="16"/>
      <c r="G73" s="75"/>
      <c r="H73" s="16"/>
      <c r="I73" s="77"/>
      <c r="J73" s="76"/>
      <c r="K73" s="76"/>
      <c r="L73" s="76"/>
      <c r="M73" s="76"/>
      <c r="N73" s="61"/>
      <c r="O73" s="61"/>
      <c r="P73" s="61"/>
      <c r="Q73" s="61"/>
      <c r="R73" s="61"/>
      <c r="S73" s="61"/>
      <c r="T73" s="61"/>
      <c r="U73" s="61"/>
      <c r="V73" s="1"/>
    </row>
    <row r="74" ht="15.75" customHeight="1">
      <c r="A74" s="16">
        <v>65.0</v>
      </c>
      <c r="B74" s="75"/>
      <c r="C74" s="75"/>
      <c r="D74" s="75"/>
      <c r="E74" s="75"/>
      <c r="F74" s="16"/>
      <c r="G74" s="75"/>
      <c r="H74" s="16"/>
      <c r="I74" s="77"/>
      <c r="J74" s="76"/>
      <c r="K74" s="76"/>
      <c r="L74" s="76"/>
      <c r="M74" s="76"/>
      <c r="N74" s="61"/>
      <c r="O74" s="61"/>
      <c r="P74" s="61"/>
      <c r="Q74" s="61"/>
      <c r="R74" s="61"/>
      <c r="S74" s="61"/>
      <c r="T74" s="61"/>
      <c r="U74" s="61"/>
      <c r="V74" s="1"/>
    </row>
    <row r="75" ht="15.75" customHeight="1">
      <c r="A75" s="16">
        <v>66.0</v>
      </c>
      <c r="B75" s="75"/>
      <c r="C75" s="75"/>
      <c r="D75" s="75"/>
      <c r="E75" s="75"/>
      <c r="F75" s="16"/>
      <c r="G75" s="75"/>
      <c r="H75" s="16"/>
      <c r="I75" s="77"/>
      <c r="J75" s="76"/>
      <c r="K75" s="76"/>
      <c r="L75" s="76"/>
      <c r="M75" s="76"/>
      <c r="N75" s="61"/>
      <c r="O75" s="61"/>
      <c r="P75" s="61"/>
      <c r="Q75" s="61"/>
      <c r="R75" s="61"/>
      <c r="S75" s="61"/>
      <c r="T75" s="61"/>
      <c r="U75" s="61"/>
      <c r="V75" s="1"/>
    </row>
    <row r="76" ht="15.75" customHeight="1">
      <c r="A76" s="16">
        <v>67.0</v>
      </c>
      <c r="B76" s="75"/>
      <c r="C76" s="75"/>
      <c r="D76" s="75"/>
      <c r="E76" s="75"/>
      <c r="F76" s="16"/>
      <c r="G76" s="75"/>
      <c r="H76" s="16"/>
      <c r="I76" s="77"/>
      <c r="J76" s="76"/>
      <c r="K76" s="76"/>
      <c r="L76" s="76"/>
      <c r="M76" s="76"/>
      <c r="N76" s="61"/>
      <c r="O76" s="61"/>
      <c r="P76" s="61"/>
      <c r="Q76" s="61"/>
      <c r="R76" s="61"/>
      <c r="S76" s="61"/>
      <c r="T76" s="61"/>
      <c r="U76" s="61"/>
      <c r="V76" s="1"/>
    </row>
    <row r="77" ht="15.75" customHeight="1">
      <c r="A77" s="16">
        <v>68.0</v>
      </c>
      <c r="B77" s="75"/>
      <c r="C77" s="75"/>
      <c r="D77" s="75"/>
      <c r="E77" s="75"/>
      <c r="F77" s="16"/>
      <c r="G77" s="75"/>
      <c r="H77" s="16"/>
      <c r="I77" s="77"/>
      <c r="J77" s="76"/>
      <c r="K77" s="76"/>
      <c r="L77" s="76"/>
      <c r="M77" s="76"/>
      <c r="N77" s="61"/>
      <c r="O77" s="61"/>
      <c r="P77" s="61"/>
      <c r="Q77" s="61"/>
      <c r="R77" s="61"/>
      <c r="S77" s="61"/>
      <c r="T77" s="61"/>
      <c r="U77" s="61"/>
      <c r="V77" s="1"/>
    </row>
    <row r="78" ht="15.75" customHeight="1">
      <c r="A78" s="16">
        <v>69.0</v>
      </c>
      <c r="B78" s="75"/>
      <c r="C78" s="75"/>
      <c r="D78" s="75"/>
      <c r="E78" s="75"/>
      <c r="F78" s="16"/>
      <c r="G78" s="75"/>
      <c r="H78" s="16"/>
      <c r="I78" s="77"/>
      <c r="J78" s="76"/>
      <c r="K78" s="76"/>
      <c r="L78" s="76"/>
      <c r="M78" s="76"/>
      <c r="N78" s="61"/>
      <c r="O78" s="61"/>
      <c r="P78" s="61"/>
      <c r="Q78" s="61"/>
      <c r="R78" s="61"/>
      <c r="S78" s="61"/>
      <c r="T78" s="61"/>
      <c r="U78" s="61"/>
      <c r="V78" s="1"/>
    </row>
    <row r="79" ht="15.75" customHeight="1">
      <c r="A79" s="16">
        <v>70.0</v>
      </c>
      <c r="B79" s="75"/>
      <c r="C79" s="75"/>
      <c r="D79" s="75"/>
      <c r="E79" s="75"/>
      <c r="F79" s="16"/>
      <c r="G79" s="75"/>
      <c r="H79" s="16"/>
      <c r="I79" s="77"/>
      <c r="J79" s="76"/>
      <c r="K79" s="76"/>
      <c r="L79" s="76"/>
      <c r="M79" s="76"/>
      <c r="N79" s="61"/>
      <c r="O79" s="61"/>
      <c r="P79" s="61"/>
      <c r="Q79" s="61"/>
      <c r="R79" s="61"/>
      <c r="S79" s="61"/>
      <c r="T79" s="61"/>
      <c r="U79" s="61"/>
      <c r="V79" s="1"/>
    </row>
    <row r="80" ht="15.75" customHeight="1">
      <c r="A80" s="16">
        <v>71.0</v>
      </c>
      <c r="B80" s="75"/>
      <c r="C80" s="75"/>
      <c r="D80" s="75"/>
      <c r="E80" s="75"/>
      <c r="F80" s="16"/>
      <c r="G80" s="75"/>
      <c r="H80" s="16"/>
      <c r="I80" s="77"/>
      <c r="J80" s="76"/>
      <c r="K80" s="76"/>
      <c r="L80" s="76"/>
      <c r="M80" s="76"/>
      <c r="N80" s="61"/>
      <c r="O80" s="61"/>
      <c r="P80" s="61"/>
      <c r="Q80" s="61"/>
      <c r="R80" s="61"/>
      <c r="S80" s="61"/>
      <c r="T80" s="61"/>
      <c r="U80" s="61"/>
      <c r="V80" s="1"/>
    </row>
    <row r="81" ht="15.75" customHeight="1">
      <c r="A81" s="16">
        <v>72.0</v>
      </c>
      <c r="B81" s="75"/>
      <c r="C81" s="75"/>
      <c r="D81" s="75"/>
      <c r="E81" s="75"/>
      <c r="F81" s="16"/>
      <c r="G81" s="75"/>
      <c r="H81" s="16"/>
      <c r="I81" s="77"/>
      <c r="J81" s="76"/>
      <c r="K81" s="76"/>
      <c r="L81" s="76"/>
      <c r="M81" s="76"/>
      <c r="N81" s="61"/>
      <c r="O81" s="61"/>
      <c r="P81" s="61"/>
      <c r="Q81" s="61"/>
      <c r="R81" s="61"/>
      <c r="S81" s="61"/>
      <c r="T81" s="61"/>
      <c r="U81" s="61"/>
      <c r="V81" s="1"/>
    </row>
    <row r="82" ht="15.75" customHeight="1">
      <c r="A82" s="16">
        <v>73.0</v>
      </c>
      <c r="B82" s="75"/>
      <c r="C82" s="75"/>
      <c r="D82" s="75"/>
      <c r="E82" s="75"/>
      <c r="F82" s="16"/>
      <c r="G82" s="75"/>
      <c r="H82" s="16"/>
      <c r="I82" s="77"/>
      <c r="J82" s="76"/>
      <c r="K82" s="76"/>
      <c r="L82" s="76"/>
      <c r="M82" s="76"/>
      <c r="N82" s="61"/>
      <c r="O82" s="61"/>
      <c r="P82" s="61"/>
      <c r="Q82" s="61"/>
      <c r="R82" s="61"/>
      <c r="S82" s="61"/>
      <c r="T82" s="61"/>
      <c r="U82" s="61"/>
      <c r="V82" s="1"/>
    </row>
    <row r="83" ht="15.75" customHeight="1">
      <c r="A83" s="16">
        <v>74.0</v>
      </c>
      <c r="B83" s="75"/>
      <c r="C83" s="75"/>
      <c r="D83" s="75"/>
      <c r="E83" s="75"/>
      <c r="F83" s="16"/>
      <c r="G83" s="75"/>
      <c r="H83" s="16"/>
      <c r="I83" s="77"/>
      <c r="J83" s="76"/>
      <c r="K83" s="76"/>
      <c r="L83" s="76"/>
      <c r="M83" s="61"/>
      <c r="N83" s="61"/>
      <c r="O83" s="61"/>
      <c r="P83" s="61"/>
      <c r="Q83" s="61"/>
      <c r="R83" s="61"/>
      <c r="S83" s="61"/>
      <c r="T83" s="61"/>
      <c r="U83" s="61"/>
      <c r="V83" s="1"/>
    </row>
    <row r="84" ht="15.75" customHeight="1">
      <c r="A84" s="65" t="s">
        <v>303</v>
      </c>
      <c r="B84" s="10"/>
      <c r="C84" s="10"/>
      <c r="D84" s="10"/>
      <c r="E84" s="10"/>
      <c r="F84" s="12"/>
      <c r="G84" s="64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</row>
    <row r="85" ht="15.75" customHeight="1">
      <c r="A85" s="61"/>
      <c r="B85" s="61"/>
      <c r="C85" s="61"/>
      <c r="D85" s="61"/>
      <c r="E85" s="61"/>
      <c r="F85" s="61"/>
      <c r="G85" s="64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</row>
    <row r="86" ht="15.75" customHeight="1">
      <c r="A86" s="61"/>
      <c r="B86" s="61"/>
      <c r="C86" s="61"/>
      <c r="D86" s="61"/>
      <c r="E86" s="61"/>
      <c r="F86" s="61"/>
      <c r="G86" s="64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</row>
    <row r="87" ht="28.5" customHeight="1">
      <c r="A87" s="72" t="s">
        <v>23</v>
      </c>
      <c r="B87" s="75" t="s">
        <v>304</v>
      </c>
      <c r="C87" s="81" t="s">
        <v>305</v>
      </c>
      <c r="D87" s="81" t="s">
        <v>306</v>
      </c>
      <c r="E87" s="75" t="s">
        <v>307</v>
      </c>
      <c r="F87" s="75" t="s">
        <v>308</v>
      </c>
      <c r="G87" s="75" t="s">
        <v>309</v>
      </c>
      <c r="H87" s="75" t="s">
        <v>310</v>
      </c>
      <c r="I87" s="75" t="s">
        <v>311</v>
      </c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1"/>
      <c r="U87" s="1"/>
      <c r="V87" s="1"/>
    </row>
    <row r="88" ht="15.75" customHeight="1">
      <c r="A88" s="76">
        <v>1.0</v>
      </c>
      <c r="B88" s="76"/>
      <c r="C88" s="78"/>
      <c r="D88" s="78"/>
      <c r="E88" s="76"/>
      <c r="F88" s="76"/>
      <c r="G88" s="76"/>
      <c r="H88" s="76"/>
      <c r="I88" s="76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1"/>
      <c r="U88" s="1"/>
      <c r="V88" s="1"/>
    </row>
    <row r="89" ht="15.75" customHeight="1">
      <c r="A89" s="76">
        <v>2.0</v>
      </c>
      <c r="B89" s="76"/>
      <c r="C89" s="78"/>
      <c r="D89" s="78"/>
      <c r="E89" s="76"/>
      <c r="F89" s="76"/>
      <c r="G89" s="76"/>
      <c r="H89" s="76"/>
      <c r="I89" s="76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1"/>
      <c r="U89" s="1"/>
      <c r="V89" s="1"/>
    </row>
    <row r="90" ht="15.75" customHeight="1">
      <c r="A90" s="76">
        <v>3.0</v>
      </c>
      <c r="B90" s="76"/>
      <c r="C90" s="78"/>
      <c r="D90" s="78"/>
      <c r="E90" s="76"/>
      <c r="F90" s="76"/>
      <c r="G90" s="76"/>
      <c r="H90" s="76"/>
      <c r="I90" s="76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1"/>
      <c r="U90" s="1"/>
      <c r="V90" s="1"/>
    </row>
    <row r="91" ht="15.75" customHeight="1">
      <c r="A91" s="76">
        <v>4.0</v>
      </c>
      <c r="B91" s="76"/>
      <c r="C91" s="78"/>
      <c r="D91" s="78"/>
      <c r="E91" s="76"/>
      <c r="F91" s="76"/>
      <c r="G91" s="76"/>
      <c r="H91" s="76"/>
      <c r="I91" s="76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1"/>
      <c r="U91" s="1"/>
      <c r="V91" s="1"/>
    </row>
    <row r="92" ht="15.75" customHeight="1">
      <c r="A92" s="61"/>
      <c r="B92" s="61"/>
      <c r="C92" s="61"/>
      <c r="D92" s="61"/>
      <c r="E92" s="61"/>
      <c r="F92" s="61"/>
      <c r="G92" s="64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1"/>
      <c r="V92" s="1"/>
    </row>
    <row r="93" ht="15.75" customHeight="1">
      <c r="A93" s="61"/>
      <c r="B93" s="61"/>
      <c r="C93" s="61"/>
      <c r="D93" s="61"/>
      <c r="E93" s="61"/>
      <c r="F93" s="61"/>
      <c r="G93" s="64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</row>
    <row r="94" ht="15.75" customHeight="1">
      <c r="A94" s="61"/>
      <c r="B94" s="61"/>
      <c r="C94" s="61"/>
      <c r="D94" s="61"/>
      <c r="E94" s="61"/>
      <c r="F94" s="61"/>
      <c r="G94" s="64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</row>
    <row r="95" ht="15.75" customHeight="1">
      <c r="A95" s="61"/>
      <c r="B95" s="61"/>
      <c r="C95" s="61"/>
      <c r="D95" s="61"/>
      <c r="E95" s="61"/>
      <c r="F95" s="61"/>
      <c r="G95" s="64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</row>
    <row r="96" ht="15.75" customHeight="1">
      <c r="A96" s="61"/>
      <c r="B96" s="61"/>
      <c r="C96" s="61"/>
      <c r="D96" s="61"/>
      <c r="E96" s="61"/>
      <c r="F96" s="61"/>
      <c r="G96" s="64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</row>
    <row r="97" ht="15.75" customHeight="1">
      <c r="A97" s="61"/>
      <c r="B97" s="61"/>
      <c r="C97" s="61"/>
      <c r="D97" s="61"/>
      <c r="E97" s="61"/>
      <c r="F97" s="61"/>
      <c r="G97" s="64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</row>
    <row r="98" ht="15.75" customHeight="1">
      <c r="A98" s="61"/>
      <c r="B98" s="61"/>
      <c r="C98" s="61"/>
      <c r="D98" s="61"/>
      <c r="E98" s="61"/>
      <c r="F98" s="61"/>
      <c r="G98" s="64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</row>
    <row r="99" ht="15.75" customHeight="1">
      <c r="A99" s="61"/>
      <c r="B99" s="61"/>
      <c r="C99" s="64"/>
      <c r="D99" s="64"/>
      <c r="E99" s="61"/>
      <c r="F99" s="61"/>
      <c r="G99" s="64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</row>
    <row r="100" ht="15.75" customHeight="1">
      <c r="A100" s="61"/>
      <c r="B100" s="61"/>
      <c r="C100" s="61"/>
      <c r="D100" s="61"/>
      <c r="E100" s="61"/>
      <c r="F100" s="61"/>
      <c r="G100" s="64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</row>
    <row r="101" ht="15.75" customHeight="1">
      <c r="A101" s="61"/>
      <c r="B101" s="61"/>
      <c r="C101" s="61"/>
      <c r="D101" s="61"/>
      <c r="E101" s="61"/>
      <c r="F101" s="61"/>
      <c r="G101" s="64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</row>
    <row r="102" ht="15.75" customHeight="1">
      <c r="A102" s="61"/>
      <c r="B102" s="61"/>
      <c r="C102" s="64"/>
      <c r="D102" s="64"/>
      <c r="E102" s="61"/>
      <c r="F102" s="61"/>
      <c r="G102" s="64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</row>
    <row r="103" ht="15.75" customHeight="1">
      <c r="A103" s="61"/>
      <c r="B103" s="61"/>
      <c r="C103" s="61"/>
      <c r="D103" s="61"/>
      <c r="E103" s="61"/>
      <c r="F103" s="61"/>
      <c r="G103" s="64"/>
      <c r="H103" s="61"/>
      <c r="I103" s="61"/>
      <c r="J103" s="61"/>
      <c r="K103" s="61"/>
      <c r="L103" s="61"/>
      <c r="M103" s="1"/>
      <c r="N103" s="61"/>
      <c r="O103" s="61"/>
      <c r="P103" s="61"/>
      <c r="Q103" s="61"/>
      <c r="R103" s="61"/>
      <c r="S103" s="61"/>
      <c r="T103" s="61"/>
      <c r="U103" s="61"/>
      <c r="V103" s="6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J$40">
    <filterColumn colId="3">
      <filters>
        <filter val="5/3/2016"/>
        <filter val="11/27/2015"/>
        <filter val="09/03/12"/>
        <filter val="Fecha de finalización"/>
        <filter val="27/10/16"/>
        <filter val="23/05/16"/>
      </filters>
    </filterColumn>
  </autoFilter>
  <mergeCells count="3">
    <mergeCell ref="A6:F6"/>
    <mergeCell ref="A84:F84"/>
    <mergeCell ref="B1:I4"/>
  </mergeCells>
  <dataValidations>
    <dataValidation type="list" allowBlank="1" showErrorMessage="1" sqref="I92">
      <formula1>"Con Certificado,Sin Certificado"</formula1>
    </dataValidation>
    <dataValidation type="list" allowBlank="1" showInputMessage="1" showErrorMessage="1" prompt="Soporte - Indique por favor la existencia del soporte." sqref="I84:I86 I88:I91 K93:K939">
      <formula1>"SI,NO"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43"/>
    <col customWidth="1" min="3" max="3" width="30.29"/>
    <col customWidth="1" min="4" max="4" width="23.29"/>
    <col customWidth="1" min="5" max="5" width="15.14"/>
    <col customWidth="1" min="6" max="6" width="21.86"/>
    <col customWidth="1" min="7" max="19" width="15.14"/>
  </cols>
  <sheetData>
    <row r="1">
      <c r="A1" s="1"/>
      <c r="B1" s="82"/>
      <c r="C1" s="83" t="s">
        <v>312</v>
      </c>
      <c r="D1" s="84"/>
      <c r="E1" s="84"/>
      <c r="F1" s="85"/>
      <c r="G1" s="86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>
      <c r="A2" s="1"/>
      <c r="B2" s="87"/>
      <c r="C2" s="88"/>
      <c r="D2" s="88"/>
      <c r="E2" s="88"/>
      <c r="F2" s="88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</row>
    <row r="3">
      <c r="A3" s="1"/>
      <c r="B3" s="87"/>
      <c r="C3" s="89" t="s">
        <v>313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</row>
    <row r="4">
      <c r="A4" s="1"/>
      <c r="B4" s="14" t="s">
        <v>314</v>
      </c>
      <c r="C4" s="14" t="s">
        <v>315</v>
      </c>
      <c r="D4" s="17" t="s">
        <v>316</v>
      </c>
      <c r="E4" s="17" t="s">
        <v>317</v>
      </c>
      <c r="F4" s="14" t="s">
        <v>318</v>
      </c>
      <c r="G4" s="21" t="s">
        <v>319</v>
      </c>
      <c r="H4" s="15" t="s">
        <v>320</v>
      </c>
      <c r="I4" s="15" t="s">
        <v>75</v>
      </c>
      <c r="J4" s="87"/>
      <c r="K4" s="87"/>
      <c r="L4" s="87"/>
      <c r="M4" s="87"/>
      <c r="N4" s="87"/>
      <c r="O4" s="87"/>
      <c r="P4" s="87"/>
      <c r="Q4" s="87"/>
      <c r="R4" s="87"/>
      <c r="S4" s="87"/>
    </row>
    <row r="5">
      <c r="A5" s="6"/>
      <c r="B5" s="75">
        <v>1.0</v>
      </c>
      <c r="C5" s="16" t="s">
        <v>321</v>
      </c>
      <c r="D5" s="16"/>
      <c r="E5" s="80"/>
      <c r="F5" s="80">
        <v>42468.0</v>
      </c>
      <c r="G5" s="75"/>
      <c r="H5" s="74"/>
      <c r="I5" s="16"/>
      <c r="J5" s="86"/>
      <c r="K5" s="87"/>
      <c r="L5" s="87"/>
      <c r="M5" s="87"/>
      <c r="N5" s="87"/>
      <c r="O5" s="87"/>
      <c r="P5" s="87"/>
      <c r="Q5" s="87"/>
      <c r="R5" s="87"/>
      <c r="S5" s="87"/>
    </row>
    <row r="6">
      <c r="A6" s="6"/>
      <c r="B6" s="75">
        <v>2.0</v>
      </c>
      <c r="C6" s="16" t="s">
        <v>322</v>
      </c>
      <c r="D6" s="16"/>
      <c r="E6" s="80"/>
      <c r="F6" s="80">
        <v>42179.0</v>
      </c>
      <c r="G6" s="75"/>
      <c r="H6" s="74"/>
      <c r="I6" s="16"/>
      <c r="J6" s="86"/>
      <c r="K6" s="87"/>
      <c r="L6" s="87"/>
      <c r="M6" s="87"/>
      <c r="N6" s="87"/>
      <c r="O6" s="87"/>
      <c r="P6" s="87"/>
      <c r="Q6" s="87"/>
      <c r="R6" s="87"/>
      <c r="S6" s="87"/>
    </row>
    <row r="7">
      <c r="A7" s="1"/>
      <c r="B7" s="88"/>
      <c r="C7" s="88"/>
      <c r="D7" s="88"/>
      <c r="E7" s="88"/>
      <c r="F7" s="88"/>
      <c r="G7" s="88"/>
      <c r="H7" s="88"/>
      <c r="I7" s="88"/>
      <c r="J7" s="87"/>
      <c r="K7" s="87"/>
      <c r="L7" s="87"/>
      <c r="M7" s="87"/>
      <c r="N7" s="87"/>
      <c r="O7" s="87"/>
      <c r="P7" s="87"/>
      <c r="Q7" s="87"/>
      <c r="R7" s="87"/>
      <c r="S7" s="87"/>
    </row>
    <row r="8">
      <c r="A8" s="1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</row>
    <row r="9">
      <c r="A9" s="1"/>
      <c r="B9" s="87"/>
      <c r="C9" s="89" t="s">
        <v>323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</row>
    <row r="10">
      <c r="A10" s="1"/>
      <c r="B10" s="90"/>
      <c r="C10" s="90"/>
      <c r="D10" s="90"/>
      <c r="E10" s="90"/>
      <c r="F10" s="90"/>
      <c r="G10" s="90"/>
      <c r="H10" s="90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</row>
    <row r="11">
      <c r="A11" s="6"/>
      <c r="B11" s="75" t="s">
        <v>23</v>
      </c>
      <c r="C11" s="91" t="s">
        <v>172</v>
      </c>
      <c r="D11" s="91" t="s">
        <v>324</v>
      </c>
      <c r="E11" s="91" t="s">
        <v>318</v>
      </c>
      <c r="F11" s="91" t="s">
        <v>325</v>
      </c>
      <c r="G11" s="91" t="s">
        <v>326</v>
      </c>
      <c r="H11" s="75"/>
      <c r="I11" s="86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>
      <c r="A12" s="6"/>
      <c r="B12" s="75">
        <v>1.0</v>
      </c>
      <c r="C12" s="16" t="s">
        <v>327</v>
      </c>
      <c r="D12" s="16" t="s">
        <v>321</v>
      </c>
      <c r="E12" s="80">
        <v>42647.0</v>
      </c>
      <c r="F12" s="16" t="s">
        <v>328</v>
      </c>
      <c r="G12" s="75"/>
      <c r="H12" s="75"/>
      <c r="I12" s="86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>
      <c r="A13" s="6"/>
      <c r="B13" s="75">
        <v>2.0</v>
      </c>
      <c r="C13" s="16"/>
      <c r="D13" s="75"/>
      <c r="E13" s="92"/>
      <c r="F13" s="75"/>
      <c r="G13" s="75"/>
      <c r="H13" s="75"/>
      <c r="I13" s="86"/>
      <c r="J13" s="87"/>
      <c r="K13" s="87"/>
      <c r="L13" s="87"/>
      <c r="M13" s="87"/>
      <c r="N13" s="87"/>
      <c r="O13" s="87"/>
      <c r="P13" s="87"/>
      <c r="Q13" s="87"/>
      <c r="R13" s="87"/>
      <c r="S13" s="87"/>
    </row>
    <row r="14">
      <c r="A14" s="1"/>
      <c r="B14" s="16"/>
      <c r="C14" s="16"/>
      <c r="D14" s="16"/>
      <c r="E14" s="16"/>
      <c r="F14" s="16"/>
      <c r="G14" s="16"/>
      <c r="H14" s="16"/>
      <c r="I14" s="86"/>
      <c r="J14" s="87"/>
      <c r="K14" s="87"/>
      <c r="L14" s="87"/>
      <c r="M14" s="87"/>
      <c r="N14" s="87"/>
      <c r="O14" s="87"/>
      <c r="P14" s="87"/>
      <c r="Q14" s="87"/>
      <c r="R14" s="87"/>
      <c r="S14" s="87"/>
    </row>
    <row r="15">
      <c r="A15" s="1"/>
      <c r="B15" s="88"/>
      <c r="C15" s="88"/>
      <c r="D15" s="88"/>
      <c r="E15" s="88"/>
      <c r="F15" s="88"/>
      <c r="G15" s="88"/>
      <c r="H15" s="88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</row>
    <row r="16">
      <c r="A16" s="1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</row>
    <row r="17">
      <c r="A17" s="1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</row>
    <row r="18">
      <c r="A18" s="1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</row>
    <row r="19">
      <c r="A19" s="1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</row>
    <row r="20">
      <c r="A20" s="1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</row>
    <row r="21" ht="15.75" customHeight="1">
      <c r="A21" s="1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F1"/>
  </mergeCell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43"/>
    <col customWidth="1" min="3" max="3" width="38.14"/>
    <col customWidth="1" min="4" max="4" width="18.71"/>
    <col customWidth="1" min="5" max="5" width="9.43"/>
    <col customWidth="1" min="6" max="6" width="24.14"/>
    <col customWidth="1" min="7" max="7" width="18.86"/>
    <col customWidth="1" min="8" max="8" width="15.29"/>
    <col customWidth="1" min="9" max="9" width="16.29"/>
    <col customWidth="1" min="10" max="10" width="30.14"/>
    <col customWidth="1" min="11" max="11" width="12.14"/>
    <col customWidth="1" min="12" max="12" width="15.71"/>
    <col customWidth="1" min="13" max="21" width="8.71"/>
    <col customWidth="1" min="22" max="22" width="15.14"/>
  </cols>
  <sheetData>
    <row r="1" ht="15.75" customHeight="1">
      <c r="A1" s="1"/>
      <c r="B1" s="1"/>
      <c r="C1" s="1"/>
      <c r="D1" s="1"/>
      <c r="E1" s="1"/>
      <c r="F1" s="1"/>
      <c r="G1" s="1"/>
      <c r="H1" s="9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6"/>
      <c r="B2" s="8" t="s">
        <v>55</v>
      </c>
      <c r="C2" s="10"/>
      <c r="D2" s="12"/>
      <c r="E2" s="6"/>
      <c r="F2" s="6"/>
      <c r="G2" s="1"/>
      <c r="H2" s="9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/>
      <c r="B3" s="1"/>
      <c r="C3" s="1"/>
      <c r="D3" s="1"/>
      <c r="E3" s="1"/>
      <c r="F3" s="1"/>
      <c r="G3" s="1"/>
      <c r="H3" s="9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"/>
      <c r="B4" s="43" t="s">
        <v>23</v>
      </c>
      <c r="C4" s="94" t="s">
        <v>329</v>
      </c>
      <c r="D4" s="94" t="s">
        <v>58</v>
      </c>
      <c r="E4" s="94" t="s">
        <v>330</v>
      </c>
      <c r="F4" s="94" t="s">
        <v>331</v>
      </c>
      <c r="G4" s="94" t="s">
        <v>332</v>
      </c>
      <c r="H4" s="94" t="s">
        <v>333</v>
      </c>
      <c r="I4" s="14" t="s">
        <v>334</v>
      </c>
      <c r="J4" s="15" t="s">
        <v>335</v>
      </c>
      <c r="K4" s="95" t="s">
        <v>336</v>
      </c>
      <c r="L4" s="95" t="s">
        <v>337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ht="32.25" customHeight="1">
      <c r="A5" s="1"/>
      <c r="B5" s="16">
        <v>1.0</v>
      </c>
      <c r="C5" s="16" t="s">
        <v>338</v>
      </c>
      <c r="D5" s="16" t="s">
        <v>339</v>
      </c>
      <c r="E5" s="24">
        <v>1.0</v>
      </c>
      <c r="F5" s="24" t="s">
        <v>340</v>
      </c>
      <c r="G5" s="24" t="s">
        <v>185</v>
      </c>
      <c r="H5" s="96">
        <v>41883.0</v>
      </c>
      <c r="I5" s="24"/>
      <c r="J5" s="39"/>
      <c r="K5" s="24"/>
      <c r="L5" s="24"/>
      <c r="M5" s="3"/>
      <c r="N5" s="3"/>
      <c r="O5" s="3"/>
      <c r="P5" s="3"/>
      <c r="Q5" s="3"/>
      <c r="R5" s="3"/>
      <c r="S5" s="3"/>
      <c r="T5" s="3"/>
      <c r="U5" s="3"/>
      <c r="V5" s="1"/>
    </row>
    <row r="6" ht="24.0" customHeight="1">
      <c r="A6" s="1"/>
      <c r="B6" s="16">
        <v>2.0</v>
      </c>
      <c r="C6" s="16" t="s">
        <v>341</v>
      </c>
      <c r="D6" s="16" t="s">
        <v>342</v>
      </c>
      <c r="E6" s="16">
        <v>1.0</v>
      </c>
      <c r="F6" s="16" t="s">
        <v>340</v>
      </c>
      <c r="G6" s="16" t="s">
        <v>343</v>
      </c>
      <c r="H6" s="97">
        <v>41699.0</v>
      </c>
      <c r="I6" s="16"/>
      <c r="J6" s="39"/>
      <c r="K6" s="16"/>
      <c r="L6" s="16"/>
      <c r="M6" s="1"/>
      <c r="N6" s="1"/>
      <c r="O6" s="1"/>
      <c r="P6" s="1"/>
      <c r="Q6" s="1"/>
      <c r="R6" s="1"/>
      <c r="S6" s="1"/>
      <c r="T6" s="1"/>
      <c r="U6" s="1"/>
      <c r="V6" s="1"/>
    </row>
    <row r="7" ht="31.5" customHeight="1">
      <c r="A7" s="1"/>
      <c r="B7" s="16">
        <v>3.0</v>
      </c>
      <c r="C7" s="16" t="s">
        <v>344</v>
      </c>
      <c r="D7" s="16" t="s">
        <v>345</v>
      </c>
      <c r="E7" s="16">
        <v>1.0</v>
      </c>
      <c r="F7" s="16" t="s">
        <v>340</v>
      </c>
      <c r="G7" s="16" t="s">
        <v>246</v>
      </c>
      <c r="H7" s="97">
        <v>41730.0</v>
      </c>
      <c r="I7" s="16"/>
      <c r="J7" s="39"/>
      <c r="K7" s="16"/>
      <c r="L7" s="16"/>
      <c r="M7" s="1"/>
      <c r="N7" s="1"/>
      <c r="O7" s="1"/>
      <c r="P7" s="1"/>
      <c r="Q7" s="1"/>
      <c r="R7" s="1"/>
      <c r="S7" s="1"/>
      <c r="T7" s="1"/>
      <c r="U7" s="1"/>
      <c r="V7" s="1"/>
    </row>
    <row r="8" ht="39.75" customHeight="1">
      <c r="A8" s="1"/>
      <c r="B8" s="16">
        <v>4.0</v>
      </c>
      <c r="C8" s="16" t="s">
        <v>346</v>
      </c>
      <c r="D8" s="16" t="s">
        <v>347</v>
      </c>
      <c r="E8" s="24">
        <v>1.0</v>
      </c>
      <c r="F8" s="24" t="s">
        <v>340</v>
      </c>
      <c r="G8" s="24" t="s">
        <v>348</v>
      </c>
      <c r="H8" s="96">
        <v>41760.0</v>
      </c>
      <c r="I8" s="24"/>
      <c r="J8" s="39"/>
      <c r="K8" s="24"/>
      <c r="L8" s="24"/>
      <c r="M8" s="3"/>
      <c r="N8" s="3"/>
      <c r="O8" s="3"/>
      <c r="P8" s="3"/>
      <c r="Q8" s="3"/>
      <c r="R8" s="3"/>
      <c r="S8" s="3"/>
      <c r="T8" s="3"/>
      <c r="U8" s="3"/>
      <c r="V8" s="1"/>
    </row>
    <row r="9" ht="24.0" customHeight="1">
      <c r="A9" s="1"/>
      <c r="B9" s="16">
        <v>5.0</v>
      </c>
      <c r="C9" s="16" t="s">
        <v>349</v>
      </c>
      <c r="D9" s="16" t="s">
        <v>350</v>
      </c>
      <c r="E9" s="24">
        <v>2.0</v>
      </c>
      <c r="F9" s="24" t="s">
        <v>340</v>
      </c>
      <c r="G9" s="24" t="s">
        <v>185</v>
      </c>
      <c r="H9" s="96">
        <v>41579.0</v>
      </c>
      <c r="I9" s="24"/>
      <c r="J9" s="23"/>
      <c r="K9" s="24"/>
      <c r="L9" s="24"/>
      <c r="M9" s="3"/>
      <c r="N9" s="3"/>
      <c r="O9" s="3"/>
      <c r="P9" s="3"/>
      <c r="Q9" s="3"/>
      <c r="R9" s="3"/>
      <c r="S9" s="3"/>
      <c r="T9" s="3"/>
      <c r="U9" s="3"/>
      <c r="V9" s="1"/>
    </row>
    <row r="10" ht="17.25" customHeight="1">
      <c r="A10" s="1"/>
      <c r="B10" s="16">
        <v>6.0</v>
      </c>
      <c r="C10" s="24" t="s">
        <v>351</v>
      </c>
      <c r="D10" s="24" t="s">
        <v>352</v>
      </c>
      <c r="E10" s="24">
        <v>1.0</v>
      </c>
      <c r="F10" s="24" t="s">
        <v>340</v>
      </c>
      <c r="G10" s="24" t="s">
        <v>348</v>
      </c>
      <c r="H10" s="96">
        <v>41548.0</v>
      </c>
      <c r="I10" s="24"/>
      <c r="J10" s="39"/>
      <c r="K10" s="24"/>
      <c r="L10" s="24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ht="42.75" customHeight="1">
      <c r="A11" s="1"/>
      <c r="B11" s="16">
        <v>7.0</v>
      </c>
      <c r="C11" s="24" t="s">
        <v>353</v>
      </c>
      <c r="D11" s="24" t="s">
        <v>354</v>
      </c>
      <c r="E11" s="24">
        <v>1.0</v>
      </c>
      <c r="F11" s="24" t="s">
        <v>340</v>
      </c>
      <c r="G11" s="24" t="s">
        <v>355</v>
      </c>
      <c r="H11" s="96">
        <v>41334.0</v>
      </c>
      <c r="I11" s="24"/>
      <c r="J11" s="39"/>
      <c r="K11" s="24"/>
      <c r="L11" s="24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ht="42.0" customHeight="1">
      <c r="A12" s="1"/>
      <c r="B12" s="16">
        <v>8.0</v>
      </c>
      <c r="C12" s="24" t="s">
        <v>356</v>
      </c>
      <c r="D12" s="24" t="s">
        <v>357</v>
      </c>
      <c r="E12" s="24">
        <v>2.0</v>
      </c>
      <c r="F12" s="24" t="s">
        <v>340</v>
      </c>
      <c r="G12" s="24" t="s">
        <v>358</v>
      </c>
      <c r="H12" s="96">
        <v>41061.0</v>
      </c>
      <c r="I12" s="24"/>
      <c r="J12" s="39"/>
      <c r="K12" s="24"/>
      <c r="L12" s="24"/>
      <c r="M12" s="3"/>
      <c r="N12" s="3"/>
      <c r="O12" s="3"/>
      <c r="P12" s="3"/>
      <c r="Q12" s="3"/>
      <c r="R12" s="3"/>
      <c r="S12" s="3"/>
      <c r="T12" s="3"/>
      <c r="U12" s="3"/>
      <c r="V12" s="1"/>
    </row>
    <row r="13" ht="25.5" customHeight="1">
      <c r="A13" s="1"/>
      <c r="B13" s="16">
        <v>9.0</v>
      </c>
      <c r="C13" s="24" t="s">
        <v>359</v>
      </c>
      <c r="D13" s="24" t="s">
        <v>360</v>
      </c>
      <c r="E13" s="24">
        <v>2.0</v>
      </c>
      <c r="F13" s="24" t="s">
        <v>340</v>
      </c>
      <c r="G13" s="24" t="s">
        <v>358</v>
      </c>
      <c r="H13" s="96">
        <v>40969.0</v>
      </c>
      <c r="I13" s="24"/>
      <c r="J13" s="39"/>
      <c r="K13" s="24"/>
      <c r="L13" s="24"/>
      <c r="M13" s="3"/>
      <c r="N13" s="3"/>
      <c r="O13" s="3"/>
      <c r="P13" s="3"/>
      <c r="Q13" s="3"/>
      <c r="R13" s="3"/>
      <c r="S13" s="3"/>
      <c r="T13" s="3"/>
      <c r="U13" s="3"/>
      <c r="V13" s="1"/>
    </row>
    <row r="14" ht="22.5" customHeight="1">
      <c r="A14" s="1"/>
      <c r="B14" s="16">
        <v>10.0</v>
      </c>
      <c r="C14" s="24" t="s">
        <v>361</v>
      </c>
      <c r="D14" s="24" t="s">
        <v>362</v>
      </c>
      <c r="E14" s="24">
        <v>2.0</v>
      </c>
      <c r="F14" s="24" t="s">
        <v>363</v>
      </c>
      <c r="G14" s="24" t="s">
        <v>132</v>
      </c>
      <c r="H14" s="96">
        <v>41671.0</v>
      </c>
      <c r="I14" s="24"/>
      <c r="J14" s="39"/>
      <c r="K14" s="24"/>
      <c r="L14" s="16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24.75" customHeight="1">
      <c r="A15" s="1"/>
      <c r="B15" s="16">
        <v>11.0</v>
      </c>
      <c r="C15" s="24" t="s">
        <v>364</v>
      </c>
      <c r="D15" s="24" t="s">
        <v>365</v>
      </c>
      <c r="E15" s="24">
        <v>2.0</v>
      </c>
      <c r="F15" s="24" t="s">
        <v>363</v>
      </c>
      <c r="G15" s="24" t="s">
        <v>132</v>
      </c>
      <c r="H15" s="96">
        <v>41671.0</v>
      </c>
      <c r="I15" s="24"/>
      <c r="J15" s="39"/>
      <c r="K15" s="24"/>
      <c r="L15" s="16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27.75" customHeight="1">
      <c r="A16" s="1"/>
      <c r="B16" s="16">
        <v>12.0</v>
      </c>
      <c r="C16" s="24" t="s">
        <v>366</v>
      </c>
      <c r="D16" s="24" t="s">
        <v>367</v>
      </c>
      <c r="E16" s="24">
        <v>1.0</v>
      </c>
      <c r="F16" s="24" t="s">
        <v>363</v>
      </c>
      <c r="G16" s="24" t="s">
        <v>132</v>
      </c>
      <c r="H16" s="96">
        <v>42036.0</v>
      </c>
      <c r="I16" s="24"/>
      <c r="J16" s="39"/>
      <c r="K16" s="24"/>
      <c r="L16" s="16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32.25" customHeight="1">
      <c r="A17" s="1"/>
      <c r="B17" s="16">
        <v>13.0</v>
      </c>
      <c r="C17" s="24" t="s">
        <v>368</v>
      </c>
      <c r="D17" s="24" t="s">
        <v>369</v>
      </c>
      <c r="E17" s="24">
        <v>1.0</v>
      </c>
      <c r="F17" s="24" t="s">
        <v>363</v>
      </c>
      <c r="G17" s="24" t="s">
        <v>132</v>
      </c>
      <c r="H17" s="96">
        <v>42036.0</v>
      </c>
      <c r="I17" s="24"/>
      <c r="J17" s="39"/>
      <c r="K17" s="24"/>
      <c r="L17" s="16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36.0" customHeight="1">
      <c r="A18" s="1"/>
      <c r="B18" s="16">
        <v>14.0</v>
      </c>
      <c r="C18" s="24" t="s">
        <v>370</v>
      </c>
      <c r="D18" s="24" t="s">
        <v>371</v>
      </c>
      <c r="E18" s="24">
        <v>1.0</v>
      </c>
      <c r="F18" s="24" t="s">
        <v>363</v>
      </c>
      <c r="G18" s="24" t="s">
        <v>132</v>
      </c>
      <c r="H18" s="96">
        <v>42064.0</v>
      </c>
      <c r="I18" s="24"/>
      <c r="J18" s="39"/>
      <c r="K18" s="16"/>
      <c r="L18" s="16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30.75" customHeight="1">
      <c r="A19" s="1"/>
      <c r="B19" s="16">
        <v>15.0</v>
      </c>
      <c r="C19" s="24" t="s">
        <v>372</v>
      </c>
      <c r="D19" s="24" t="s">
        <v>373</v>
      </c>
      <c r="E19" s="24">
        <v>2.0</v>
      </c>
      <c r="F19" s="24" t="s">
        <v>363</v>
      </c>
      <c r="G19" s="24" t="s">
        <v>374</v>
      </c>
      <c r="H19" s="96">
        <v>41579.0</v>
      </c>
      <c r="I19" s="24"/>
      <c r="J19" s="39"/>
      <c r="K19" s="24"/>
      <c r="L19" s="16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2.75" customHeight="1">
      <c r="A20" s="1"/>
      <c r="B20" s="16">
        <v>16.0</v>
      </c>
      <c r="C20" s="24" t="s">
        <v>375</v>
      </c>
      <c r="D20" s="24" t="s">
        <v>376</v>
      </c>
      <c r="E20" s="24">
        <v>1.0</v>
      </c>
      <c r="F20" s="24" t="s">
        <v>377</v>
      </c>
      <c r="G20" s="24" t="s">
        <v>374</v>
      </c>
      <c r="H20" s="96">
        <v>41579.0</v>
      </c>
      <c r="I20" s="24"/>
      <c r="J20" s="23"/>
      <c r="K20" s="24"/>
      <c r="L20" s="16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3.75" customHeight="1">
      <c r="A21" s="1"/>
      <c r="B21" s="16">
        <v>17.0</v>
      </c>
      <c r="C21" s="24" t="s">
        <v>378</v>
      </c>
      <c r="D21" s="24" t="s">
        <v>379</v>
      </c>
      <c r="E21" s="24">
        <v>2.0</v>
      </c>
      <c r="F21" s="24" t="s">
        <v>377</v>
      </c>
      <c r="G21" s="24" t="s">
        <v>374</v>
      </c>
      <c r="H21" s="96">
        <v>41974.0</v>
      </c>
      <c r="I21" s="24"/>
      <c r="J21" s="39"/>
      <c r="K21" s="16"/>
      <c r="L21" s="16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27.0" customHeight="1">
      <c r="A22" s="1"/>
      <c r="B22" s="16">
        <v>18.0</v>
      </c>
      <c r="C22" s="24" t="s">
        <v>380</v>
      </c>
      <c r="D22" s="24" t="s">
        <v>381</v>
      </c>
      <c r="E22" s="16">
        <v>1.0</v>
      </c>
      <c r="F22" s="24" t="s">
        <v>377</v>
      </c>
      <c r="G22" s="24" t="s">
        <v>374</v>
      </c>
      <c r="H22" s="96">
        <v>42036.0</v>
      </c>
      <c r="I22" s="16"/>
      <c r="J22" s="39"/>
      <c r="K22" s="16"/>
      <c r="L22" s="16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"/>
      <c r="B23" s="16">
        <v>19.0</v>
      </c>
      <c r="C23" s="16" t="s">
        <v>382</v>
      </c>
      <c r="D23" s="16" t="s">
        <v>383</v>
      </c>
      <c r="E23" s="16">
        <v>1.0</v>
      </c>
      <c r="F23" s="16" t="s">
        <v>340</v>
      </c>
      <c r="G23" s="24" t="s">
        <v>384</v>
      </c>
      <c r="H23" s="97">
        <v>41518.0</v>
      </c>
      <c r="I23" s="16"/>
      <c r="J23" s="39"/>
      <c r="K23" s="16"/>
      <c r="L23" s="16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25.5" customHeight="1">
      <c r="A24" s="1"/>
      <c r="B24" s="16">
        <v>20.0</v>
      </c>
      <c r="C24" s="16" t="s">
        <v>385</v>
      </c>
      <c r="D24" s="16" t="s">
        <v>386</v>
      </c>
      <c r="E24" s="16">
        <v>2.0</v>
      </c>
      <c r="F24" s="16" t="s">
        <v>340</v>
      </c>
      <c r="G24" s="24" t="s">
        <v>132</v>
      </c>
      <c r="H24" s="97">
        <v>42217.0</v>
      </c>
      <c r="I24" s="16"/>
      <c r="J24" s="39"/>
      <c r="K24" s="16"/>
      <c r="L24" s="16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31.5" customHeight="1">
      <c r="A25" s="1"/>
      <c r="B25" s="16">
        <v>21.0</v>
      </c>
      <c r="C25" s="16" t="s">
        <v>387</v>
      </c>
      <c r="D25" s="16" t="s">
        <v>388</v>
      </c>
      <c r="E25" s="16">
        <v>1.0</v>
      </c>
      <c r="F25" s="16" t="s">
        <v>340</v>
      </c>
      <c r="G25" s="24" t="s">
        <v>132</v>
      </c>
      <c r="H25" s="97">
        <v>42248.0</v>
      </c>
      <c r="I25" s="16"/>
      <c r="J25" s="39"/>
      <c r="K25" s="16"/>
      <c r="L25" s="16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45.75" customHeight="1">
      <c r="A26" s="1"/>
      <c r="B26" s="16">
        <v>22.0</v>
      </c>
      <c r="C26" s="16" t="s">
        <v>389</v>
      </c>
      <c r="D26" s="24" t="s">
        <v>390</v>
      </c>
      <c r="E26" s="16">
        <v>2.0</v>
      </c>
      <c r="F26" s="24" t="s">
        <v>340</v>
      </c>
      <c r="G26" s="24" t="s">
        <v>355</v>
      </c>
      <c r="H26" s="98">
        <v>42401.0</v>
      </c>
      <c r="I26" s="16"/>
      <c r="J26" s="39"/>
      <c r="K26" s="16"/>
      <c r="L26" s="16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"/>
      <c r="B27" s="16">
        <v>23.0</v>
      </c>
      <c r="C27" s="16" t="s">
        <v>391</v>
      </c>
      <c r="D27" s="24" t="s">
        <v>392</v>
      </c>
      <c r="E27" s="16">
        <v>2.0</v>
      </c>
      <c r="F27" s="24" t="s">
        <v>340</v>
      </c>
      <c r="G27" s="24" t="s">
        <v>355</v>
      </c>
      <c r="H27" s="98">
        <v>42430.0</v>
      </c>
      <c r="I27" s="16"/>
      <c r="J27" s="39"/>
      <c r="K27" s="16"/>
      <c r="L27" s="16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"/>
      <c r="B28" s="16">
        <v>24.0</v>
      </c>
      <c r="C28" s="16" t="s">
        <v>393</v>
      </c>
      <c r="D28" s="24" t="s">
        <v>394</v>
      </c>
      <c r="E28" s="16">
        <v>1.0</v>
      </c>
      <c r="F28" s="24" t="s">
        <v>340</v>
      </c>
      <c r="G28" s="24" t="s">
        <v>355</v>
      </c>
      <c r="H28" s="98">
        <v>42461.0</v>
      </c>
      <c r="I28" s="16"/>
      <c r="J28" s="39"/>
      <c r="K28" s="16"/>
      <c r="L28" s="16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"/>
      <c r="B29" s="16">
        <v>25.0</v>
      </c>
      <c r="C29" s="16" t="s">
        <v>395</v>
      </c>
      <c r="D29" s="24" t="s">
        <v>396</v>
      </c>
      <c r="E29" s="16">
        <v>1.0</v>
      </c>
      <c r="F29" s="24" t="s">
        <v>340</v>
      </c>
      <c r="G29" s="24" t="s">
        <v>355</v>
      </c>
      <c r="H29" s="97">
        <v>42522.0</v>
      </c>
      <c r="I29" s="16"/>
      <c r="J29" s="39"/>
      <c r="K29" s="16"/>
      <c r="L29" s="16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"/>
      <c r="B30" s="16">
        <v>26.0</v>
      </c>
      <c r="C30" s="16" t="s">
        <v>397</v>
      </c>
      <c r="D30" s="24" t="s">
        <v>398</v>
      </c>
      <c r="E30" s="16">
        <v>2.0</v>
      </c>
      <c r="F30" s="24" t="s">
        <v>340</v>
      </c>
      <c r="G30" s="24" t="s">
        <v>355</v>
      </c>
      <c r="H30" s="97">
        <v>42614.0</v>
      </c>
      <c r="I30" s="16"/>
      <c r="J30" s="39"/>
      <c r="K30" s="16"/>
      <c r="L30" s="16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"/>
      <c r="B31" s="1"/>
      <c r="C31" s="1"/>
      <c r="D31" s="1"/>
      <c r="E31" s="1"/>
      <c r="F31" s="1"/>
      <c r="G31" s="1"/>
      <c r="H31" s="9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"/>
      <c r="B32" s="1"/>
      <c r="C32" s="1"/>
      <c r="D32" s="1"/>
      <c r="E32" s="1"/>
      <c r="F32" s="1"/>
      <c r="G32" s="1"/>
      <c r="H32" s="9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custom" allowBlank="1" showErrorMessage="1" sqref="I5:I13 I23:I25">
      <formula1>GTE(LEN(I5),(2))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