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mgm2\Downloads\"/>
    </mc:Choice>
  </mc:AlternateContent>
  <xr:revisionPtr revIDLastSave="0" documentId="13_ncr:1_{640B3140-6CBA-4D1B-B1C3-4E26219D54D4}" xr6:coauthVersionLast="45" xr6:coauthVersionMax="45" xr10:uidLastSave="{00000000-0000-0000-0000-000000000000}"/>
  <bookViews>
    <workbookView xWindow="-108" yWindow="-108" windowWidth="23256" windowHeight="12576" xr2:uid="{00000000-000D-0000-FFFF-FFFF00000000}"/>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5" i="1" l="1"/>
  <c r="X45" i="1"/>
  <c r="W45" i="1"/>
  <c r="V45" i="1"/>
  <c r="U45" i="1"/>
  <c r="T45" i="1"/>
  <c r="S45" i="1"/>
  <c r="R45" i="1"/>
  <c r="Q45" i="1"/>
  <c r="P45" i="1"/>
  <c r="E28" i="1" l="1"/>
  <c r="E27" i="1"/>
  <c r="E26" i="1"/>
  <c r="E25" i="1"/>
  <c r="E24" i="1"/>
  <c r="E23" i="1"/>
  <c r="E22" i="1"/>
  <c r="E21" i="1"/>
  <c r="E20" i="1"/>
  <c r="E19" i="1"/>
  <c r="E7" i="1" l="1"/>
  <c r="E6" i="1"/>
  <c r="E5" i="1"/>
  <c r="E4" i="1"/>
  <c r="E3" i="1"/>
  <c r="E2" i="1"/>
  <c r="E9" i="1"/>
  <c r="E8" i="1"/>
  <c r="D10" i="1"/>
  <c r="E10" i="1" l="1"/>
</calcChain>
</file>

<file path=xl/sharedStrings.xml><?xml version="1.0" encoding="utf-8"?>
<sst xmlns="http://schemas.openxmlformats.org/spreadsheetml/2006/main" count="95" uniqueCount="84">
  <si>
    <t>Area de conocimiento</t>
  </si>
  <si>
    <t>Entorno social</t>
  </si>
  <si>
    <t>No. Materias</t>
  </si>
  <si>
    <t>Materias</t>
  </si>
  <si>
    <t>Porcentaje</t>
  </si>
  <si>
    <t>Matemáticas</t>
  </si>
  <si>
    <t>Arquitectura de computadoras</t>
  </si>
  <si>
    <t>Redes</t>
  </si>
  <si>
    <t>Software de base</t>
  </si>
  <si>
    <t>Programación e ing. SW</t>
  </si>
  <si>
    <t>Tratamiento de información</t>
  </si>
  <si>
    <t>Interacción hombre-máquina</t>
  </si>
  <si>
    <t>Algebra intermedia, geometría analítica, álgebra superior, matemáticas discretas, cálculo diferencial, cálculo integral, álgebra lineal, probabilidad, inferencia estadística</t>
  </si>
  <si>
    <t>Arquitectura y organización de computadoras</t>
  </si>
  <si>
    <t>Interacción humano-computadora</t>
  </si>
  <si>
    <t>TOTAL</t>
  </si>
  <si>
    <t>RSU, cultura maya, innovación tecnológica</t>
  </si>
  <si>
    <t>Redes y seguridad de computadoras, sistemas distribuidos</t>
  </si>
  <si>
    <t>Sistemas operativos, teoria de la computación, teoria de lenguajes de programación</t>
  </si>
  <si>
    <t>Administración de proyectos I y II, diseño de base de datos</t>
  </si>
  <si>
    <t>Programación estructurada, programación orientada a objetos, diseño de sw, contrucción de sw, desarrollo de aplicaciones web, algoritmia, mantenimiento de software, seguramiento de calidad de software, verificación y validació de sw, fundamentos de sw, experimentación en ingeniería de sw, arquitectura de sw, métricas de sw, estructura de base de datos, requisitos de software</t>
  </si>
  <si>
    <t>Area</t>
  </si>
  <si>
    <t>Computing essentials</t>
  </si>
  <si>
    <t>SW desing</t>
  </si>
  <si>
    <t>Mathematical and engineering fundaments</t>
  </si>
  <si>
    <t>SW verification and validation</t>
  </si>
  <si>
    <t>Professional practice</t>
  </si>
  <si>
    <t>SW process</t>
  </si>
  <si>
    <t>SW modeling and analysis</t>
  </si>
  <si>
    <t xml:space="preserve">SW quality </t>
  </si>
  <si>
    <t>Requirements analysis and specification</t>
  </si>
  <si>
    <t>No. Materias recomendo</t>
  </si>
  <si>
    <t>No. Horas recomendado</t>
  </si>
  <si>
    <t>No. Horas</t>
  </si>
  <si>
    <t>Porcentajes</t>
  </si>
  <si>
    <t>Security</t>
  </si>
  <si>
    <t>Algoritmia(72)
Arquitectura y Organización de Computadoras(72)
Arquitecturas de software (72)
Construcción de software (72)
Desarrollo de App Web (72)
Diseño de bases de datos (72)
Diseño de software (72)
Fundamentos de ingeniería (64)
Programación estructurada y orientada a objetos (72)
Teoría de Lenguajes (64)</t>
  </si>
  <si>
    <t>Fundamentos de ingeniería en software 64hrs
Programación estructurada 72hrs
Teoría de la computación 72hrs
Diseño de software 72hrs
Teoría y lenguaje de programación 64hrs
Verificación y validación de datos 64hrs
Sistemas distribuidos 72hrs</t>
  </si>
  <si>
    <t>Aseguramiento de calidad del software 72hrs
Verificación y validación de software 64hrs
Mantenimiento de software 72hrs</t>
  </si>
  <si>
    <t>Algebra Intermedia 64
Geometria Analitica 64
 Matematicas Discretas 72
 Probabilidad 72
 Arquitectura y organizacion de computadoras 72
 Inferencia estadistica 72
 Requisitos de software 
 Adminnistracion de proyectos I 72
Administracion de proyectos II 64</t>
  </si>
  <si>
    <t xml:space="preserve">Aseguramiento de la calidad del Software: 72
Requisitos de Software: 72
Verificación y Validación de software: 64
Mantenimiento de Software: 72
</t>
  </si>
  <si>
    <t>Diseño de Software: 112
Arquitecturas de Software: 112
Construcción de Software: 112
Métricas de Software: 112</t>
  </si>
  <si>
    <t>Redes y seguridad de computadoras 72
Verificacion y validacion de software 64</t>
  </si>
  <si>
    <t xml:space="preserve">Diseño de SW(72)
Diseño de base de datos(72)
Sistemas operativos (72)
</t>
  </si>
  <si>
    <t>Interacción humano-computadora (72)
Requisitos de SW(72)</t>
  </si>
  <si>
    <t>Algoritmia(72)</t>
  </si>
  <si>
    <t>Arquitectura y Organización de Computadoras(72)</t>
  </si>
  <si>
    <t>Fundamentos de ingeniería (64)</t>
  </si>
  <si>
    <t>Teoría de Lenguajes (64)</t>
  </si>
  <si>
    <t>Diseño de base de datos(72)</t>
  </si>
  <si>
    <t>Sistemas operativos (72)</t>
  </si>
  <si>
    <t>Algebra Intermedia 64</t>
  </si>
  <si>
    <t>Geometria Analitica 64</t>
  </si>
  <si>
    <t xml:space="preserve"> Matematicas Discretas 72</t>
  </si>
  <si>
    <t xml:space="preserve"> Probabilidad 72</t>
  </si>
  <si>
    <t xml:space="preserve"> Inferencia estadistica 72</t>
  </si>
  <si>
    <t>Administracion de proyectos II 64</t>
  </si>
  <si>
    <t>Verificación y Validación de software: 64</t>
  </si>
  <si>
    <t>Mantenimiento de Software: 72</t>
  </si>
  <si>
    <t>Programación estructurada 72hrs</t>
  </si>
  <si>
    <t>Teoría de la computación 72hrs</t>
  </si>
  <si>
    <t>Sistemas distribuidos 72hrs</t>
  </si>
  <si>
    <t>Interacción humano-computadora (72)</t>
  </si>
  <si>
    <t>Requisitos de SW(72)</t>
  </si>
  <si>
    <t>Redes y seguridad de computadoras 72</t>
  </si>
  <si>
    <t>Diseño de Software (72)</t>
  </si>
  <si>
    <t xml:space="preserve"> Administracion de proyectos I 72</t>
  </si>
  <si>
    <t>Estructura de datos (72)</t>
  </si>
  <si>
    <t>Desarrollo de aplicaciones web (72)</t>
  </si>
  <si>
    <t>Algebra superior (72)</t>
  </si>
  <si>
    <t>Calculo diferencial (72)</t>
  </si>
  <si>
    <t>Calculo integral (72)</t>
  </si>
  <si>
    <t>Algebra lineal (72)</t>
  </si>
  <si>
    <t>Experimentacion en ingenieria de software (72)</t>
  </si>
  <si>
    <t>Arquitecturas de Software: (72)</t>
  </si>
  <si>
    <t>Construcción de Software: (72)</t>
  </si>
  <si>
    <t>Métricas de Software: (72)</t>
  </si>
  <si>
    <t>Aseguramiento de calidad del software (72)</t>
  </si>
  <si>
    <t>Programacion orientada a objetos (72)</t>
  </si>
  <si>
    <t>Cultura maya (48)</t>
  </si>
  <si>
    <t>Responsabilidad social universitaria (48)</t>
  </si>
  <si>
    <t>Innovacion tecnologica (64)</t>
  </si>
  <si>
    <t>TOTAL HORAS</t>
  </si>
  <si>
    <t>TOTAL HORAS RECOMENDADAS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</si>
</sst>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rgb="FFFFFF00"/>
        <bgColor indexed="64"/>
      </patternFill>
    </fill>
  </fills>
  <borders count="9">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vertical="center"/>
    </xf>
    <xf numFmtId="10" fontId="0" fillId="0" borderId="0" xfId="0" applyNumberFormat="1"/>
    <xf numFmtId="10" fontId="0" fillId="0" borderId="0" xfId="0" applyNumberFormat="1" applyAlignment="1">
      <alignment horizontal="center" vertical="center"/>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left"/>
    </xf>
    <xf numFmtId="9" fontId="0" fillId="0" borderId="0" xfId="1" applyFont="1"/>
    <xf numFmtId="0" fontId="0" fillId="0" borderId="0" xfId="0" applyFill="1" applyBorder="1" applyAlignment="1">
      <alignment horizontal="center" wrapText="1"/>
    </xf>
    <xf numFmtId="0" fontId="0" fillId="2" borderId="4" xfId="0" applyFill="1" applyBorder="1"/>
    <xf numFmtId="0" fontId="0" fillId="0" borderId="1" xfId="0" applyFill="1" applyBorder="1" applyAlignment="1">
      <alignment horizontal="center" wrapText="1"/>
    </xf>
    <xf numFmtId="0" fontId="0" fillId="0" borderId="0" xfId="0" applyBorder="1"/>
    <xf numFmtId="0" fontId="0" fillId="0" borderId="0" xfId="0" applyFill="1" applyBorder="1"/>
    <xf numFmtId="0" fontId="0" fillId="0" borderId="2" xfId="0" applyFill="1" applyBorder="1" applyAlignment="1">
      <alignment horizontal="center" wrapText="1"/>
    </xf>
    <xf numFmtId="0" fontId="0" fillId="0" borderId="2" xfId="0" applyFill="1" applyBorder="1"/>
    <xf numFmtId="0" fontId="0" fillId="0" borderId="1" xfId="0" applyFill="1" applyBorder="1"/>
    <xf numFmtId="0" fontId="0" fillId="0" borderId="3" xfId="0" applyFill="1" applyBorder="1"/>
    <xf numFmtId="0" fontId="0" fillId="0" borderId="4" xfId="0" applyFill="1" applyBorder="1"/>
    <xf numFmtId="0" fontId="0" fillId="0" borderId="5" xfId="0" applyFont="1" applyFill="1" applyBorder="1"/>
    <xf numFmtId="0" fontId="0" fillId="2" borderId="3" xfId="0" applyFill="1" applyBorder="1"/>
    <xf numFmtId="0" fontId="0" fillId="2" borderId="5" xfId="0" applyFill="1" applyBorder="1"/>
    <xf numFmtId="0" fontId="0" fillId="3" borderId="6" xfId="0" applyFill="1" applyBorder="1"/>
    <xf numFmtId="0" fontId="0" fillId="3" borderId="7" xfId="0" applyFill="1" applyBorder="1"/>
    <xf numFmtId="0" fontId="0" fillId="3" borderId="8" xfId="0" applyFill="1" applyBorder="1"/>
  </cellXfs>
  <cellStyles count="2">
    <cellStyle name="Normal" xfId="0" builtinId="0"/>
    <cellStyle name="Porcentaje" xfId="1" builtinId="5"/>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theme="2" tint="-0.24994659260841701"/>
          <bgColor theme="9" tint="0.79995117038483843"/>
        </patternFill>
      </fill>
    </dxf>
    <dxf>
      <fill>
        <patternFill>
          <bgColor rgb="FFFF0000"/>
        </patternFill>
      </fill>
    </dxf>
    <dxf>
      <fill>
        <patternFill>
          <bgColor theme="0" tint="-0.499984740745262"/>
        </patternFill>
      </fill>
    </dxf>
    <dxf>
      <fill>
        <patternFill>
          <bgColor theme="3" tint="0.59996337778862885"/>
        </patternFill>
      </fill>
    </dxf>
    <dxf>
      <fill>
        <patternFill>
          <bgColor theme="5" tint="-0.24994659260841701"/>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theme="7"/>
        </patternFill>
      </fill>
    </dxf>
    <dxf>
      <fill>
        <patternFill>
          <bgColor rgb="FF7030A0"/>
        </patternFill>
      </fill>
    </dxf>
    <dxf>
      <numFmt numFmtId="0" formatCode="General"/>
    </dxf>
    <dxf>
      <alignment horizontal="general" vertical="bottom" textRotation="0" wrapText="1" indent="0" justifyLastLine="0" shrinkToFit="0" readingOrder="0"/>
    </dxf>
    <dxf>
      <numFmt numFmtId="14"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E10" totalsRowShown="0">
  <autoFilter ref="A1:E10" xr:uid="{00000000-0009-0000-0100-000001000000}"/>
  <tableColumns count="5">
    <tableColumn id="1" xr3:uid="{00000000-0010-0000-0000-000001000000}" name="Area de conocimiento"/>
    <tableColumn id="2" xr3:uid="{00000000-0010-0000-0000-000002000000}" name="Materias" dataDxfId="19"/>
    <tableColumn id="6" xr3:uid="{00000000-0010-0000-0000-000006000000}" name="No. Materias recomendo" dataDxfId="18"/>
    <tableColumn id="3" xr3:uid="{00000000-0010-0000-0000-000003000000}" name="No. Materias" dataDxfId="17"/>
    <tableColumn id="4" xr3:uid="{00000000-0010-0000-0000-000004000000}" name="Porcentaje"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18:E28" totalsRowShown="0">
  <autoFilter ref="A18:E28" xr:uid="{00000000-0009-0000-0100-000003000000}"/>
  <tableColumns count="5">
    <tableColumn id="1" xr3:uid="{00000000-0010-0000-0100-000001000000}" name="Area" dataDxfId="15"/>
    <tableColumn id="2" xr3:uid="{00000000-0010-0000-0100-000002000000}" name="Materias"/>
    <tableColumn id="3" xr3:uid="{00000000-0010-0000-0100-000003000000}" name="No. Horas recomendado"/>
    <tableColumn id="4" xr3:uid="{00000000-0010-0000-0100-000004000000}" name="No. Horas"/>
    <tableColumn id="5" xr3:uid="{00000000-0010-0000-0100-000005000000}" name="Porcentajes" dataDxfId="14">
      <calculatedColumnFormula>D19/C19</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
  <sheetViews>
    <sheetView tabSelected="1" topLeftCell="L29" zoomScale="60" zoomScaleNormal="60" workbookViewId="0">
      <selection activeCell="Q41" sqref="Q41"/>
    </sheetView>
  </sheetViews>
  <sheetFormatPr baseColWidth="10" defaultRowHeight="14.4" x14ac:dyDescent="0.3"/>
  <cols>
    <col min="1" max="1" width="21.33203125" customWidth="1"/>
    <col min="2" max="2" width="39.88671875" customWidth="1"/>
    <col min="3" max="3" width="25.5546875" bestFit="1" customWidth="1"/>
    <col min="4" max="4" width="13.88671875" customWidth="1"/>
    <col min="5" max="5" width="13.5546875" customWidth="1"/>
    <col min="14" max="14" width="30.6640625" customWidth="1"/>
    <col min="15" max="15" width="11.6640625" customWidth="1"/>
    <col min="16" max="16" width="30" customWidth="1"/>
    <col min="17" max="17" width="26.6640625" customWidth="1"/>
    <col min="18" max="18" width="47.88671875" customWidth="1"/>
    <col min="19" max="19" width="28.33203125" customWidth="1"/>
    <col min="20" max="20" width="33.6640625" customWidth="1"/>
    <col min="21" max="22" width="29.77734375" customWidth="1"/>
    <col min="23" max="23" width="29.109375" customWidth="1"/>
    <col min="24" max="24" width="20.5546875" customWidth="1"/>
    <col min="25" max="25" width="31.33203125" customWidth="1"/>
  </cols>
  <sheetData>
    <row r="1" spans="1:7" x14ac:dyDescent="0.3">
      <c r="A1" t="s">
        <v>0</v>
      </c>
      <c r="B1" t="s">
        <v>3</v>
      </c>
      <c r="C1" t="s">
        <v>31</v>
      </c>
      <c r="D1" t="s">
        <v>2</v>
      </c>
      <c r="E1" s="4" t="s">
        <v>4</v>
      </c>
      <c r="F1" s="4"/>
      <c r="G1" s="4"/>
    </row>
    <row r="2" spans="1:7" x14ac:dyDescent="0.3">
      <c r="A2" s="2" t="s">
        <v>1</v>
      </c>
      <c r="B2" s="1" t="s">
        <v>16</v>
      </c>
      <c r="C2" s="1"/>
      <c r="D2" s="3">
        <v>3</v>
      </c>
      <c r="E2" s="5">
        <f t="shared" ref="E2:E6" si="0">D2/37</f>
        <v>8.1081081081081086E-2</v>
      </c>
      <c r="F2" s="4"/>
      <c r="G2" s="4"/>
    </row>
    <row r="3" spans="1:7" ht="57.6" x14ac:dyDescent="0.3">
      <c r="A3" s="9" t="s">
        <v>5</v>
      </c>
      <c r="B3" s="1" t="s">
        <v>12</v>
      </c>
      <c r="C3" s="1"/>
      <c r="D3" s="3">
        <v>9</v>
      </c>
      <c r="E3" s="5">
        <f t="shared" si="0"/>
        <v>0.24324324324324326</v>
      </c>
      <c r="F3" s="4"/>
      <c r="G3" s="4"/>
    </row>
    <row r="4" spans="1:7" ht="28.8" x14ac:dyDescent="0.3">
      <c r="A4" s="1" t="s">
        <v>6</v>
      </c>
      <c r="B4" s="1" t="s">
        <v>13</v>
      </c>
      <c r="C4" s="1"/>
      <c r="D4" s="3">
        <v>1</v>
      </c>
      <c r="E4" s="5">
        <f t="shared" si="0"/>
        <v>2.7027027027027029E-2</v>
      </c>
    </row>
    <row r="5" spans="1:7" ht="28.8" x14ac:dyDescent="0.3">
      <c r="A5" t="s">
        <v>7</v>
      </c>
      <c r="B5" s="1" t="s">
        <v>17</v>
      </c>
      <c r="C5" s="1"/>
      <c r="D5" s="3">
        <v>2</v>
      </c>
      <c r="E5" s="5">
        <f t="shared" si="0"/>
        <v>5.4054054054054057E-2</v>
      </c>
    </row>
    <row r="6" spans="1:7" ht="28.8" x14ac:dyDescent="0.3">
      <c r="A6" t="s">
        <v>8</v>
      </c>
      <c r="B6" s="1" t="s">
        <v>18</v>
      </c>
      <c r="C6" s="1"/>
      <c r="D6" s="3">
        <v>3</v>
      </c>
      <c r="E6" s="5">
        <f t="shared" si="0"/>
        <v>8.1081081081081086E-2</v>
      </c>
    </row>
    <row r="7" spans="1:7" ht="150" customHeight="1" x14ac:dyDescent="0.3">
      <c r="A7" s="7" t="s">
        <v>9</v>
      </c>
      <c r="B7" s="6" t="s">
        <v>20</v>
      </c>
      <c r="C7" s="6"/>
      <c r="D7" s="3">
        <v>16</v>
      </c>
      <c r="E7" s="5">
        <f>D7/37</f>
        <v>0.43243243243243246</v>
      </c>
    </row>
    <row r="8" spans="1:7" ht="28.8" x14ac:dyDescent="0.3">
      <c r="A8" s="6" t="s">
        <v>10</v>
      </c>
      <c r="B8" s="6" t="s">
        <v>19</v>
      </c>
      <c r="C8" s="6"/>
      <c r="D8" s="3">
        <v>2</v>
      </c>
      <c r="E8" s="5">
        <f>D8/37</f>
        <v>5.4054054054054057E-2</v>
      </c>
    </row>
    <row r="9" spans="1:7" ht="28.8" x14ac:dyDescent="0.3">
      <c r="A9" s="1" t="s">
        <v>11</v>
      </c>
      <c r="B9" s="1" t="s">
        <v>14</v>
      </c>
      <c r="C9" s="1"/>
      <c r="D9" s="3">
        <v>1</v>
      </c>
      <c r="E9" s="5">
        <f>D9/37</f>
        <v>2.7027027027027029E-2</v>
      </c>
    </row>
    <row r="10" spans="1:7" x14ac:dyDescent="0.3">
      <c r="B10" s="1" t="s">
        <v>15</v>
      </c>
      <c r="C10" s="1"/>
      <c r="D10" s="3">
        <f>SUM(D2:D9)</f>
        <v>37</v>
      </c>
      <c r="E10" s="5">
        <f>SUM(E2:E9)</f>
        <v>1</v>
      </c>
    </row>
    <row r="11" spans="1:7" x14ac:dyDescent="0.3">
      <c r="B11" s="1"/>
      <c r="C11" s="1"/>
      <c r="D11" s="3"/>
      <c r="E11" s="5"/>
    </row>
    <row r="12" spans="1:7" x14ac:dyDescent="0.3">
      <c r="B12" s="1"/>
      <c r="C12" s="1"/>
      <c r="D12" s="3"/>
      <c r="E12" s="5"/>
    </row>
    <row r="13" spans="1:7" x14ac:dyDescent="0.3">
      <c r="B13" s="1"/>
      <c r="C13" s="1"/>
      <c r="D13" s="3"/>
      <c r="E13" s="5"/>
    </row>
    <row r="14" spans="1:7" x14ac:dyDescent="0.3">
      <c r="B14" s="1"/>
      <c r="C14" s="1"/>
      <c r="D14" s="3"/>
      <c r="E14" s="5"/>
    </row>
    <row r="15" spans="1:7" x14ac:dyDescent="0.3">
      <c r="B15" s="1"/>
      <c r="C15" s="1"/>
      <c r="D15" s="3"/>
      <c r="E15" s="5"/>
    </row>
    <row r="16" spans="1:7" x14ac:dyDescent="0.3">
      <c r="B16" s="1"/>
      <c r="C16" s="1"/>
      <c r="D16" s="3"/>
      <c r="E16" s="5"/>
    </row>
    <row r="18" spans="1:25" x14ac:dyDescent="0.3">
      <c r="A18" t="s">
        <v>21</v>
      </c>
      <c r="B18" t="s">
        <v>3</v>
      </c>
      <c r="C18" t="s">
        <v>32</v>
      </c>
      <c r="D18" t="s">
        <v>33</v>
      </c>
      <c r="E18" t="s">
        <v>34</v>
      </c>
    </row>
    <row r="19" spans="1:25" ht="172.8" x14ac:dyDescent="0.3">
      <c r="A19" t="s">
        <v>22</v>
      </c>
      <c r="B19" s="1" t="s">
        <v>36</v>
      </c>
      <c r="C19" s="8">
        <v>152</v>
      </c>
      <c r="D19" s="8">
        <v>776</v>
      </c>
      <c r="E19" s="10">
        <f t="shared" ref="E19:E28" si="1">D19/C19</f>
        <v>5.1052631578947372</v>
      </c>
    </row>
    <row r="20" spans="1:25" ht="46.5" customHeight="1" x14ac:dyDescent="0.3">
      <c r="A20" s="9" t="s">
        <v>23</v>
      </c>
      <c r="B20" s="6" t="s">
        <v>43</v>
      </c>
      <c r="C20" s="8">
        <v>48</v>
      </c>
      <c r="D20" s="8">
        <v>216</v>
      </c>
      <c r="E20" s="10">
        <f t="shared" si="1"/>
        <v>4.5</v>
      </c>
    </row>
    <row r="21" spans="1:25" ht="144" x14ac:dyDescent="0.3">
      <c r="A21" s="1" t="s">
        <v>24</v>
      </c>
      <c r="B21" s="1" t="s">
        <v>39</v>
      </c>
      <c r="C21" s="8">
        <v>80</v>
      </c>
      <c r="D21" s="8">
        <v>624</v>
      </c>
      <c r="E21" s="10">
        <f t="shared" si="1"/>
        <v>7.8</v>
      </c>
    </row>
    <row r="22" spans="1:25" ht="62.25" customHeight="1" x14ac:dyDescent="0.3">
      <c r="A22" s="1" t="s">
        <v>25</v>
      </c>
      <c r="B22" s="6" t="s">
        <v>40</v>
      </c>
      <c r="C22" s="8">
        <v>37</v>
      </c>
      <c r="D22" s="8">
        <v>280</v>
      </c>
      <c r="E22" s="10">
        <f t="shared" si="1"/>
        <v>7.5675675675675675</v>
      </c>
    </row>
    <row r="23" spans="1:25" x14ac:dyDescent="0.3">
      <c r="A23" t="s">
        <v>26</v>
      </c>
      <c r="C23" s="8">
        <v>29</v>
      </c>
      <c r="D23" s="8">
        <v>320</v>
      </c>
      <c r="E23" s="10">
        <f t="shared" si="1"/>
        <v>11.03448275862069</v>
      </c>
    </row>
    <row r="24" spans="1:25" ht="57.6" x14ac:dyDescent="0.3">
      <c r="A24" t="s">
        <v>27</v>
      </c>
      <c r="B24" s="1" t="s">
        <v>41</v>
      </c>
      <c r="C24" s="8">
        <v>33</v>
      </c>
      <c r="D24" s="8"/>
      <c r="E24" s="10">
        <f t="shared" si="1"/>
        <v>0</v>
      </c>
    </row>
    <row r="25" spans="1:25" ht="100.8" x14ac:dyDescent="0.3">
      <c r="A25" s="1" t="s">
        <v>28</v>
      </c>
      <c r="B25" s="1" t="s">
        <v>37</v>
      </c>
      <c r="C25" s="8">
        <v>28</v>
      </c>
      <c r="D25" s="8">
        <v>480</v>
      </c>
      <c r="E25" s="10">
        <f t="shared" si="1"/>
        <v>17.142857142857142</v>
      </c>
    </row>
    <row r="26" spans="1:25" ht="86.25" customHeight="1" x14ac:dyDescent="0.3">
      <c r="A26" s="1" t="s">
        <v>29</v>
      </c>
      <c r="B26" s="6" t="s">
        <v>38</v>
      </c>
      <c r="C26" s="8">
        <v>10</v>
      </c>
      <c r="D26" s="8">
        <v>208</v>
      </c>
      <c r="E26" s="10">
        <f t="shared" si="1"/>
        <v>20.8</v>
      </c>
    </row>
    <row r="27" spans="1:25" ht="48.75" customHeight="1" x14ac:dyDescent="0.3">
      <c r="A27" s="1" t="s">
        <v>30</v>
      </c>
      <c r="B27" s="1" t="s">
        <v>44</v>
      </c>
      <c r="C27" s="8">
        <v>30</v>
      </c>
      <c r="D27" s="8">
        <v>144</v>
      </c>
      <c r="E27" s="10">
        <f t="shared" si="1"/>
        <v>4.8</v>
      </c>
    </row>
    <row r="28" spans="1:25" ht="28.8" x14ac:dyDescent="0.3">
      <c r="A28" s="1" t="s">
        <v>35</v>
      </c>
      <c r="B28" s="1" t="s">
        <v>42</v>
      </c>
      <c r="C28" s="8">
        <v>20</v>
      </c>
      <c r="D28" s="8">
        <v>136</v>
      </c>
      <c r="E28" s="10">
        <f t="shared" si="1"/>
        <v>6.8</v>
      </c>
    </row>
    <row r="29" spans="1:25" ht="3" customHeight="1" x14ac:dyDescent="0.3"/>
    <row r="30" spans="1:25" hidden="1" x14ac:dyDescent="0.3"/>
    <row r="31" spans="1:25" ht="76.8" customHeight="1" thickBot="1" x14ac:dyDescent="0.35"/>
    <row r="32" spans="1:25" ht="25.2" customHeight="1" thickBot="1" x14ac:dyDescent="0.35">
      <c r="P32" s="19" t="s">
        <v>22</v>
      </c>
      <c r="Q32" s="20" t="s">
        <v>23</v>
      </c>
      <c r="R32" s="20" t="s">
        <v>24</v>
      </c>
      <c r="S32" s="20" t="s">
        <v>25</v>
      </c>
      <c r="T32" s="20" t="s">
        <v>27</v>
      </c>
      <c r="U32" s="20" t="s">
        <v>28</v>
      </c>
      <c r="V32" s="20" t="s">
        <v>29</v>
      </c>
      <c r="W32" s="20" t="s">
        <v>30</v>
      </c>
      <c r="X32" s="20" t="s">
        <v>35</v>
      </c>
      <c r="Y32" s="21" t="s">
        <v>26</v>
      </c>
    </row>
    <row r="33" spans="14:27" ht="28.8" x14ac:dyDescent="0.3">
      <c r="P33" s="13" t="s">
        <v>45</v>
      </c>
      <c r="Q33" s="11" t="s">
        <v>65</v>
      </c>
      <c r="R33" s="11" t="s">
        <v>51</v>
      </c>
      <c r="S33" s="11" t="s">
        <v>57</v>
      </c>
      <c r="T33" s="11" t="s">
        <v>74</v>
      </c>
      <c r="U33" s="11" t="s">
        <v>59</v>
      </c>
      <c r="V33" s="11" t="s">
        <v>77</v>
      </c>
      <c r="W33" s="11" t="s">
        <v>62</v>
      </c>
      <c r="X33" s="11" t="s">
        <v>64</v>
      </c>
      <c r="Y33" s="16" t="s">
        <v>79</v>
      </c>
    </row>
    <row r="34" spans="14:27" ht="69.599999999999994" customHeight="1" x14ac:dyDescent="0.3">
      <c r="P34" s="13" t="s">
        <v>46</v>
      </c>
      <c r="Q34" s="11" t="s">
        <v>49</v>
      </c>
      <c r="R34" s="11" t="s">
        <v>52</v>
      </c>
      <c r="S34" s="11" t="s">
        <v>58</v>
      </c>
      <c r="T34" s="11" t="s">
        <v>75</v>
      </c>
      <c r="U34" s="11" t="s">
        <v>60</v>
      </c>
      <c r="V34" s="11"/>
      <c r="W34" s="11" t="s">
        <v>63</v>
      </c>
      <c r="X34" s="11"/>
      <c r="Y34" s="16" t="s">
        <v>80</v>
      </c>
      <c r="Z34" s="1"/>
    </row>
    <row r="35" spans="14:27" ht="55.8" customHeight="1" x14ac:dyDescent="0.3">
      <c r="P35" s="13" t="s">
        <v>47</v>
      </c>
      <c r="Q35" s="11" t="s">
        <v>50</v>
      </c>
      <c r="R35" s="11" t="s">
        <v>53</v>
      </c>
      <c r="S35" s="11" t="s">
        <v>73</v>
      </c>
      <c r="T35" s="11" t="s">
        <v>76</v>
      </c>
      <c r="U35" s="11" t="s">
        <v>61</v>
      </c>
      <c r="V35" s="11"/>
      <c r="W35" s="11"/>
      <c r="X35" s="11"/>
      <c r="Y35" s="17" t="s">
        <v>81</v>
      </c>
      <c r="Z35" s="1"/>
      <c r="AA35" s="1"/>
    </row>
    <row r="36" spans="14:27" ht="67.8" customHeight="1" x14ac:dyDescent="0.3">
      <c r="P36" s="13" t="s">
        <v>48</v>
      </c>
      <c r="Q36" s="11" t="s">
        <v>68</v>
      </c>
      <c r="R36" s="11" t="s">
        <v>54</v>
      </c>
      <c r="S36" s="15"/>
      <c r="T36" s="15"/>
      <c r="U36" s="11" t="s">
        <v>78</v>
      </c>
      <c r="V36" s="11"/>
      <c r="W36" s="11"/>
      <c r="X36" s="11"/>
      <c r="Y36" s="16" t="s">
        <v>66</v>
      </c>
      <c r="Z36" s="1"/>
      <c r="AA36" s="1"/>
    </row>
    <row r="37" spans="14:27" ht="59.4" customHeight="1" x14ac:dyDescent="0.3">
      <c r="P37" s="13" t="s">
        <v>67</v>
      </c>
      <c r="Q37" s="11"/>
      <c r="R37" s="11" t="s">
        <v>55</v>
      </c>
      <c r="S37" s="11"/>
      <c r="T37" s="11"/>
      <c r="U37" s="11"/>
      <c r="V37" s="11"/>
      <c r="W37" s="11"/>
      <c r="X37" s="11"/>
      <c r="Y37" s="16" t="s">
        <v>56</v>
      </c>
      <c r="Z37" s="1"/>
      <c r="AA37" s="1"/>
    </row>
    <row r="38" spans="14:27" ht="58.8" customHeight="1" x14ac:dyDescent="0.3">
      <c r="P38" s="13"/>
      <c r="Q38" s="11"/>
      <c r="R38" s="11" t="s">
        <v>69</v>
      </c>
      <c r="S38" s="11"/>
      <c r="T38" s="11"/>
      <c r="U38" s="11"/>
      <c r="V38" s="11"/>
      <c r="W38" s="11"/>
      <c r="X38" s="11"/>
      <c r="Y38" s="17"/>
      <c r="Z38" s="1"/>
      <c r="AA38" s="1"/>
    </row>
    <row r="39" spans="14:27" ht="53.4" customHeight="1" x14ac:dyDescent="0.3">
      <c r="P39" s="18"/>
      <c r="Q39" s="11"/>
      <c r="R39" s="11" t="s">
        <v>70</v>
      </c>
      <c r="S39" s="11"/>
      <c r="T39" s="11"/>
      <c r="U39" s="15"/>
      <c r="V39" s="11"/>
      <c r="W39" s="11"/>
      <c r="X39" s="11"/>
      <c r="Y39" s="17"/>
      <c r="Z39" s="1"/>
      <c r="AA39" s="1"/>
    </row>
    <row r="40" spans="14:27" ht="40.200000000000003" customHeight="1" x14ac:dyDescent="0.3">
      <c r="P40" s="18"/>
      <c r="Q40" s="11"/>
      <c r="R40" s="11" t="s">
        <v>71</v>
      </c>
      <c r="S40" s="11"/>
      <c r="T40" s="11"/>
      <c r="U40" s="11"/>
      <c r="V40" s="11"/>
      <c r="W40" s="11"/>
      <c r="X40" s="11"/>
      <c r="Y40" s="17"/>
      <c r="Z40" s="1"/>
      <c r="AA40" s="1"/>
    </row>
    <row r="41" spans="14:27" ht="46.2" customHeight="1" x14ac:dyDescent="0.3">
      <c r="P41" s="18"/>
      <c r="Q41" s="11"/>
      <c r="R41" s="11" t="s">
        <v>72</v>
      </c>
      <c r="S41" s="11"/>
      <c r="T41" s="11"/>
      <c r="U41" s="11"/>
      <c r="V41" s="11"/>
      <c r="W41" s="11"/>
      <c r="X41" s="11"/>
      <c r="Y41" s="17"/>
      <c r="Z41" s="1"/>
      <c r="AA41" s="1"/>
    </row>
    <row r="42" spans="14:27" ht="30.6" customHeight="1" x14ac:dyDescent="0.3">
      <c r="P42" s="18"/>
      <c r="Q42" s="11"/>
      <c r="R42" s="14"/>
      <c r="S42" s="11"/>
      <c r="T42" s="11"/>
      <c r="U42" s="11"/>
      <c r="V42" s="11"/>
      <c r="W42" s="11"/>
      <c r="X42" s="11"/>
      <c r="Y42" s="17"/>
    </row>
    <row r="43" spans="14:27" ht="29.4" customHeight="1" thickBot="1" x14ac:dyDescent="0.35">
      <c r="P43" s="18"/>
      <c r="Q43" s="15"/>
      <c r="R43" s="14"/>
      <c r="S43" s="15"/>
      <c r="T43" s="15"/>
      <c r="U43" s="15"/>
      <c r="V43" s="15"/>
      <c r="W43" s="15"/>
      <c r="X43" s="15"/>
      <c r="Y43" s="17"/>
    </row>
    <row r="44" spans="14:27" ht="15" thickBot="1" x14ac:dyDescent="0.35">
      <c r="N44" s="22" t="s">
        <v>82</v>
      </c>
      <c r="O44" s="12"/>
      <c r="P44" s="22">
        <v>152</v>
      </c>
      <c r="Q44" s="12">
        <v>48</v>
      </c>
      <c r="R44" s="12">
        <v>80</v>
      </c>
      <c r="S44" s="12">
        <v>37</v>
      </c>
      <c r="T44" s="12">
        <v>33</v>
      </c>
      <c r="U44" s="12">
        <v>28</v>
      </c>
      <c r="V44" s="12">
        <v>10</v>
      </c>
      <c r="W44" s="12">
        <v>30</v>
      </c>
      <c r="X44" s="12">
        <v>20</v>
      </c>
      <c r="Y44" s="23">
        <v>29</v>
      </c>
    </row>
    <row r="45" spans="14:27" ht="15" thickBot="1" x14ac:dyDescent="0.35">
      <c r="N45" s="24" t="s">
        <v>83</v>
      </c>
      <c r="O45" s="25"/>
      <c r="P45" s="24">
        <f>72+72+64+64+72</f>
        <v>344</v>
      </c>
      <c r="Q45" s="25">
        <f>72+72+72+72</f>
        <v>288</v>
      </c>
      <c r="R45" s="25">
        <f>64+64+(7*72)</f>
        <v>632</v>
      </c>
      <c r="S45" s="25">
        <f>72+72+64</f>
        <v>208</v>
      </c>
      <c r="T45" s="25">
        <f>72+72+72</f>
        <v>216</v>
      </c>
      <c r="U45" s="25">
        <f>72+72+72+72</f>
        <v>288</v>
      </c>
      <c r="V45" s="25">
        <f>72</f>
        <v>72</v>
      </c>
      <c r="W45" s="25">
        <f>72+72</f>
        <v>144</v>
      </c>
      <c r="X45" s="25">
        <f>72</f>
        <v>72</v>
      </c>
      <c r="Y45" s="26">
        <f>48+48+64+72+64</f>
        <v>296</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Adrián Chay</dc:creator>
  <cp:lastModifiedBy>Luis Villanueva</cp:lastModifiedBy>
  <dcterms:created xsi:type="dcterms:W3CDTF">2022-09-02T14:26:48Z</dcterms:created>
  <dcterms:modified xsi:type="dcterms:W3CDTF">2022-09-19T18:21:07Z</dcterms:modified>
</cp:coreProperties>
</file>