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2.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1.xml" ContentType="application/vnd.openxmlformats-officedocument.drawing+xml"/>
  <Override PartName="/xl/comments2.xml" ContentType="application/vnd.openxmlformats-officedocument.spreadsheetml.comments+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Instructivos" sheetId="1" state="visible" r:id="rId2"/>
    <sheet name="Pantalla de Ingreso" sheetId="2" state="visible" r:id="rId3"/>
    <sheet name="Calculo Costo Hora"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s>
  <commentList>
    <comment ref="I29" authorId="0">
      <text>
        <r>
          <rPr>
            <sz val="10"/>
            <color rgb="FF000000"/>
            <rFont val="Arial"/>
            <family val="2"/>
            <charset val="1"/>
          </rPr>
          <t>Interacciones de 40 horas
	-Victor Aravena</t>
        </r>
      </text>
    </comment>
  </commentList>
</comments>
</file>

<file path=xl/comments3.xml><?xml version="1.0" encoding="utf-8"?>
<comments xmlns="http://schemas.openxmlformats.org/spreadsheetml/2006/main" xmlns:xdr="http://schemas.openxmlformats.org/drawingml/2006/spreadsheetDrawing">
  <authors>
    <author/>
  </authors>
  <commentList>
    <comment ref="C1" authorId="0">
      <text>
        <r>
          <rPr>
            <sz val="10"/>
            <color rgb="FF000000"/>
            <rFont val="Arial"/>
            <family val="2"/>
            <charset val="1"/>
          </rPr>
          <t>costo empresa = costo liquido + imposiciones + idm vacaciones y despido + bono
	-Victor Aravena</t>
        </r>
      </text>
    </comment>
    <comment ref="E2" authorId="0">
      <text>
        <r>
          <rPr>
            <sz val="10"/>
            <color rgb="FF000000"/>
            <rFont val="Arial"/>
            <family val="2"/>
            <charset val="1"/>
          </rPr>
          <t>una semana segun xp
	-Victor Aravena</t>
        </r>
      </text>
    </comment>
  </commentList>
</comments>
</file>

<file path=xl/sharedStrings.xml><?xml version="1.0" encoding="utf-8"?>
<sst xmlns="http://schemas.openxmlformats.org/spreadsheetml/2006/main" count="75" uniqueCount="73">
  <si>
    <t xml:space="preserve">Número</t>
  </si>
  <si>
    <t xml:space="preserve">Check</t>
  </si>
  <si>
    <t xml:space="preserve">Puntos o Consideraciones</t>
  </si>
  <si>
    <t xml:space="preserve">Desglose su módulo en productos. Los productos son pantalla de ingreso, pantalla de salida, Webservice o Api, Reporte y Carga de Excel</t>
  </si>
  <si>
    <t xml:space="preserve">Separar los productos que corresponden a nuevas funcionalidades</t>
  </si>
  <si>
    <t xml:space="preserve">Separar los productos que corresponden a mantenciones. Si es una mantención se debe definir qué elementos nuevos se agregan o modifican.</t>
  </si>
  <si>
    <t xml:space="preserve">Dentro de los productos que corresponden a nuevas funcionalidades se deben separar aquellos que serán implementados con tecnología JAVA con tecnología PHP. Es necesario llevar el cálculo estadístico de cada factor de forma independiente por cada lenguaje o framework.</t>
  </si>
  <si>
    <t xml:space="preserve">Dentro de los productos que corresponden a mantenciones se deben separar aquellos que serán implementados con tecnología JAVA con tecnología PHP</t>
  </si>
  <si>
    <t xml:space="preserve">Se considera que existe una validación de interfaz y una validación de Negocio / Restricción por cada campo del formulario como mínimo</t>
  </si>
  <si>
    <t xml:space="preserve">Todos los productos deben tener por los menos una acción/operación y una excepción</t>
  </si>
  <si>
    <t xml:space="preserve">Existe un precio mínimo por producto de es 4 horas.</t>
  </si>
  <si>
    <t xml:space="preserve">Cuando se desea implementar un grilla con campos de edición se contabilidad cada elementos. Ejemplo si se desea implementar una grilla con cinco columnas y 10 registros, si todos los campos son editables se debe contabilizar como pantalla de entrada con 50 campos (5 columnas x 10 registros)</t>
  </si>
  <si>
    <t xml:space="preserve">Si una página tiene etiqueta de navegación, se considera que cada etiqueta es un producto de Pantalla de ingreso</t>
  </si>
  <si>
    <t xml:space="preserve">Si una página posee un formulario de ingreso, búsqueda, ver, modificar y grilla de resultados, cada formulario es un producto separado.</t>
  </si>
  <si>
    <t xml:space="preserve">Ver documento compartido "Documento Fórmula " https://docs.google.com/a/ceisufro.cl/document/d/1Indcw003KonlNIJaxyHVxu81e1EhybD6hgMrFpw0VUo/edit</t>
  </si>
  <si>
    <t xml:space="preserve">Para definir el cálculo de cada factor es necesario medir el tiempo histórico promedio en implementar un artefacto de software y la cantidad de elementos promedios.</t>
  </si>
  <si>
    <t xml:space="preserve">En caso de no existir algún registro histórico, cada uno de los integrantes podría suponer un tiempo que demoraría en construir un formulario con 30 elementos. El tiempo promedio quitando los valores más extremos sería el tiempo a considerar</t>
  </si>
  <si>
    <t xml:space="preserve">Es importante reajustar los factores frente a cada entrega.</t>
  </si>
  <si>
    <t xml:space="preserve">A nivel de interfaces usuarias es recomendable obtener valores de factores distinto por interfaces en aplicación móviles y web</t>
  </si>
  <si>
    <t xml:space="preserve">Se podría tener valores de factores por equipos o por ingenieros</t>
  </si>
  <si>
    <t xml:space="preserve">Nombre Artefacto</t>
  </si>
  <si>
    <t xml:space="preserve">Número de Campos</t>
  </si>
  <si>
    <t xml:space="preserve">Validación Interfaz</t>
  </si>
  <si>
    <t xml:space="preserve">Validaciones Negocios / Restricciones</t>
  </si>
  <si>
    <t xml:space="preserve">Acciones / Operaciones</t>
  </si>
  <si>
    <t xml:space="preserve">Excepciones</t>
  </si>
  <si>
    <t xml:space="preserve">Total Elementos</t>
  </si>
  <si>
    <t xml:space="preserve">Factor</t>
  </si>
  <si>
    <t xml:space="preserve">Total Estimado en Horas</t>
  </si>
  <si>
    <t xml:space="preserve">Login</t>
  </si>
  <si>
    <t xml:space="preserve">Pagina principal</t>
  </si>
  <si>
    <t xml:space="preserve">Tipo de Producto</t>
  </si>
  <si>
    <t xml:space="preserve">Valor Factor</t>
  </si>
  <si>
    <t xml:space="preserve">Logout</t>
  </si>
  <si>
    <t xml:space="preserve">Pantalla Ingreso</t>
  </si>
  <si>
    <t xml:space="preserve">Agregar Usuario</t>
  </si>
  <si>
    <t xml:space="preserve">Pantalla Salida</t>
  </si>
  <si>
    <t xml:space="preserve">Agregar Persona</t>
  </si>
  <si>
    <t xml:space="preserve">Webservice - Api - Conector</t>
  </si>
  <si>
    <t xml:space="preserve">Agregar Empresa</t>
  </si>
  <si>
    <t xml:space="preserve">Reporte</t>
  </si>
  <si>
    <t xml:space="preserve">Eliminar Persona</t>
  </si>
  <si>
    <t xml:space="preserve">Carga de Excel</t>
  </si>
  <si>
    <t xml:space="preserve">Eliminar Empresa</t>
  </si>
  <si>
    <t xml:space="preserve">Template</t>
  </si>
  <si>
    <t xml:space="preserve">Editar Persona</t>
  </si>
  <si>
    <t xml:space="preserve">Buscador</t>
  </si>
  <si>
    <t xml:space="preserve">Editar Empresa</t>
  </si>
  <si>
    <t xml:space="preserve">Listar Personas</t>
  </si>
  <si>
    <t xml:space="preserve">Listar Empresas</t>
  </si>
  <si>
    <t xml:space="preserve">Buscador Simple WS</t>
  </si>
  <si>
    <t xml:space="preserve">Buscador Avanzado WS</t>
  </si>
  <si>
    <t xml:space="preserve">Agregar bitacora</t>
  </si>
  <si>
    <t xml:space="preserve">Total Horas</t>
  </si>
  <si>
    <t xml:space="preserve">Total Día</t>
  </si>
  <si>
    <t xml:space="preserve">Cantidad Iteracciones Esperada</t>
  </si>
  <si>
    <t xml:space="preserve">Monto Esperado</t>
  </si>
  <si>
    <t xml:space="preserve">Perfil</t>
  </si>
  <si>
    <t xml:space="preserve">Costo Empresa</t>
  </si>
  <si>
    <t xml:space="preserve">Participación Jornada</t>
  </si>
  <si>
    <t xml:space="preserve">Tiempo Iteracción Horas</t>
  </si>
  <si>
    <t xml:space="preserve">Costo en Iteracción</t>
  </si>
  <si>
    <t xml:space="preserve">Ingeniero de Software</t>
  </si>
  <si>
    <t xml:space="preserve">Ingeniero de Testing</t>
  </si>
  <si>
    <t xml:space="preserve">Ingeniero de Proyecto</t>
  </si>
  <si>
    <t xml:space="preserve">Ingeniero de Operación</t>
  </si>
  <si>
    <t xml:space="preserve">Costo Iteracción</t>
  </si>
  <si>
    <t xml:space="preserve">Riesgo %</t>
  </si>
  <si>
    <t xml:space="preserve">Utilidad %</t>
  </si>
  <si>
    <t xml:space="preserve">Paso 1</t>
  </si>
  <si>
    <t xml:space="preserve">Incorporar el equipo por cada iteracción</t>
  </si>
  <si>
    <t xml:space="preserve">Administración %</t>
  </si>
  <si>
    <t xml:space="preserve">Costo por Hora</t>
  </si>
</sst>
</file>

<file path=xl/styles.xml><?xml version="1.0" encoding="utf-8"?>
<styleSheet xmlns="http://schemas.openxmlformats.org/spreadsheetml/2006/main">
  <numFmts count="1">
    <numFmt numFmtId="164" formatCode="General"/>
  </numFmts>
  <fonts count="7">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
      <b val="true"/>
      <sz val="14"/>
      <color rgb="FF000000"/>
      <name val="Arial"/>
      <family val="2"/>
      <charset val="1"/>
    </font>
    <font>
      <b val="true"/>
      <sz val="13"/>
      <color rgb="FF000000"/>
      <name val="Arial"/>
      <family val="2"/>
      <charset val="1"/>
    </font>
  </fonts>
  <fills count="8">
    <fill>
      <patternFill patternType="none"/>
    </fill>
    <fill>
      <patternFill patternType="gray125"/>
    </fill>
    <fill>
      <patternFill patternType="solid">
        <fgColor rgb="FFFFFF99"/>
        <bgColor rgb="FFFFFFCC"/>
      </patternFill>
    </fill>
    <fill>
      <patternFill patternType="solid">
        <fgColor rgb="FF33CCCC"/>
        <bgColor rgb="FF00CCFF"/>
      </patternFill>
    </fill>
    <fill>
      <patternFill patternType="solid">
        <fgColor rgb="FFA4C2F4"/>
        <bgColor rgb="FFC0C0C0"/>
      </patternFill>
    </fill>
    <fill>
      <patternFill patternType="solid">
        <fgColor rgb="FF00CCFF"/>
        <bgColor rgb="FF33CCCC"/>
      </patternFill>
    </fill>
    <fill>
      <patternFill patternType="solid">
        <fgColor rgb="FFCCFFFF"/>
        <bgColor rgb="FFCCFFFF"/>
      </patternFill>
    </fill>
    <fill>
      <patternFill patternType="solid">
        <fgColor rgb="FFFFFF00"/>
        <bgColor rgb="FFFFFF00"/>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top style="thin"/>
      <bottom/>
      <diagonal/>
    </border>
    <border diagonalUp="false" diagonalDown="false">
      <left style="thin"/>
      <right style="thin"/>
      <top style="thin"/>
      <bottom/>
      <diagonal/>
    </border>
    <border diagonalUp="false" diagonalDown="false">
      <left/>
      <right/>
      <top/>
      <bottom style="thin"/>
      <diagonal/>
    </border>
    <border diagonalUp="false" diagonalDown="false">
      <left style="thin"/>
      <right/>
      <top style="thin"/>
      <bottom style="thin"/>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3" xfId="0" applyFont="fals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true" applyProtection="false">
      <alignment horizontal="general" vertical="bottom" textRotation="0" wrapText="true" indent="0" shrinkToFit="false"/>
      <protection locked="true" hidden="false"/>
    </xf>
    <xf numFmtId="164" fontId="4" fillId="3" borderId="5" xfId="0" applyFont="true" applyBorder="true" applyAlignment="true" applyProtection="false">
      <alignment horizontal="center" vertical="bottom"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0" fillId="0" borderId="6"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0" fillId="2" borderId="1" xfId="0" applyFont="fals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7"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6" borderId="4" xfId="0" applyFont="true" applyBorder="true" applyAlignment="true" applyProtection="false">
      <alignment horizontal="general" vertical="bottom" textRotation="0" wrapText="true" indent="0" shrinkToFit="false"/>
      <protection locked="true" hidden="false"/>
    </xf>
    <xf numFmtId="164" fontId="0" fillId="7" borderId="4" xfId="0" applyFont="true" applyBorder="true" applyAlignment="true" applyProtection="false">
      <alignment horizontal="general" vertical="bottom" textRotation="0" wrapText="true" indent="0" shrinkToFit="false"/>
      <protection locked="true" hidden="false"/>
    </xf>
    <xf numFmtId="164" fontId="4" fillId="7" borderId="4"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0" fillId="0" borderId="8" xfId="0" applyFont="false" applyBorder="true" applyAlignment="true" applyProtection="false">
      <alignment horizontal="general" vertical="bottom" textRotation="0" wrapText="true" indent="0" shrinkToFit="false"/>
      <protection locked="true" hidden="false"/>
    </xf>
    <xf numFmtId="164" fontId="6" fillId="7"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4C2F4"/>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10</xdr:col>
      <xdr:colOff>541800</xdr:colOff>
      <xdr:row>71</xdr:row>
      <xdr:rowOff>51480</xdr:rowOff>
    </xdr:to>
    <xdr:sp>
      <xdr:nvSpPr>
        <xdr:cNvPr id="0" name="CustomShape 1" hidden="1"/>
        <xdr:cNvSpPr/>
      </xdr:nvSpPr>
      <xdr:spPr>
        <a:xfrm>
          <a:off x="27000" y="0"/>
          <a:ext cx="10804320" cy="1266804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0</xdr:colOff>
      <xdr:row>0</xdr:row>
      <xdr:rowOff>0</xdr:rowOff>
    </xdr:from>
    <xdr:to>
      <xdr:col>8</xdr:col>
      <xdr:colOff>713880</xdr:colOff>
      <xdr:row>43</xdr:row>
      <xdr:rowOff>22320</xdr:rowOff>
    </xdr:to>
    <xdr:sp>
      <xdr:nvSpPr>
        <xdr:cNvPr id="1" name="CustomShape 1" hidden="1"/>
        <xdr:cNvSpPr/>
      </xdr:nvSpPr>
      <xdr:spPr>
        <a:xfrm>
          <a:off x="0" y="0"/>
          <a:ext cx="9389160" cy="81050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426960</xdr:colOff>
      <xdr:row>58</xdr:row>
      <xdr:rowOff>133200</xdr:rowOff>
    </xdr:to>
    <xdr:sp>
      <xdr:nvSpPr>
        <xdr:cNvPr id="2" name="CustomShape 1" hidden="1"/>
        <xdr:cNvSpPr/>
      </xdr:nvSpPr>
      <xdr:spPr>
        <a:xfrm>
          <a:off x="27000" y="0"/>
          <a:ext cx="10851840" cy="9524520"/>
        </a:xfrm>
        <a:prstGeom prst="rect">
          <a:avLst/>
        </a:prstGeom>
        <a:solidFill>
          <a:srgbClr val="ffffff"/>
        </a:solidFill>
        <a:ln w="9360">
          <a:round/>
        </a:ln>
      </xdr:spPr>
      <xdr:style>
        <a:lnRef idx="0"/>
        <a:fillRef idx="0"/>
        <a:effectRef idx="0"/>
        <a:fontRef idx="minor"/>
      </xdr:style>
    </xdr:sp>
    <xdr:clientData/>
  </xdr:twoCellAnchor>
  <xdr:twoCellAnchor editAs="oneCell">
    <xdr:from>
      <xdr:col>0</xdr:col>
      <xdr:colOff>0</xdr:colOff>
      <xdr:row>0</xdr:row>
      <xdr:rowOff>0</xdr:rowOff>
    </xdr:from>
    <xdr:to>
      <xdr:col>7</xdr:col>
      <xdr:colOff>542520</xdr:colOff>
      <xdr:row>58</xdr:row>
      <xdr:rowOff>132840</xdr:rowOff>
    </xdr:to>
    <xdr:sp>
      <xdr:nvSpPr>
        <xdr:cNvPr id="3" name="CustomShape 1" hidden="1"/>
        <xdr:cNvSpPr/>
      </xdr:nvSpPr>
      <xdr:spPr>
        <a:xfrm>
          <a:off x="0" y="0"/>
          <a:ext cx="1099440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0</xdr:colOff>
      <xdr:row>0</xdr:row>
      <xdr:rowOff>0</xdr:rowOff>
    </xdr:from>
    <xdr:to>
      <xdr:col>7</xdr:col>
      <xdr:colOff>542520</xdr:colOff>
      <xdr:row>58</xdr:row>
      <xdr:rowOff>132840</xdr:rowOff>
    </xdr:to>
    <xdr:sp>
      <xdr:nvSpPr>
        <xdr:cNvPr id="4" name="CustomShape 1" hidden="1"/>
        <xdr:cNvSpPr/>
      </xdr:nvSpPr>
      <xdr:spPr>
        <a:xfrm>
          <a:off x="0" y="0"/>
          <a:ext cx="1099440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2.75"/>
  <cols>
    <col collapsed="false" hidden="false" max="1" min="1" style="0" width="10.1581632653061"/>
    <col collapsed="false" hidden="false" max="2" min="2" style="0" width="9.45918367346939"/>
    <col collapsed="false" hidden="false" max="3" min="3" style="0" width="144.775510204082"/>
    <col collapsed="false" hidden="false" max="4" min="4" style="0" width="73.1989795918367"/>
    <col collapsed="false" hidden="false" max="1025" min="5" style="0" width="18.5561224489796"/>
  </cols>
  <sheetData>
    <row r="1" customFormat="false" ht="12.75" hidden="false" customHeight="false" outlineLevel="0" collapsed="false">
      <c r="A1" s="1" t="s">
        <v>0</v>
      </c>
      <c r="B1" s="1" t="s">
        <v>1</v>
      </c>
      <c r="C1" s="1" t="s">
        <v>2</v>
      </c>
      <c r="D1" s="2"/>
    </row>
    <row r="2" customFormat="false" ht="36" hidden="false" customHeight="true" outlineLevel="0" collapsed="false">
      <c r="A2" s="3"/>
      <c r="B2" s="3"/>
      <c r="C2" s="3" t="s">
        <v>3</v>
      </c>
      <c r="D2" s="2"/>
    </row>
    <row r="3" customFormat="false" ht="12.75" hidden="false" customHeight="false" outlineLevel="0" collapsed="false">
      <c r="A3" s="3"/>
      <c r="B3" s="3"/>
      <c r="C3" s="3" t="s">
        <v>4</v>
      </c>
      <c r="D3" s="2"/>
    </row>
    <row r="4" customFormat="false" ht="12.75" hidden="false" customHeight="false" outlineLevel="0" collapsed="false">
      <c r="A4" s="3"/>
      <c r="B4" s="3"/>
      <c r="C4" s="3" t="s">
        <v>5</v>
      </c>
      <c r="D4" s="2"/>
    </row>
    <row r="5" customFormat="false" ht="25.5" hidden="false" customHeight="false" outlineLevel="0" collapsed="false">
      <c r="A5" s="3"/>
      <c r="B5" s="3"/>
      <c r="C5" s="3" t="s">
        <v>6</v>
      </c>
      <c r="D5" s="2"/>
    </row>
    <row r="6" customFormat="false" ht="25.5" hidden="false" customHeight="false" outlineLevel="0" collapsed="false">
      <c r="A6" s="3"/>
      <c r="B6" s="3"/>
      <c r="C6" s="3" t="s">
        <v>7</v>
      </c>
      <c r="D6" s="2"/>
    </row>
    <row r="7" customFormat="false" ht="12.75" hidden="false" customHeight="false" outlineLevel="0" collapsed="false">
      <c r="A7" s="3"/>
      <c r="B7" s="3"/>
      <c r="C7" s="3" t="s">
        <v>8</v>
      </c>
      <c r="D7" s="2"/>
    </row>
    <row r="8" customFormat="false" ht="12.75" hidden="false" customHeight="false" outlineLevel="0" collapsed="false">
      <c r="A8" s="3"/>
      <c r="B8" s="3"/>
      <c r="C8" s="3" t="s">
        <v>9</v>
      </c>
      <c r="D8" s="2"/>
    </row>
    <row r="9" customFormat="false" ht="12.75" hidden="false" customHeight="false" outlineLevel="0" collapsed="false">
      <c r="A9" s="3"/>
      <c r="B9" s="3"/>
      <c r="C9" s="3" t="s">
        <v>10</v>
      </c>
      <c r="D9" s="2"/>
    </row>
    <row r="10" customFormat="false" ht="25.5" hidden="false" customHeight="false" outlineLevel="0" collapsed="false">
      <c r="A10" s="3"/>
      <c r="B10" s="3"/>
      <c r="C10" s="3" t="s">
        <v>11</v>
      </c>
      <c r="D10" s="2"/>
    </row>
    <row r="11" customFormat="false" ht="12.75" hidden="false" customHeight="false" outlineLevel="0" collapsed="false">
      <c r="A11" s="3"/>
      <c r="B11" s="3"/>
      <c r="C11" s="3" t="s">
        <v>12</v>
      </c>
      <c r="D11" s="2"/>
    </row>
    <row r="12" customFormat="false" ht="12.75" hidden="false" customHeight="false" outlineLevel="0" collapsed="false">
      <c r="A12" s="3"/>
      <c r="B12" s="3"/>
      <c r="C12" s="3" t="s">
        <v>13</v>
      </c>
      <c r="D12" s="2"/>
    </row>
    <row r="13" customFormat="false" ht="25.5" hidden="false" customHeight="false" outlineLevel="0" collapsed="false">
      <c r="A13" s="3"/>
      <c r="B13" s="3"/>
      <c r="C13" s="3" t="s">
        <v>14</v>
      </c>
      <c r="D13" s="2"/>
    </row>
    <row r="14" customFormat="false" ht="25.5" hidden="false" customHeight="false" outlineLevel="0" collapsed="false">
      <c r="A14" s="3"/>
      <c r="B14" s="3"/>
      <c r="C14" s="3" t="s">
        <v>15</v>
      </c>
      <c r="D14" s="4"/>
      <c r="E14" s="2"/>
    </row>
    <row r="15" customFormat="false" ht="25.5" hidden="false" customHeight="false" outlineLevel="0" collapsed="false">
      <c r="A15" s="3"/>
      <c r="B15" s="3"/>
      <c r="C15" s="3" t="s">
        <v>16</v>
      </c>
      <c r="D15" s="2"/>
    </row>
    <row r="16" customFormat="false" ht="12.75" hidden="false" customHeight="false" outlineLevel="0" collapsed="false">
      <c r="A16" s="3"/>
      <c r="B16" s="3"/>
      <c r="C16" s="3" t="s">
        <v>17</v>
      </c>
      <c r="D16" s="2"/>
    </row>
    <row r="17" customFormat="false" ht="12.75" hidden="false" customHeight="false" outlineLevel="0" collapsed="false">
      <c r="A17" s="3"/>
      <c r="B17" s="3"/>
      <c r="C17" s="3" t="s">
        <v>18</v>
      </c>
      <c r="D17" s="2"/>
    </row>
    <row r="18" customFormat="false" ht="12.75" hidden="false" customHeight="false" outlineLevel="0" collapsed="false">
      <c r="A18" s="3"/>
      <c r="B18" s="3"/>
      <c r="C18" s="3" t="s">
        <v>19</v>
      </c>
      <c r="D18" s="2"/>
    </row>
    <row r="19" customFormat="false" ht="12.75" hidden="false" customHeight="false" outlineLevel="0" collapsed="false">
      <c r="A19" s="5"/>
      <c r="B19" s="5"/>
      <c r="C19"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W36"/>
  <sheetViews>
    <sheetView windowProtection="true"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I30" activeCellId="0" sqref="I30"/>
    </sheetView>
  </sheetViews>
  <sheetFormatPr defaultRowHeight="12.75"/>
  <cols>
    <col collapsed="false" hidden="false" max="1" min="1" style="0" width="22.8877551020408"/>
    <col collapsed="false" hidden="false" max="2" min="2" style="0" width="15.4183673469388"/>
    <col collapsed="false" hidden="false" max="3" min="3" style="0" width="11.9081632653061"/>
    <col collapsed="false" hidden="false" max="4" min="4" style="0" width="18.8010204081633"/>
    <col collapsed="false" hidden="false" max="5" min="5" style="0" width="13.8928571428571"/>
    <col collapsed="false" hidden="false" max="6" min="6" style="0" width="14.8214285714286"/>
    <col collapsed="false" hidden="false" max="7" min="7" style="0" width="11.4489795918367"/>
    <col collapsed="false" hidden="false" max="8" min="8" style="0" width="13.780612244898"/>
    <col collapsed="false" hidden="false" max="9" min="9" style="0" width="18.5561224489796"/>
    <col collapsed="false" hidden="false" max="10" min="10" style="0" width="4.32142857142857"/>
    <col collapsed="false" hidden="false" max="11" min="11" style="0" width="17.515306122449"/>
    <col collapsed="false" hidden="false" max="1025" min="12" style="0" width="18.5561224489796"/>
  </cols>
  <sheetData>
    <row r="1" customFormat="false" ht="38.25" hidden="false" customHeight="false" outlineLevel="0" collapsed="false">
      <c r="A1" s="6" t="s">
        <v>20</v>
      </c>
      <c r="B1" s="7" t="s">
        <v>21</v>
      </c>
      <c r="C1" s="8" t="s">
        <v>22</v>
      </c>
      <c r="D1" s="8" t="s">
        <v>23</v>
      </c>
      <c r="E1" s="8" t="s">
        <v>24</v>
      </c>
      <c r="F1" s="8" t="s">
        <v>25</v>
      </c>
      <c r="G1" s="9" t="s">
        <v>26</v>
      </c>
      <c r="H1" s="10" t="s">
        <v>27</v>
      </c>
      <c r="I1" s="10" t="s">
        <v>28</v>
      </c>
      <c r="J1" s="2"/>
      <c r="U1" s="11"/>
      <c r="V1" s="11"/>
      <c r="W1" s="11"/>
    </row>
    <row r="2" customFormat="false" ht="12.75" hidden="false" customHeight="false" outlineLevel="0" collapsed="false">
      <c r="A2" s="12" t="s">
        <v>29</v>
      </c>
      <c r="B2" s="12" t="n">
        <v>2</v>
      </c>
      <c r="C2" s="13" t="n">
        <f aca="false">B2*1</f>
        <v>2</v>
      </c>
      <c r="D2" s="13" t="n">
        <v>4</v>
      </c>
      <c r="E2" s="12" t="n">
        <v>2</v>
      </c>
      <c r="F2" s="12" t="n">
        <v>1</v>
      </c>
      <c r="G2" s="12" t="n">
        <f aca="false">SUM(B2:F2)</f>
        <v>11</v>
      </c>
      <c r="H2" s="3" t="n">
        <v>0.686</v>
      </c>
      <c r="I2" s="12" t="n">
        <f aca="false">G2*H2</f>
        <v>7.546</v>
      </c>
      <c r="J2" s="2"/>
      <c r="U2" s="5"/>
      <c r="V2" s="5"/>
      <c r="W2" s="5"/>
    </row>
    <row r="3" customFormat="false" ht="12.75" hidden="false" customHeight="true" outlineLevel="0" collapsed="false">
      <c r="A3" s="12" t="s">
        <v>30</v>
      </c>
      <c r="B3" s="12" t="n">
        <v>0</v>
      </c>
      <c r="C3" s="13" t="n">
        <f aca="false">B3*1</f>
        <v>0</v>
      </c>
      <c r="D3" s="13" t="n">
        <f aca="false">B3*1</f>
        <v>0</v>
      </c>
      <c r="E3" s="12" t="n">
        <v>4</v>
      </c>
      <c r="F3" s="12" t="n">
        <v>0</v>
      </c>
      <c r="G3" s="12" t="n">
        <f aca="false">SUM(B3:F3)</f>
        <v>4</v>
      </c>
      <c r="H3" s="3" t="n">
        <v>0.686</v>
      </c>
      <c r="I3" s="12" t="n">
        <f aca="false">G3*H3</f>
        <v>2.744</v>
      </c>
      <c r="J3" s="2"/>
      <c r="K3" s="14" t="s">
        <v>31</v>
      </c>
      <c r="L3" s="15" t="s">
        <v>32</v>
      </c>
    </row>
    <row r="4" customFormat="false" ht="12.75" hidden="false" customHeight="false" outlineLevel="0" collapsed="false">
      <c r="A4" s="12" t="s">
        <v>33</v>
      </c>
      <c r="B4" s="12" t="n">
        <v>0</v>
      </c>
      <c r="C4" s="13" t="n">
        <f aca="false">B4*1</f>
        <v>0</v>
      </c>
      <c r="D4" s="13" t="n">
        <f aca="false">B4*1</f>
        <v>0</v>
      </c>
      <c r="E4" s="12" t="n">
        <v>1</v>
      </c>
      <c r="F4" s="12" t="n">
        <v>0</v>
      </c>
      <c r="G4" s="12" t="n">
        <f aca="false">SUM(B4:F4)</f>
        <v>1</v>
      </c>
      <c r="H4" s="3" t="n">
        <v>0.571</v>
      </c>
      <c r="I4" s="12" t="n">
        <f aca="false">G4*H4</f>
        <v>0.571</v>
      </c>
      <c r="J4" s="2"/>
      <c r="K4" s="3" t="s">
        <v>34</v>
      </c>
      <c r="L4" s="3" t="n">
        <v>0.686</v>
      </c>
    </row>
    <row r="5" customFormat="false" ht="12.75" hidden="false" customHeight="true" outlineLevel="0" collapsed="false">
      <c r="A5" s="12" t="s">
        <v>35</v>
      </c>
      <c r="B5" s="12" t="n">
        <v>2</v>
      </c>
      <c r="C5" s="13" t="n">
        <f aca="false">B5*1</f>
        <v>2</v>
      </c>
      <c r="D5" s="13" t="n">
        <f aca="false">B5*1</f>
        <v>2</v>
      </c>
      <c r="E5" s="12" t="n">
        <v>1</v>
      </c>
      <c r="F5" s="12" t="n">
        <v>1</v>
      </c>
      <c r="G5" s="12" t="n">
        <f aca="false">SUM(B5:F5)</f>
        <v>8</v>
      </c>
      <c r="H5" s="3" t="n">
        <v>0.686</v>
      </c>
      <c r="I5" s="12" t="n">
        <f aca="false">G5*H5</f>
        <v>5.488</v>
      </c>
      <c r="J5" s="2"/>
      <c r="K5" s="3" t="s">
        <v>36</v>
      </c>
      <c r="L5" s="3" t="n">
        <v>0.571</v>
      </c>
    </row>
    <row r="6" customFormat="false" ht="28.5" hidden="false" customHeight="true" outlineLevel="0" collapsed="false">
      <c r="A6" s="16" t="s">
        <v>37</v>
      </c>
      <c r="B6" s="12" t="n">
        <v>7</v>
      </c>
      <c r="C6" s="13" t="n">
        <f aca="false">B6*1</f>
        <v>7</v>
      </c>
      <c r="D6" s="13" t="n">
        <f aca="false">B6*1</f>
        <v>7</v>
      </c>
      <c r="E6" s="12" t="n">
        <v>1</v>
      </c>
      <c r="F6" s="12" t="n">
        <v>1</v>
      </c>
      <c r="G6" s="12" t="n">
        <f aca="false">SUM(B6:F6)</f>
        <v>23</v>
      </c>
      <c r="H6" s="3" t="n">
        <v>0.686</v>
      </c>
      <c r="I6" s="12" t="n">
        <f aca="false">G6*H6</f>
        <v>15.778</v>
      </c>
      <c r="J6" s="2"/>
      <c r="K6" s="3" t="s">
        <v>38</v>
      </c>
      <c r="L6" s="3" t="n">
        <v>1.333</v>
      </c>
    </row>
    <row r="7" customFormat="false" ht="12.75" hidden="false" customHeight="false" outlineLevel="0" collapsed="false">
      <c r="A7" s="17" t="s">
        <v>39</v>
      </c>
      <c r="B7" s="12" t="n">
        <v>5</v>
      </c>
      <c r="C7" s="13" t="n">
        <f aca="false">B7*1</f>
        <v>5</v>
      </c>
      <c r="D7" s="13" t="n">
        <f aca="false">B7*1</f>
        <v>5</v>
      </c>
      <c r="E7" s="12" t="n">
        <v>1</v>
      </c>
      <c r="F7" s="12" t="n">
        <v>1</v>
      </c>
      <c r="G7" s="12" t="n">
        <f aca="false">SUM(B7:F7)</f>
        <v>17</v>
      </c>
      <c r="H7" s="3" t="n">
        <v>0.686</v>
      </c>
      <c r="I7" s="12" t="n">
        <f aca="false">G7*H7</f>
        <v>11.662</v>
      </c>
      <c r="J7" s="2"/>
      <c r="K7" s="3" t="s">
        <v>40</v>
      </c>
      <c r="L7" s="3" t="n">
        <v>0.6</v>
      </c>
    </row>
    <row r="8" customFormat="false" ht="12.75" hidden="false" customHeight="false" outlineLevel="0" collapsed="false">
      <c r="A8" s="12" t="s">
        <v>41</v>
      </c>
      <c r="B8" s="12" t="n">
        <v>1</v>
      </c>
      <c r="C8" s="13" t="n">
        <f aca="false">B8*1</f>
        <v>1</v>
      </c>
      <c r="D8" s="13" t="n">
        <f aca="false">B8*1</f>
        <v>1</v>
      </c>
      <c r="E8" s="12" t="n">
        <v>2</v>
      </c>
      <c r="F8" s="12" t="n">
        <v>1</v>
      </c>
      <c r="G8" s="12" t="n">
        <f aca="false">SUM(B8:F8)</f>
        <v>6</v>
      </c>
      <c r="H8" s="3" t="n">
        <v>0.686</v>
      </c>
      <c r="I8" s="12" t="n">
        <f aca="false">G8*H8</f>
        <v>4.116</v>
      </c>
      <c r="J8" s="2"/>
      <c r="K8" s="3" t="s">
        <v>42</v>
      </c>
      <c r="L8" s="3" t="n">
        <v>0.8</v>
      </c>
    </row>
    <row r="9" customFormat="false" ht="12.75" hidden="false" customHeight="false" outlineLevel="0" collapsed="false">
      <c r="A9" s="12" t="s">
        <v>43</v>
      </c>
      <c r="B9" s="12" t="n">
        <v>1</v>
      </c>
      <c r="C9" s="13" t="n">
        <f aca="false">B9*1</f>
        <v>1</v>
      </c>
      <c r="D9" s="13" t="n">
        <f aca="false">B9*1</f>
        <v>1</v>
      </c>
      <c r="E9" s="12" t="n">
        <v>2</v>
      </c>
      <c r="F9" s="12" t="n">
        <v>1</v>
      </c>
      <c r="G9" s="12" t="n">
        <f aca="false">SUM(B9:F9)</f>
        <v>6</v>
      </c>
      <c r="H9" s="3" t="n">
        <v>0.686</v>
      </c>
      <c r="I9" s="12" t="n">
        <f aca="false">G9*H9</f>
        <v>4.116</v>
      </c>
      <c r="J9" s="2"/>
      <c r="K9" s="3" t="s">
        <v>44</v>
      </c>
      <c r="L9" s="3" t="n">
        <v>0.615</v>
      </c>
    </row>
    <row r="10" customFormat="false" ht="12.75" hidden="false" customHeight="false" outlineLevel="0" collapsed="false">
      <c r="A10" s="12" t="s">
        <v>45</v>
      </c>
      <c r="B10" s="12" t="n">
        <v>7</v>
      </c>
      <c r="C10" s="13" t="n">
        <f aca="false">B10*1</f>
        <v>7</v>
      </c>
      <c r="D10" s="13" t="n">
        <f aca="false">B10*1</f>
        <v>7</v>
      </c>
      <c r="E10" s="12" t="n">
        <v>2</v>
      </c>
      <c r="F10" s="12" t="n">
        <v>2</v>
      </c>
      <c r="G10" s="12" t="n">
        <f aca="false">SUM(B10:F10)</f>
        <v>25</v>
      </c>
      <c r="H10" s="3" t="n">
        <v>0.686</v>
      </c>
      <c r="I10" s="12" t="n">
        <f aca="false">G10*H10</f>
        <v>17.15</v>
      </c>
      <c r="J10" s="2"/>
      <c r="K10" s="18" t="s">
        <v>46</v>
      </c>
      <c r="L10" s="18" t="n">
        <v>0.96</v>
      </c>
    </row>
    <row r="11" customFormat="false" ht="12.75" hidden="false" customHeight="false" outlineLevel="0" collapsed="false">
      <c r="A11" s="12" t="s">
        <v>47</v>
      </c>
      <c r="B11" s="12" t="n">
        <v>5</v>
      </c>
      <c r="C11" s="13" t="n">
        <f aca="false">B11*1</f>
        <v>5</v>
      </c>
      <c r="D11" s="13" t="n">
        <f aca="false">B11*1</f>
        <v>5</v>
      </c>
      <c r="E11" s="12" t="n">
        <v>2</v>
      </c>
      <c r="F11" s="12" t="n">
        <v>2</v>
      </c>
      <c r="G11" s="12" t="n">
        <f aca="false">SUM(B11:F11)</f>
        <v>19</v>
      </c>
      <c r="H11" s="3" t="n">
        <v>0.686</v>
      </c>
      <c r="I11" s="12" t="n">
        <f aca="false">G11*H11</f>
        <v>13.034</v>
      </c>
      <c r="J11" s="2"/>
    </row>
    <row r="12" customFormat="false" ht="12.75" hidden="false" customHeight="false" outlineLevel="0" collapsed="false">
      <c r="A12" s="12" t="s">
        <v>48</v>
      </c>
      <c r="B12" s="12" t="n">
        <v>0</v>
      </c>
      <c r="C12" s="13" t="n">
        <f aca="false">B12*1</f>
        <v>0</v>
      </c>
      <c r="D12" s="13" t="n">
        <f aca="false">B12*1</f>
        <v>0</v>
      </c>
      <c r="E12" s="12" t="n">
        <v>1</v>
      </c>
      <c r="F12" s="12" t="n">
        <v>0</v>
      </c>
      <c r="G12" s="12" t="n">
        <f aca="false">SUM(B12:F12)</f>
        <v>1</v>
      </c>
      <c r="H12" s="3" t="n">
        <v>0.571</v>
      </c>
      <c r="I12" s="12" t="n">
        <f aca="false">G12*H12</f>
        <v>0.571</v>
      </c>
      <c r="J12" s="2"/>
    </row>
    <row r="13" customFormat="false" ht="12.75" hidden="false" customHeight="false" outlineLevel="0" collapsed="false">
      <c r="A13" s="12" t="s">
        <v>49</v>
      </c>
      <c r="B13" s="12" t="n">
        <v>0</v>
      </c>
      <c r="C13" s="13" t="n">
        <f aca="false">B13*1</f>
        <v>0</v>
      </c>
      <c r="D13" s="13" t="n">
        <f aca="false">B13*1</f>
        <v>0</v>
      </c>
      <c r="E13" s="12" t="n">
        <v>1</v>
      </c>
      <c r="F13" s="12" t="n">
        <v>0</v>
      </c>
      <c r="G13" s="12" t="n">
        <f aca="false">SUM(B13:F13)</f>
        <v>1</v>
      </c>
      <c r="H13" s="3" t="n">
        <v>0.571</v>
      </c>
      <c r="I13" s="12" t="n">
        <f aca="false">G13*H13</f>
        <v>0.571</v>
      </c>
    </row>
    <row r="14" customFormat="false" ht="12.75" hidden="false" customHeight="false" outlineLevel="0" collapsed="false">
      <c r="A14" s="12" t="s">
        <v>50</v>
      </c>
      <c r="B14" s="12" t="n">
        <v>1</v>
      </c>
      <c r="C14" s="13" t="n">
        <v>2</v>
      </c>
      <c r="D14" s="13" t="n">
        <f aca="false">B14*1</f>
        <v>1</v>
      </c>
      <c r="E14" s="12" t="n">
        <v>2</v>
      </c>
      <c r="F14" s="12" t="n">
        <v>2</v>
      </c>
      <c r="G14" s="12" t="n">
        <f aca="false">SUM(B14:F14)</f>
        <v>8</v>
      </c>
      <c r="H14" s="3" t="n">
        <v>1.333</v>
      </c>
      <c r="I14" s="12" t="n">
        <f aca="false">G14*H14</f>
        <v>10.664</v>
      </c>
    </row>
    <row r="15" customFormat="false" ht="25.5" hidden="false" customHeight="false" outlineLevel="0" collapsed="false">
      <c r="A15" s="12" t="s">
        <v>51</v>
      </c>
      <c r="B15" s="12" t="n">
        <v>6</v>
      </c>
      <c r="C15" s="13" t="n">
        <v>12</v>
      </c>
      <c r="D15" s="13" t="n">
        <f aca="false">B15*1</f>
        <v>6</v>
      </c>
      <c r="E15" s="12" t="n">
        <v>2</v>
      </c>
      <c r="F15" s="12" t="n">
        <v>1</v>
      </c>
      <c r="G15" s="12" t="n">
        <f aca="false">SUM(B15:F15)</f>
        <v>27</v>
      </c>
      <c r="H15" s="3" t="n">
        <v>1.333</v>
      </c>
      <c r="I15" s="12" t="n">
        <f aca="false">G15*H15</f>
        <v>35.991</v>
      </c>
    </row>
    <row r="16" customFormat="false" ht="12.8" hidden="false" customHeight="false" outlineLevel="0" collapsed="false">
      <c r="A16" s="12" t="s">
        <v>52</v>
      </c>
      <c r="B16" s="12" t="n">
        <v>1</v>
      </c>
      <c r="C16" s="13" t="n">
        <f aca="false">B16*1</f>
        <v>1</v>
      </c>
      <c r="D16" s="13" t="n">
        <f aca="false">B16*1</f>
        <v>1</v>
      </c>
      <c r="E16" s="12" t="n">
        <v>2</v>
      </c>
      <c r="F16" s="12" t="n">
        <v>1</v>
      </c>
      <c r="G16" s="12" t="n">
        <f aca="false">SUM(B16:F16)</f>
        <v>6</v>
      </c>
      <c r="H16" s="3" t="n">
        <v>0.615</v>
      </c>
      <c r="I16" s="12" t="n">
        <f aca="false">G16*H16</f>
        <v>3.69</v>
      </c>
    </row>
    <row r="17" customFormat="false" ht="12.75" hidden="false" customHeight="false" outlineLevel="0" collapsed="false">
      <c r="A17" s="12"/>
      <c r="B17" s="12"/>
      <c r="C17" s="13" t="n">
        <f aca="false">B17*1</f>
        <v>0</v>
      </c>
      <c r="D17" s="13" t="n">
        <f aca="false">B17*1</f>
        <v>0</v>
      </c>
      <c r="E17" s="12"/>
      <c r="F17" s="12"/>
      <c r="G17" s="12" t="n">
        <f aca="false">SUM(B17:F17)</f>
        <v>0</v>
      </c>
      <c r="H17" s="12" t="n">
        <v>0</v>
      </c>
      <c r="I17" s="12" t="n">
        <f aca="false">G17*H17</f>
        <v>0</v>
      </c>
    </row>
    <row r="18" customFormat="false" ht="12.75" hidden="false" customHeight="false" outlineLevel="0" collapsed="false">
      <c r="A18" s="12"/>
      <c r="B18" s="12"/>
      <c r="C18" s="13" t="n">
        <f aca="false">B18*1</f>
        <v>0</v>
      </c>
      <c r="D18" s="13" t="n">
        <f aca="false">B18*1</f>
        <v>0</v>
      </c>
      <c r="E18" s="12"/>
      <c r="F18" s="12"/>
      <c r="G18" s="12" t="n">
        <f aca="false">SUM(B18:F18)</f>
        <v>0</v>
      </c>
      <c r="H18" s="12" t="n">
        <v>0</v>
      </c>
      <c r="I18" s="12" t="n">
        <f aca="false">G18*H18</f>
        <v>0</v>
      </c>
    </row>
    <row r="19" customFormat="false" ht="12.75" hidden="false" customHeight="true" outlineLevel="0" collapsed="false">
      <c r="A19" s="12"/>
      <c r="B19" s="12"/>
      <c r="C19" s="13" t="n">
        <f aca="false">B19*1</f>
        <v>0</v>
      </c>
      <c r="D19" s="13" t="n">
        <f aca="false">B19*1</f>
        <v>0</v>
      </c>
      <c r="E19" s="12"/>
      <c r="F19" s="12"/>
      <c r="G19" s="12" t="n">
        <f aca="false">SUM(B19:F19)</f>
        <v>0</v>
      </c>
      <c r="H19" s="12" t="n">
        <v>0</v>
      </c>
      <c r="I19" s="12" t="n">
        <f aca="false">G19*H19</f>
        <v>0</v>
      </c>
    </row>
    <row r="20" customFormat="false" ht="12.75" hidden="false" customHeight="true" outlineLevel="0" collapsed="false">
      <c r="A20" s="12"/>
      <c r="B20" s="12"/>
      <c r="C20" s="13" t="n">
        <f aca="false">B20*1</f>
        <v>0</v>
      </c>
      <c r="D20" s="13" t="n">
        <f aca="false">B20*1</f>
        <v>0</v>
      </c>
      <c r="E20" s="12"/>
      <c r="F20" s="12"/>
      <c r="G20" s="12" t="n">
        <f aca="false">SUM(B20:F20)</f>
        <v>0</v>
      </c>
      <c r="H20" s="12" t="n">
        <v>0</v>
      </c>
      <c r="I20" s="12" t="n">
        <f aca="false">G20*H20</f>
        <v>0</v>
      </c>
    </row>
    <row r="21" customFormat="false" ht="12.75" hidden="false" customHeight="true" outlineLevel="0" collapsed="false">
      <c r="A21" s="12"/>
      <c r="B21" s="12"/>
      <c r="C21" s="13" t="n">
        <f aca="false">B21*1</f>
        <v>0</v>
      </c>
      <c r="D21" s="13" t="n">
        <f aca="false">B21*1</f>
        <v>0</v>
      </c>
      <c r="E21" s="12"/>
      <c r="F21" s="12"/>
      <c r="G21" s="12" t="n">
        <f aca="false">SUM(B21:F21)</f>
        <v>0</v>
      </c>
      <c r="H21" s="12" t="n">
        <v>0</v>
      </c>
      <c r="I21" s="12" t="n">
        <f aca="false">G21*H21</f>
        <v>0</v>
      </c>
    </row>
    <row r="22" customFormat="false" ht="12.75" hidden="false" customHeight="true" outlineLevel="0" collapsed="false">
      <c r="A22" s="12"/>
      <c r="B22" s="12"/>
      <c r="C22" s="13" t="n">
        <f aca="false">B22*1</f>
        <v>0</v>
      </c>
      <c r="D22" s="13" t="n">
        <f aca="false">B22*1</f>
        <v>0</v>
      </c>
      <c r="E22" s="12"/>
      <c r="F22" s="12"/>
      <c r="G22" s="12" t="n">
        <f aca="false">SUM(B22:F22)</f>
        <v>0</v>
      </c>
      <c r="H22" s="12" t="n">
        <v>0</v>
      </c>
      <c r="I22" s="12" t="n">
        <f aca="false">G22*H22</f>
        <v>0</v>
      </c>
    </row>
    <row r="23" customFormat="false" ht="12.75" hidden="false" customHeight="false" outlineLevel="0" collapsed="false">
      <c r="A23" s="12"/>
      <c r="B23" s="12"/>
      <c r="C23" s="13" t="n">
        <f aca="false">B23*1</f>
        <v>0</v>
      </c>
      <c r="D23" s="13" t="n">
        <f aca="false">B23*1</f>
        <v>0</v>
      </c>
      <c r="E23" s="12"/>
      <c r="F23" s="12"/>
      <c r="G23" s="12" t="n">
        <f aca="false">SUM(B23:F23)</f>
        <v>0</v>
      </c>
      <c r="H23" s="12" t="n">
        <v>0</v>
      </c>
      <c r="I23" s="12" t="n">
        <f aca="false">G23*H23</f>
        <v>0</v>
      </c>
    </row>
    <row r="24" customFormat="false" ht="12.75" hidden="false" customHeight="false" outlineLevel="0" collapsed="false">
      <c r="A24" s="12"/>
      <c r="B24" s="12"/>
      <c r="C24" s="13" t="n">
        <f aca="false">B24*1</f>
        <v>0</v>
      </c>
      <c r="D24" s="13" t="n">
        <f aca="false">B24*1</f>
        <v>0</v>
      </c>
      <c r="E24" s="12"/>
      <c r="F24" s="12"/>
      <c r="G24" s="12" t="n">
        <f aca="false">SUM(B24:F24)</f>
        <v>0</v>
      </c>
      <c r="H24" s="12" t="n">
        <v>0</v>
      </c>
      <c r="I24" s="12" t="n">
        <f aca="false">G24*H24</f>
        <v>0</v>
      </c>
    </row>
    <row r="25" customFormat="false" ht="12.75" hidden="false" customHeight="false" outlineLevel="0" collapsed="false">
      <c r="A25" s="12"/>
      <c r="B25" s="12"/>
      <c r="C25" s="13" t="n">
        <f aca="false">B25*1</f>
        <v>0</v>
      </c>
      <c r="D25" s="13" t="n">
        <f aca="false">B25*1</f>
        <v>0</v>
      </c>
      <c r="E25" s="12"/>
      <c r="F25" s="12"/>
      <c r="G25" s="12" t="n">
        <f aca="false">SUM(B25:F25)</f>
        <v>0</v>
      </c>
      <c r="H25" s="12" t="n">
        <v>0</v>
      </c>
      <c r="I25" s="12" t="n">
        <f aca="false">G25*H25</f>
        <v>0</v>
      </c>
    </row>
    <row r="27" customFormat="false" ht="18" hidden="false" customHeight="false" outlineLevel="0" collapsed="false">
      <c r="B27" s="19"/>
      <c r="C27" s="19"/>
      <c r="D27" s="19"/>
      <c r="E27" s="19"/>
      <c r="F27" s="19"/>
      <c r="H27" s="20" t="s">
        <v>53</v>
      </c>
      <c r="I27" s="21" t="n">
        <f aca="false">SUM(I2:I25)</f>
        <v>133.692</v>
      </c>
    </row>
    <row r="28" customFormat="false" ht="12.75" hidden="false" customHeight="false" outlineLevel="0" collapsed="false">
      <c r="C28" s="11"/>
      <c r="D28" s="11"/>
      <c r="E28" s="22"/>
      <c r="H28" s="23" t="s">
        <v>54</v>
      </c>
      <c r="I28" s="24" t="n">
        <f aca="false">I27/8</f>
        <v>16.7115</v>
      </c>
    </row>
    <row r="29" customFormat="false" ht="38.25" hidden="false" customHeight="false" outlineLevel="0" collapsed="false">
      <c r="B29" s="25"/>
      <c r="E29" s="22"/>
      <c r="H29" s="23" t="s">
        <v>55</v>
      </c>
      <c r="I29" s="24" t="n">
        <f aca="false">I27/'Calculo Costo Hora'!E2</f>
        <v>3.3423</v>
      </c>
    </row>
    <row r="30" customFormat="false" ht="16.15" hidden="false" customHeight="false" outlineLevel="0" collapsed="false">
      <c r="B30" s="25"/>
      <c r="E30" s="2"/>
      <c r="H30" s="23" t="s">
        <v>56</v>
      </c>
      <c r="I30" s="26" t="n">
        <f aca="false">I29*'Calculo Costo Hora'!F12</f>
        <v>2707263</v>
      </c>
    </row>
    <row r="31" customFormat="false" ht="12.75" hidden="false" customHeight="false" outlineLevel="0" collapsed="false">
      <c r="B31" s="25"/>
      <c r="E31" s="2"/>
    </row>
    <row r="32" customFormat="false" ht="12.75" hidden="false" customHeight="false" outlineLevel="0" collapsed="false">
      <c r="B32" s="25"/>
      <c r="E32" s="2"/>
    </row>
    <row r="33" customFormat="false" ht="12.75" hidden="false" customHeight="false" outlineLevel="0" collapsed="false">
      <c r="B33" s="25"/>
      <c r="E33" s="2"/>
    </row>
    <row r="34" customFormat="false" ht="12.75" hidden="false" customHeight="false" outlineLevel="0" collapsed="false">
      <c r="B34" s="25"/>
      <c r="E34" s="2"/>
    </row>
    <row r="35" customFormat="false" ht="12.75" hidden="false" customHeight="false" outlineLevel="0" collapsed="false">
      <c r="B35" s="25"/>
      <c r="E35" s="2"/>
    </row>
    <row r="36" customFormat="false" ht="12.75" hidden="false" customHeight="false" outlineLevel="0" collapsed="false">
      <c r="C36" s="5"/>
      <c r="D36" s="5"/>
    </row>
  </sheetData>
  <mergeCells count="1">
    <mergeCell ref="B27:F2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2.75"/>
  <cols>
    <col collapsed="false" hidden="false" max="1" min="1" style="0" width="18.5561224489796"/>
    <col collapsed="false" hidden="false" max="2" min="2" style="0" width="32.2244897959184"/>
    <col collapsed="false" hidden="false" max="3" min="3" style="0" width="18.5561224489796"/>
    <col collapsed="false" hidden="false" max="4" min="4" style="0" width="23.1173469387755"/>
    <col collapsed="false" hidden="false" max="1025" min="5" style="0" width="18.5561224489796"/>
  </cols>
  <sheetData>
    <row r="1" customFormat="false" ht="12.75" hidden="false" customHeight="true" outlineLevel="0" collapsed="false">
      <c r="B1" s="27" t="s">
        <v>57</v>
      </c>
      <c r="C1" s="27" t="s">
        <v>58</v>
      </c>
      <c r="D1" s="27" t="s">
        <v>59</v>
      </c>
      <c r="E1" s="27" t="s">
        <v>60</v>
      </c>
      <c r="F1" s="27" t="s">
        <v>61</v>
      </c>
    </row>
    <row r="2" customFormat="false" ht="12.75" hidden="false" customHeight="true" outlineLevel="0" collapsed="false">
      <c r="B2" s="0" t="s">
        <v>62</v>
      </c>
      <c r="C2" s="0" t="n">
        <v>800000</v>
      </c>
      <c r="D2" s="0" t="n">
        <v>1</v>
      </c>
      <c r="E2" s="0" t="n">
        <v>40</v>
      </c>
      <c r="F2" s="0" t="n">
        <f aca="false">((C2*D2)*E2)/168</f>
        <v>190476.19047619</v>
      </c>
    </row>
    <row r="3" customFormat="false" ht="12.75" hidden="false" customHeight="true" outlineLevel="0" collapsed="false">
      <c r="B3" s="0" t="s">
        <v>62</v>
      </c>
      <c r="C3" s="0" t="n">
        <v>800000</v>
      </c>
      <c r="D3" s="0" t="n">
        <v>1</v>
      </c>
      <c r="E3" s="0" t="n">
        <v>40</v>
      </c>
      <c r="F3" s="0" t="n">
        <f aca="false">((C3*D3)*E3)/168</f>
        <v>190476.19047619</v>
      </c>
    </row>
    <row r="4" customFormat="false" ht="12.75" hidden="false" customHeight="true" outlineLevel="0" collapsed="false">
      <c r="B4" s="0" t="s">
        <v>63</v>
      </c>
      <c r="C4" s="0" t="n">
        <v>700000</v>
      </c>
      <c r="D4" s="0" t="n">
        <v>0.4</v>
      </c>
      <c r="E4" s="0" t="n">
        <v>40</v>
      </c>
      <c r="F4" s="0" t="n">
        <f aca="false">((C4*D4)*E4)/168</f>
        <v>66666.6666666667</v>
      </c>
    </row>
    <row r="5" customFormat="false" ht="12.75" hidden="false" customHeight="true" outlineLevel="0" collapsed="false">
      <c r="B5" s="0" t="s">
        <v>64</v>
      </c>
      <c r="C5" s="0" t="n">
        <v>1000000</v>
      </c>
      <c r="D5" s="0" t="n">
        <v>0.5</v>
      </c>
      <c r="E5" s="0" t="n">
        <v>40</v>
      </c>
      <c r="F5" s="0" t="n">
        <f aca="false">((C5*D5)*E5)/168</f>
        <v>119047.619047619</v>
      </c>
    </row>
    <row r="6" customFormat="false" ht="12.75" hidden="false" customHeight="true" outlineLevel="0" collapsed="false">
      <c r="B6" s="0" t="s">
        <v>65</v>
      </c>
      <c r="C6" s="0" t="n">
        <v>700000</v>
      </c>
      <c r="D6" s="0" t="n">
        <v>0.2</v>
      </c>
      <c r="E6" s="0" t="n">
        <v>40</v>
      </c>
      <c r="F6" s="0" t="n">
        <f aca="false">((C6*D6)*E6)/168</f>
        <v>33333.3333333333</v>
      </c>
    </row>
    <row r="7" customFormat="false" ht="12.75" hidden="false" customHeight="true" outlineLevel="0" collapsed="false">
      <c r="E7" s="11"/>
      <c r="F7" s="11"/>
      <c r="G7" s="11"/>
    </row>
    <row r="8" customFormat="false" ht="12.75" hidden="false" customHeight="true" outlineLevel="0" collapsed="false">
      <c r="D8" s="25"/>
      <c r="E8" s="3" t="s">
        <v>66</v>
      </c>
      <c r="F8" s="3" t="n">
        <f aca="false">SUM(F2:F6)</f>
        <v>600000</v>
      </c>
      <c r="G8" s="3"/>
      <c r="H8" s="2"/>
    </row>
    <row r="9" customFormat="false" ht="12.75" hidden="false" customHeight="true" outlineLevel="0" collapsed="false">
      <c r="D9" s="25"/>
      <c r="E9" s="3" t="s">
        <v>67</v>
      </c>
      <c r="F9" s="3" t="n">
        <f aca="false">F8*G9</f>
        <v>60000</v>
      </c>
      <c r="G9" s="3" t="n">
        <v>0.1</v>
      </c>
      <c r="H9" s="2"/>
    </row>
    <row r="10" customFormat="false" ht="12.75" hidden="false" customHeight="true" outlineLevel="0" collapsed="false">
      <c r="D10" s="25"/>
      <c r="E10" s="3" t="s">
        <v>68</v>
      </c>
      <c r="F10" s="3" t="n">
        <f aca="false">F8*G10</f>
        <v>90000</v>
      </c>
      <c r="G10" s="3" t="n">
        <v>0.15</v>
      </c>
      <c r="H10" s="2"/>
    </row>
    <row r="11" customFormat="false" ht="12.75" hidden="false" customHeight="true" outlineLevel="0" collapsed="false">
      <c r="A11" s="0" t="s">
        <v>69</v>
      </c>
      <c r="B11" s="0" t="s">
        <v>70</v>
      </c>
      <c r="D11" s="25"/>
      <c r="E11" s="3" t="s">
        <v>71</v>
      </c>
      <c r="F11" s="3" t="n">
        <f aca="false">F8*G11</f>
        <v>60000</v>
      </c>
      <c r="G11" s="3" t="n">
        <v>0.1</v>
      </c>
      <c r="H11" s="2"/>
    </row>
    <row r="12" customFormat="false" ht="12.75" hidden="false" customHeight="true" outlineLevel="0" collapsed="false">
      <c r="D12" s="25"/>
      <c r="E12" s="14" t="s">
        <v>66</v>
      </c>
      <c r="F12" s="14" t="n">
        <f aca="false">SUM(F8:F11)</f>
        <v>810000</v>
      </c>
      <c r="G12" s="3"/>
      <c r="H12" s="2"/>
    </row>
    <row r="13" customFormat="false" ht="12.75" hidden="false" customHeight="true" outlineLevel="0" collapsed="false">
      <c r="E13" s="28" t="s">
        <v>72</v>
      </c>
      <c r="F13" s="28" t="n">
        <f aca="false">F12/E2</f>
        <v>20250</v>
      </c>
      <c r="G13"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30</TotalTime>
  <Application>LibreOffice/5.1.3.2$Linux_X86_64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2016-03-21T11:53:17Z</dcterms:created>
  <dc:creator>Felipe</dc:creator>
  <dc:description/>
  <dc:language>es-CL</dc:language>
  <cp:lastModifiedBy/>
  <dcterms:modified xsi:type="dcterms:W3CDTF">2016-06-06T07:12:49Z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