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mo\Documents\ESCOM\7o Semestre\04 Microcontroladores\"/>
    </mc:Choice>
  </mc:AlternateContent>
  <xr:revisionPtr revIDLastSave="0" documentId="8_{3831968A-40D0-4AA2-9709-839A784C4BE2}" xr6:coauthVersionLast="43" xr6:coauthVersionMax="43" xr10:uidLastSave="{00000000-0000-0000-0000-000000000000}"/>
  <bookViews>
    <workbookView xWindow="20370" yWindow="-120" windowWidth="20640" windowHeight="11160" xr2:uid="{A94A70E5-2627-457F-9DE1-AA5DE15F05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I30" i="1"/>
  <c r="C30" i="1"/>
  <c r="D28" i="1"/>
  <c r="E28" i="1"/>
  <c r="F28" i="1"/>
  <c r="G28" i="1"/>
  <c r="H28" i="1"/>
  <c r="I28" i="1"/>
  <c r="C28" i="1"/>
  <c r="D27" i="1"/>
  <c r="E27" i="1"/>
  <c r="F27" i="1"/>
  <c r="G27" i="1"/>
  <c r="H27" i="1"/>
  <c r="I27" i="1"/>
  <c r="C27" i="1"/>
  <c r="C26" i="1"/>
  <c r="D26" i="1"/>
  <c r="E26" i="1"/>
  <c r="F26" i="1"/>
  <c r="G26" i="1"/>
  <c r="H26" i="1"/>
  <c r="I26" i="1"/>
  <c r="D25" i="1"/>
  <c r="E25" i="1"/>
  <c r="F25" i="1"/>
  <c r="G25" i="1"/>
  <c r="H25" i="1"/>
  <c r="I25" i="1"/>
  <c r="C25" i="1"/>
  <c r="D22" i="1"/>
  <c r="E22" i="1"/>
  <c r="F22" i="1"/>
  <c r="G22" i="1"/>
  <c r="H22" i="1"/>
  <c r="I22" i="1"/>
  <c r="D21" i="1"/>
  <c r="E21" i="1"/>
  <c r="F21" i="1"/>
  <c r="G21" i="1"/>
  <c r="H21" i="1"/>
  <c r="I21" i="1"/>
  <c r="D20" i="1"/>
  <c r="E20" i="1"/>
  <c r="F20" i="1"/>
  <c r="G20" i="1"/>
  <c r="H20" i="1"/>
  <c r="I20" i="1"/>
  <c r="C20" i="1"/>
  <c r="C21" i="1"/>
  <c r="C22" i="1"/>
  <c r="D19" i="1"/>
  <c r="E19" i="1"/>
  <c r="F19" i="1"/>
  <c r="G19" i="1"/>
  <c r="H19" i="1"/>
  <c r="I19" i="1"/>
  <c r="C19" i="1"/>
  <c r="B22" i="1"/>
  <c r="B21" i="1"/>
  <c r="B20" i="1"/>
  <c r="B19" i="1"/>
  <c r="I15" i="1"/>
  <c r="H13" i="1"/>
  <c r="F13" i="1"/>
  <c r="E13" i="1"/>
  <c r="D13" i="1"/>
  <c r="C13" i="1"/>
  <c r="G4" i="1"/>
  <c r="G5" i="1"/>
  <c r="G6" i="1"/>
  <c r="G7" i="1"/>
  <c r="G13" i="1" s="1"/>
  <c r="G8" i="1"/>
  <c r="G9" i="1"/>
  <c r="G3" i="1"/>
  <c r="B16" i="1"/>
  <c r="H16" i="1" s="1"/>
  <c r="B15" i="1"/>
  <c r="H15" i="1" s="1"/>
  <c r="B14" i="1"/>
  <c r="I14" i="1" s="1"/>
  <c r="B13" i="1"/>
  <c r="I13" i="1" s="1"/>
  <c r="B3" i="1"/>
  <c r="C14" i="1" l="1"/>
  <c r="D14" i="1"/>
  <c r="E14" i="1"/>
  <c r="F14" i="1"/>
  <c r="G14" i="1"/>
  <c r="H14" i="1"/>
  <c r="I16" i="1"/>
  <c r="C15" i="1"/>
  <c r="D15" i="1"/>
  <c r="E15" i="1"/>
  <c r="F15" i="1"/>
  <c r="G15" i="1"/>
  <c r="C16" i="1"/>
  <c r="D16" i="1"/>
  <c r="E16" i="1"/>
  <c r="F16" i="1"/>
  <c r="G16" i="1"/>
</calcChain>
</file>

<file path=xl/sharedStrings.xml><?xml version="1.0" encoding="utf-8"?>
<sst xmlns="http://schemas.openxmlformats.org/spreadsheetml/2006/main" count="42" uniqueCount="39">
  <si>
    <t>Preescala</t>
  </si>
  <si>
    <t>FCY</t>
  </si>
  <si>
    <t>TCY</t>
  </si>
  <si>
    <r>
      <rPr>
        <sz val="14"/>
        <color theme="1"/>
        <rFont val="Calibri"/>
        <family val="2"/>
        <scheme val="minor"/>
      </rPr>
      <t>F</t>
    </r>
    <r>
      <rPr>
        <sz val="10"/>
        <color theme="1"/>
        <rFont val="Calibri"/>
        <family val="2"/>
        <scheme val="minor"/>
      </rPr>
      <t>preescalador</t>
    </r>
  </si>
  <si>
    <t>PRx de Notas Musicales</t>
  </si>
  <si>
    <t>PRx (LA)</t>
  </si>
  <si>
    <t>PRx (RE)</t>
  </si>
  <si>
    <t>PRx (DO)</t>
  </si>
  <si>
    <t>PRx (MI)</t>
  </si>
  <si>
    <t>PRx (FA)</t>
  </si>
  <si>
    <t>PRx (SOL)</t>
  </si>
  <si>
    <t>PRx (SI)</t>
  </si>
  <si>
    <t>Nota</t>
  </si>
  <si>
    <t>Frecuencia Hz (Octava 4a)</t>
  </si>
  <si>
    <t>Frecuencia TxIF</t>
  </si>
  <si>
    <t>DO</t>
  </si>
  <si>
    <t>RE</t>
  </si>
  <si>
    <t>MI</t>
  </si>
  <si>
    <t>FA</t>
  </si>
  <si>
    <t>SOL</t>
  </si>
  <si>
    <t>LA</t>
  </si>
  <si>
    <t>SI</t>
  </si>
  <si>
    <t>Criterios de selección</t>
  </si>
  <si>
    <t>El valor debe de ser un numero entero exacto</t>
  </si>
  <si>
    <t>El valor debe de estar en el rango de 16 bits</t>
  </si>
  <si>
    <t>0 - 65535</t>
  </si>
  <si>
    <t>Elegir la menor preescala: induce menor error de desfasamiento del clock</t>
  </si>
  <si>
    <t>Cuando los valores de PRx son todos decimales, se elige el de menor error al aproximarl al entero más próximo</t>
  </si>
  <si>
    <t>NINGUNO</t>
  </si>
  <si>
    <t>TODOS</t>
  </si>
  <si>
    <t>Error (DO)</t>
  </si>
  <si>
    <t>Error (RE)</t>
  </si>
  <si>
    <t>Error (MI)</t>
  </si>
  <si>
    <t>Error (FA)</t>
  </si>
  <si>
    <t>Error (SOL)</t>
  </si>
  <si>
    <t>Error (LA)</t>
  </si>
  <si>
    <t>Error (SI)</t>
  </si>
  <si>
    <t>Minimo error</t>
  </si>
  <si>
    <r>
      <rPr>
        <sz val="14"/>
        <color theme="0"/>
        <rFont val="Calibri"/>
        <family val="2"/>
        <scheme val="minor"/>
      </rPr>
      <t>F</t>
    </r>
    <r>
      <rPr>
        <sz val="10"/>
        <color theme="0"/>
        <rFont val="Calibri"/>
        <family val="2"/>
        <scheme val="minor"/>
      </rPr>
      <t>preescalador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</si>
</sst>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justify" vertical="justify" wrapText="1"/>
    </xf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F2932D-D6EE-4E96-8001-5BB00FFBC4AE}" name="Tabla4" displayName="Tabla4" ref="A12:I16" totalsRowShown="0" headerRowDxfId="0" dataDxfId="1">
  <autoFilter ref="A12:I16" xr:uid="{0FD17AD3-83D1-425E-BCC6-FC61EAF13920}"/>
  <tableColumns count="9">
    <tableColumn id="1" xr3:uid="{63D2065A-C412-43E1-9BE4-EBD9663080EC}" name="Preescala" dataDxfId="10"/>
    <tableColumn id="2" xr3:uid="{1AF59A16-F1CF-4BDC-83E3-19956FCC1A1B}" name="Fpreescalador" dataDxfId="9"/>
    <tableColumn id="3" xr3:uid="{28E3B38C-DB7A-4BE8-8AA5-071C3C92CC5C}" name="PRx (DO)" dataDxfId="8"/>
    <tableColumn id="4" xr3:uid="{637415A1-859B-4F35-A1ED-5C21F78AF99E}" name="PRx (RE)" dataDxfId="7"/>
    <tableColumn id="5" xr3:uid="{CCF8132E-A5D5-4DA5-843A-B004408AFEAD}" name="PRx (MI)" dataDxfId="6"/>
    <tableColumn id="6" xr3:uid="{56000FD9-F2E3-414D-9B47-E58C4D4AC25D}" name="PRx (FA)" dataDxfId="5"/>
    <tableColumn id="7" xr3:uid="{9A0E24CC-6AC9-4FCD-A80A-67D49C8B9E99}" name="PRx (SOL)" dataDxfId="4"/>
    <tableColumn id="8" xr3:uid="{BBBEB1C5-EE08-4780-9A2F-80E50C30A011}" name="PRx (LA)" dataDxfId="3"/>
    <tableColumn id="9" xr3:uid="{6D4ADE8D-368B-47A2-B1A5-6BE442B86104}" name="PRx (SI)" dataDxfId="2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7028-005C-4886-8B53-476B69AD4D3A}">
  <dimension ref="A2:N31"/>
  <sheetViews>
    <sheetView tabSelected="1" workbookViewId="0">
      <selection activeCell="K28" sqref="K28"/>
    </sheetView>
  </sheetViews>
  <sheetFormatPr baseColWidth="10" defaultRowHeight="15" x14ac:dyDescent="0.25"/>
  <cols>
    <col min="1" max="1" width="11.5703125" customWidth="1"/>
    <col min="2" max="2" width="15.5703125" customWidth="1"/>
    <col min="3" max="3" width="12.85546875" customWidth="1"/>
    <col min="4" max="4" width="12.28515625" customWidth="1"/>
    <col min="5" max="5" width="12.85546875" customWidth="1"/>
    <col min="6" max="6" width="12.42578125" customWidth="1"/>
    <col min="7" max="7" width="13.42578125" customWidth="1"/>
    <col min="8" max="8" width="12.28515625" customWidth="1"/>
    <col min="9" max="9" width="12.5703125" customWidth="1"/>
  </cols>
  <sheetData>
    <row r="2" spans="1:14" x14ac:dyDescent="0.25">
      <c r="A2" s="1" t="s">
        <v>1</v>
      </c>
      <c r="B2">
        <v>1843200</v>
      </c>
      <c r="D2" s="13" t="s">
        <v>12</v>
      </c>
      <c r="E2" s="14" t="s">
        <v>13</v>
      </c>
      <c r="F2" s="14"/>
      <c r="G2" s="14" t="s">
        <v>14</v>
      </c>
      <c r="H2" s="14"/>
      <c r="J2" s="14" t="s">
        <v>22</v>
      </c>
      <c r="K2" s="14"/>
      <c r="L2" s="14"/>
      <c r="M2" s="14"/>
      <c r="N2" s="3"/>
    </row>
    <row r="3" spans="1:14" x14ac:dyDescent="0.25">
      <c r="A3" s="2" t="s">
        <v>2</v>
      </c>
      <c r="B3">
        <f xml:space="preserve"> 1 / B2</f>
        <v>5.4253472222222222E-7</v>
      </c>
      <c r="D3" s="3" t="s">
        <v>15</v>
      </c>
      <c r="E3" s="4">
        <v>261.62556499999999</v>
      </c>
      <c r="F3" s="4"/>
      <c r="G3" s="7">
        <f xml:space="preserve"> 2 * E3</f>
        <v>523.25112999999999</v>
      </c>
      <c r="H3" s="7"/>
      <c r="I3" s="3" t="s">
        <v>28</v>
      </c>
      <c r="J3" s="15" t="s">
        <v>23</v>
      </c>
      <c r="K3" s="15"/>
      <c r="L3" s="15"/>
      <c r="M3" s="15"/>
      <c r="N3" s="3"/>
    </row>
    <row r="4" spans="1:14" x14ac:dyDescent="0.25">
      <c r="A4" s="6"/>
      <c r="D4" s="3" t="s">
        <v>16</v>
      </c>
      <c r="E4" s="4">
        <v>293.66476799999998</v>
      </c>
      <c r="F4" s="4"/>
      <c r="G4" s="7">
        <f t="shared" ref="G4:G9" si="0" xml:space="preserve"> 2 * E4</f>
        <v>587.32953599999996</v>
      </c>
      <c r="H4" s="7"/>
      <c r="I4" s="3" t="s">
        <v>29</v>
      </c>
      <c r="J4" s="15" t="s">
        <v>24</v>
      </c>
      <c r="K4" s="15"/>
      <c r="L4" s="15"/>
      <c r="M4" s="15"/>
      <c r="N4" s="3" t="s">
        <v>25</v>
      </c>
    </row>
    <row r="5" spans="1:14" x14ac:dyDescent="0.25">
      <c r="A5" s="6"/>
      <c r="D5" s="3" t="s">
        <v>17</v>
      </c>
      <c r="E5" s="4">
        <v>329.62755700000002</v>
      </c>
      <c r="F5" s="4"/>
      <c r="G5" s="7">
        <f t="shared" si="0"/>
        <v>659.25511400000005</v>
      </c>
      <c r="H5" s="7"/>
      <c r="I5" s="15"/>
      <c r="J5" s="15" t="s">
        <v>26</v>
      </c>
      <c r="K5" s="15"/>
      <c r="L5" s="15"/>
      <c r="M5" s="15"/>
      <c r="N5" s="3"/>
    </row>
    <row r="6" spans="1:14" x14ac:dyDescent="0.25">
      <c r="A6" s="6"/>
      <c r="D6" s="3" t="s">
        <v>18</v>
      </c>
      <c r="E6" s="4">
        <v>349.22823099999999</v>
      </c>
      <c r="F6" s="4"/>
      <c r="G6" s="7">
        <f t="shared" si="0"/>
        <v>698.45646199999999</v>
      </c>
      <c r="H6" s="7"/>
      <c r="I6" s="15"/>
      <c r="J6" s="15"/>
      <c r="K6" s="15"/>
      <c r="L6" s="15"/>
      <c r="M6" s="15"/>
      <c r="N6" s="3"/>
    </row>
    <row r="7" spans="1:14" ht="15" customHeight="1" x14ac:dyDescent="0.25">
      <c r="A7" s="6"/>
      <c r="D7" s="3" t="s">
        <v>19</v>
      </c>
      <c r="E7" s="4">
        <v>391.99543599999998</v>
      </c>
      <c r="F7" s="4"/>
      <c r="G7" s="7">
        <f t="shared" si="0"/>
        <v>783.99087199999997</v>
      </c>
      <c r="H7" s="7"/>
      <c r="I7" s="15"/>
      <c r="J7" s="15" t="s">
        <v>27</v>
      </c>
      <c r="K7" s="15"/>
      <c r="L7" s="15"/>
      <c r="M7" s="15"/>
      <c r="N7" s="3"/>
    </row>
    <row r="8" spans="1:14" x14ac:dyDescent="0.25">
      <c r="A8" s="6"/>
      <c r="D8" s="3" t="s">
        <v>20</v>
      </c>
      <c r="E8" s="7">
        <v>440</v>
      </c>
      <c r="F8" s="7"/>
      <c r="G8" s="7">
        <f t="shared" si="0"/>
        <v>880</v>
      </c>
      <c r="H8" s="7"/>
      <c r="I8" s="15"/>
      <c r="J8" s="15"/>
      <c r="K8" s="15"/>
      <c r="L8" s="15"/>
      <c r="M8" s="15"/>
      <c r="N8" s="3"/>
    </row>
    <row r="9" spans="1:14" x14ac:dyDescent="0.25">
      <c r="A9" s="6"/>
      <c r="D9" s="3" t="s">
        <v>21</v>
      </c>
      <c r="E9" s="4">
        <v>493.88310100000001</v>
      </c>
      <c r="F9" s="4"/>
      <c r="G9" s="7">
        <f t="shared" si="0"/>
        <v>987.76620200000002</v>
      </c>
      <c r="H9" s="7"/>
      <c r="I9" s="15"/>
      <c r="J9" s="15"/>
      <c r="K9" s="15"/>
      <c r="L9" s="15"/>
      <c r="M9" s="15"/>
      <c r="N9" s="3"/>
    </row>
    <row r="11" spans="1:14" x14ac:dyDescent="0.25">
      <c r="C11" s="5" t="s">
        <v>4</v>
      </c>
      <c r="D11" s="5"/>
      <c r="E11" s="5"/>
      <c r="F11" s="5"/>
      <c r="G11" s="5"/>
      <c r="H11" s="5"/>
      <c r="I11" s="5"/>
    </row>
    <row r="12" spans="1:14" ht="18.75" x14ac:dyDescent="0.3">
      <c r="A12" s="3" t="s">
        <v>0</v>
      </c>
      <c r="B12" s="3" t="s">
        <v>3</v>
      </c>
      <c r="C12" s="3" t="s">
        <v>7</v>
      </c>
      <c r="D12" s="3" t="s">
        <v>6</v>
      </c>
      <c r="E12" s="3" t="s">
        <v>8</v>
      </c>
      <c r="F12" s="3" t="s">
        <v>9</v>
      </c>
      <c r="G12" s="3" t="s">
        <v>10</v>
      </c>
      <c r="H12" s="3" t="s">
        <v>5</v>
      </c>
      <c r="I12" s="3" t="s">
        <v>11</v>
      </c>
    </row>
    <row r="13" spans="1:14" x14ac:dyDescent="0.25">
      <c r="A13" s="3">
        <v>1</v>
      </c>
      <c r="B13" s="3">
        <f xml:space="preserve"> B2/A13</f>
        <v>1843200</v>
      </c>
      <c r="C13" s="8">
        <f xml:space="preserve"> B13/G3</f>
        <v>3522.5915326738045</v>
      </c>
      <c r="D13" s="3">
        <f>B13/G4</f>
        <v>3138.2722765027097</v>
      </c>
      <c r="E13" s="3">
        <f xml:space="preserve"> B13/G5</f>
        <v>2795.8827483589303</v>
      </c>
      <c r="F13" s="3">
        <f>B13/G6</f>
        <v>2638.9619114154607</v>
      </c>
      <c r="G13" s="3">
        <f>B13/G7</f>
        <v>2351.0477810767165</v>
      </c>
      <c r="H13" s="3">
        <f>B13/G8</f>
        <v>2094.5454545454545</v>
      </c>
      <c r="I13" s="3">
        <f>B13/G9</f>
        <v>1866.0286171646112</v>
      </c>
    </row>
    <row r="14" spans="1:14" x14ac:dyDescent="0.25">
      <c r="A14" s="3">
        <v>8</v>
      </c>
      <c r="B14" s="3">
        <f xml:space="preserve"> B2/A14</f>
        <v>230400</v>
      </c>
      <c r="C14" s="3">
        <f>B14/G3</f>
        <v>440.32394158422557</v>
      </c>
      <c r="D14" s="3">
        <f>B14/G4</f>
        <v>392.28403456283871</v>
      </c>
      <c r="E14" s="3">
        <f>B14/G5</f>
        <v>349.48534354486628</v>
      </c>
      <c r="F14" s="3">
        <f>B14/G6</f>
        <v>329.87023892693259</v>
      </c>
      <c r="G14" s="3">
        <f>B14/G7</f>
        <v>293.88097263458957</v>
      </c>
      <c r="H14" s="3">
        <f>B14/G8</f>
        <v>261.81818181818181</v>
      </c>
      <c r="I14" s="3">
        <f>B14/G9</f>
        <v>233.2535771455764</v>
      </c>
    </row>
    <row r="15" spans="1:14" x14ac:dyDescent="0.25">
      <c r="A15" s="3">
        <v>64</v>
      </c>
      <c r="B15" s="3">
        <f xml:space="preserve"> B2/A15</f>
        <v>28800</v>
      </c>
      <c r="C15" s="3">
        <f xml:space="preserve"> B15/G3</f>
        <v>55.040492698028196</v>
      </c>
      <c r="D15" s="3">
        <f>B15/G4</f>
        <v>49.035504320354839</v>
      </c>
      <c r="E15" s="3">
        <f>B15/G5</f>
        <v>43.685667943108285</v>
      </c>
      <c r="F15" s="3">
        <f>B15/G6</f>
        <v>41.233779865866573</v>
      </c>
      <c r="G15" s="3">
        <f>B15/G7</f>
        <v>36.735121579323696</v>
      </c>
      <c r="H15" s="3">
        <f>B15/G8</f>
        <v>32.727272727272727</v>
      </c>
      <c r="I15" s="3">
        <f>B15/G9</f>
        <v>29.15669714319705</v>
      </c>
    </row>
    <row r="16" spans="1:14" x14ac:dyDescent="0.25">
      <c r="A16" s="3">
        <v>256</v>
      </c>
      <c r="B16" s="3">
        <f>B2/A16</f>
        <v>7200</v>
      </c>
      <c r="C16" s="3">
        <f>B16/G3</f>
        <v>13.760123174507049</v>
      </c>
      <c r="D16" s="3">
        <f>B16/G4</f>
        <v>12.25887608008871</v>
      </c>
      <c r="E16" s="3">
        <f>B16/G5</f>
        <v>10.921416985777071</v>
      </c>
      <c r="F16" s="3">
        <f>B16/G6</f>
        <v>10.308444966466643</v>
      </c>
      <c r="G16" s="3">
        <f>B16/G7</f>
        <v>9.183780394830924</v>
      </c>
      <c r="H16" s="3">
        <f>B16/G8</f>
        <v>8.1818181818181817</v>
      </c>
      <c r="I16" s="3">
        <f>B16/G9</f>
        <v>7.2891742857992625</v>
      </c>
    </row>
    <row r="17" spans="1:9" ht="15.75" thickBot="1" x14ac:dyDescent="0.3"/>
    <row r="18" spans="1:9" ht="19.5" thickBot="1" x14ac:dyDescent="0.35">
      <c r="A18" s="9" t="s">
        <v>0</v>
      </c>
      <c r="B18" s="9" t="s">
        <v>38</v>
      </c>
    </row>
    <row r="19" spans="1:9" x14ac:dyDescent="0.25">
      <c r="A19" s="10">
        <v>1</v>
      </c>
      <c r="B19" s="10">
        <f>B2/A19</f>
        <v>1843200</v>
      </c>
      <c r="C19" s="16">
        <f>ROUND(C13,0)</f>
        <v>3523</v>
      </c>
      <c r="D19" s="16">
        <f t="shared" ref="D19:I19" si="1">ROUND(D13,0)</f>
        <v>3138</v>
      </c>
      <c r="E19" s="16">
        <f t="shared" si="1"/>
        <v>2796</v>
      </c>
      <c r="F19" s="16">
        <f t="shared" si="1"/>
        <v>2639</v>
      </c>
      <c r="G19" s="16">
        <f t="shared" si="1"/>
        <v>2351</v>
      </c>
      <c r="H19" s="16">
        <f t="shared" si="1"/>
        <v>2095</v>
      </c>
      <c r="I19" s="16">
        <f t="shared" si="1"/>
        <v>1866</v>
      </c>
    </row>
    <row r="20" spans="1:9" x14ac:dyDescent="0.25">
      <c r="A20" s="11">
        <v>8</v>
      </c>
      <c r="B20" s="10">
        <f>B2/A20</f>
        <v>230400</v>
      </c>
      <c r="C20" s="16">
        <f t="shared" ref="C20:I22" si="2">ROUND(C14,0)</f>
        <v>440</v>
      </c>
      <c r="D20" s="16">
        <f t="shared" si="2"/>
        <v>392</v>
      </c>
      <c r="E20" s="16">
        <f t="shared" si="2"/>
        <v>349</v>
      </c>
      <c r="F20" s="16">
        <f t="shared" si="2"/>
        <v>330</v>
      </c>
      <c r="G20" s="16">
        <f t="shared" si="2"/>
        <v>294</v>
      </c>
      <c r="H20" s="16">
        <f t="shared" si="2"/>
        <v>262</v>
      </c>
      <c r="I20" s="16">
        <f t="shared" si="2"/>
        <v>233</v>
      </c>
    </row>
    <row r="21" spans="1:9" x14ac:dyDescent="0.25">
      <c r="A21" s="10">
        <v>64</v>
      </c>
      <c r="B21" s="10">
        <f>B2/A21</f>
        <v>28800</v>
      </c>
      <c r="C21" s="16">
        <f t="shared" si="2"/>
        <v>55</v>
      </c>
      <c r="D21" s="16">
        <f t="shared" si="2"/>
        <v>49</v>
      </c>
      <c r="E21" s="16">
        <f t="shared" si="2"/>
        <v>44</v>
      </c>
      <c r="F21" s="16">
        <f t="shared" si="2"/>
        <v>41</v>
      </c>
      <c r="G21" s="16">
        <f t="shared" si="2"/>
        <v>37</v>
      </c>
      <c r="H21" s="16">
        <f t="shared" si="2"/>
        <v>33</v>
      </c>
      <c r="I21" s="16">
        <f t="shared" si="2"/>
        <v>29</v>
      </c>
    </row>
    <row r="22" spans="1:9" ht="15.75" thickBot="1" x14ac:dyDescent="0.3">
      <c r="A22" s="12">
        <v>256</v>
      </c>
      <c r="B22" s="10">
        <f>B2/A22</f>
        <v>7200</v>
      </c>
      <c r="C22" s="16">
        <f t="shared" si="2"/>
        <v>14</v>
      </c>
      <c r="D22" s="16">
        <f t="shared" si="2"/>
        <v>12</v>
      </c>
      <c r="E22" s="16">
        <f t="shared" si="2"/>
        <v>11</v>
      </c>
      <c r="F22" s="16">
        <f t="shared" si="2"/>
        <v>10</v>
      </c>
      <c r="G22" s="16">
        <f t="shared" si="2"/>
        <v>9</v>
      </c>
      <c r="H22" s="16">
        <f t="shared" si="2"/>
        <v>8</v>
      </c>
      <c r="I22" s="16">
        <f t="shared" si="2"/>
        <v>7</v>
      </c>
    </row>
    <row r="23" spans="1:9" ht="15.75" thickBot="1" x14ac:dyDescent="0.3"/>
    <row r="24" spans="1:9" ht="15.75" thickBot="1" x14ac:dyDescent="0.3">
      <c r="B24" s="9" t="s">
        <v>0</v>
      </c>
      <c r="C24" s="9" t="s">
        <v>30</v>
      </c>
      <c r="D24" s="9" t="s">
        <v>31</v>
      </c>
      <c r="E24" s="9" t="s">
        <v>32</v>
      </c>
      <c r="F24" s="9" t="s">
        <v>33</v>
      </c>
      <c r="G24" s="9" t="s">
        <v>34</v>
      </c>
      <c r="H24" s="9" t="s">
        <v>35</v>
      </c>
      <c r="I24" s="9" t="s">
        <v>36</v>
      </c>
    </row>
    <row r="25" spans="1:9" x14ac:dyDescent="0.25">
      <c r="B25" s="10">
        <v>1</v>
      </c>
      <c r="C25" s="16">
        <f>ABS(C19-C13)</f>
        <v>0.40846732619547765</v>
      </c>
      <c r="D25" s="16">
        <f t="shared" ref="D25:I25" si="3">ABS(D19-D13)</f>
        <v>0.27227650270970116</v>
      </c>
      <c r="E25" s="16">
        <f t="shared" si="3"/>
        <v>0.11725164106974262</v>
      </c>
      <c r="F25" s="17">
        <f t="shared" si="3"/>
        <v>3.8088584539309522E-2</v>
      </c>
      <c r="G25" s="17">
        <f t="shared" si="3"/>
        <v>4.7781076716546522E-2</v>
      </c>
      <c r="H25" s="16">
        <f t="shared" si="3"/>
        <v>0.45454545454549589</v>
      </c>
      <c r="I25" s="17">
        <f t="shared" si="3"/>
        <v>2.8617164611205226E-2</v>
      </c>
    </row>
    <row r="26" spans="1:9" x14ac:dyDescent="0.25">
      <c r="B26" s="11">
        <v>8</v>
      </c>
      <c r="C26" s="16">
        <f>ABS(C20-C14)</f>
        <v>0.32394158422556529</v>
      </c>
      <c r="D26" s="16">
        <f t="shared" ref="D26:I26" si="4">ABS(D20-D14)</f>
        <v>0.28403456283871265</v>
      </c>
      <c r="E26" s="16">
        <f t="shared" si="4"/>
        <v>0.48534354486628217</v>
      </c>
      <c r="F26" s="16">
        <f t="shared" si="4"/>
        <v>0.12976107306741369</v>
      </c>
      <c r="G26" s="16">
        <f t="shared" si="4"/>
        <v>0.11902736541043168</v>
      </c>
      <c r="H26" s="17">
        <f t="shared" si="4"/>
        <v>0.18181818181818699</v>
      </c>
      <c r="I26" s="16">
        <f t="shared" si="4"/>
        <v>0.25357714557640065</v>
      </c>
    </row>
    <row r="27" spans="1:9" x14ac:dyDescent="0.25">
      <c r="B27" s="10">
        <v>64</v>
      </c>
      <c r="C27" s="1">
        <f>ABS(C21-C15)</f>
        <v>4.0492698028195662E-2</v>
      </c>
      <c r="D27" s="1">
        <f t="shared" ref="D27:I27" si="5">ABS(D21-D15)</f>
        <v>3.5504320354839081E-2</v>
      </c>
      <c r="E27">
        <f t="shared" si="5"/>
        <v>0.31433205689171473</v>
      </c>
      <c r="F27">
        <f t="shared" si="5"/>
        <v>0.23377986586657329</v>
      </c>
      <c r="G27">
        <f t="shared" si="5"/>
        <v>0.26487842067630396</v>
      </c>
      <c r="H27">
        <f t="shared" si="5"/>
        <v>0.27272727272727337</v>
      </c>
      <c r="I27">
        <f t="shared" si="5"/>
        <v>0.15669714319705008</v>
      </c>
    </row>
    <row r="28" spans="1:9" ht="15.75" thickBot="1" x14ac:dyDescent="0.3">
      <c r="B28" s="12">
        <v>256</v>
      </c>
      <c r="C28">
        <f>ABS(C22-C16)</f>
        <v>0.23987682549295108</v>
      </c>
      <c r="D28">
        <f t="shared" ref="D28:I28" si="6">ABS(D22-D16)</f>
        <v>0.25887608008870977</v>
      </c>
      <c r="E28" s="1">
        <f t="shared" si="6"/>
        <v>7.8583014222928682E-2</v>
      </c>
      <c r="F28">
        <f t="shared" si="6"/>
        <v>0.30844496646664332</v>
      </c>
      <c r="G28">
        <f t="shared" si="6"/>
        <v>0.18378039483092401</v>
      </c>
      <c r="H28">
        <f t="shared" si="6"/>
        <v>0.18181818181818166</v>
      </c>
      <c r="I28">
        <f t="shared" si="6"/>
        <v>0.28917428579926252</v>
      </c>
    </row>
    <row r="30" spans="1:9" ht="15.75" thickBot="1" x14ac:dyDescent="0.3">
      <c r="B30" s="1" t="s">
        <v>37</v>
      </c>
      <c r="C30" s="16">
        <f>MIN(C25:C28)</f>
        <v>4.0492698028195662E-2</v>
      </c>
      <c r="D30" s="16">
        <f>MIN(D25:D28)</f>
        <v>3.5504320354839081E-2</v>
      </c>
      <c r="E30" s="16">
        <f t="shared" ref="D30:I30" si="7">MIN(E25:E28)</f>
        <v>7.8583014222928682E-2</v>
      </c>
      <c r="F30" s="16">
        <f t="shared" si="7"/>
        <v>3.8088584539309522E-2</v>
      </c>
      <c r="G30" s="16">
        <f t="shared" si="7"/>
        <v>4.7781076716546522E-2</v>
      </c>
      <c r="H30" s="16">
        <f t="shared" si="7"/>
        <v>0.18181818181818166</v>
      </c>
      <c r="I30" s="16">
        <f t="shared" si="7"/>
        <v>2.8617164611205226E-2</v>
      </c>
    </row>
    <row r="31" spans="1:9" ht="15.75" thickBot="1" x14ac:dyDescent="0.3">
      <c r="B31" s="9" t="s">
        <v>0</v>
      </c>
      <c r="C31" s="3">
        <v>64</v>
      </c>
      <c r="D31" s="3">
        <v>64</v>
      </c>
      <c r="E31" s="3">
        <v>256</v>
      </c>
      <c r="F31" s="3">
        <v>1</v>
      </c>
      <c r="G31" s="3">
        <v>1</v>
      </c>
      <c r="H31" s="3">
        <v>8</v>
      </c>
      <c r="I31" s="3">
        <v>1</v>
      </c>
    </row>
  </sheetData>
  <mergeCells count="24">
    <mergeCell ref="I5:I6"/>
    <mergeCell ref="I7:I9"/>
    <mergeCell ref="J2:M2"/>
    <mergeCell ref="J3:M3"/>
    <mergeCell ref="J4:M4"/>
    <mergeCell ref="J5:M6"/>
    <mergeCell ref="J7:M9"/>
    <mergeCell ref="G4:H4"/>
    <mergeCell ref="G5:H5"/>
    <mergeCell ref="G6:H6"/>
    <mergeCell ref="G7:H7"/>
    <mergeCell ref="G8:H8"/>
    <mergeCell ref="E9:F9"/>
    <mergeCell ref="G9:H9"/>
    <mergeCell ref="C11:I11"/>
    <mergeCell ref="E2:F2"/>
    <mergeCell ref="E3:F3"/>
    <mergeCell ref="G2:H2"/>
    <mergeCell ref="E4:F4"/>
    <mergeCell ref="E5:F5"/>
    <mergeCell ref="E6:F6"/>
    <mergeCell ref="E7:F7"/>
    <mergeCell ref="E8:F8"/>
    <mergeCell ref="G3:H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Kaimorts Díaz</dc:creator>
  <cp:lastModifiedBy>Kaimorts Díaz</cp:lastModifiedBy>
  <cp:lastPrinted>2019-04-09T03:07:32Z</cp:lastPrinted>
  <dcterms:created xsi:type="dcterms:W3CDTF">2019-04-09T02:45:56Z</dcterms:created>
  <dcterms:modified xsi:type="dcterms:W3CDTF">2019-04-09T03:50:04Z</dcterms:modified>
</cp:coreProperties>
</file>